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I:\Дирекция по логистике\Отдел анализа и учета работы\1. Департамент произв. статистики и аналитического управления\Общая отчетность\ОТЧЕТ по обеспечению\Крытые\"/>
    </mc:Choice>
  </mc:AlternateContent>
  <bookViews>
    <workbookView xWindow="0" yWindow="0" windowWidth="28800" windowHeight="12300" activeTab="5"/>
  </bookViews>
  <sheets>
    <sheet name="заявки всего" sheetId="1" r:id="rId1"/>
    <sheet name="заявка на день" sheetId="6" r:id="rId2"/>
    <sheet name="погружено всего" sheetId="7" r:id="rId3"/>
    <sheet name="погружено за день" sheetId="5" r:id="rId4"/>
    <sheet name="обеспечено" sheetId="3" r:id="rId5"/>
    <sheet name="наличие" sheetId="11" r:id="rId6"/>
    <sheet name="размечено всего" sheetId="8" r:id="rId7"/>
    <sheet name="размечено за день" sheetId="9" r:id="rId8"/>
    <sheet name="стоплист,  стопотгрузка" sheetId="2" r:id="rId9"/>
    <sheet name="невосполнимые потери" sheetId="4" r:id="rId10"/>
    <sheet name="заявки на следующий месяц" sheetId="10" r:id="rId11"/>
  </sheets>
  <externalReferences>
    <externalReference r:id="rId12"/>
    <externalReference r:id="rId13"/>
  </externalReferences>
  <definedNames>
    <definedName name="_xlnm._FilterDatabase" localSheetId="1" hidden="1">'заявка на день'!$A$4:$AK$375</definedName>
    <definedName name="_xlnm._FilterDatabase" localSheetId="0" hidden="1">'заявки всего'!$B$4:$AK$499</definedName>
    <definedName name="_xlnm._FilterDatabase" localSheetId="10" hidden="1">'заявки на следующий месяц'!$A$4:$AK$522</definedName>
    <definedName name="_xlnm._FilterDatabase" localSheetId="5" hidden="1">наличие!$A$4:$AK$522</definedName>
    <definedName name="_xlnm._FilterDatabase" localSheetId="9" hidden="1">'невосполнимые потери'!$A$4:$AK$375</definedName>
    <definedName name="_xlnm._FilterDatabase" localSheetId="4" hidden="1">обеспечено!$A$4:$AK$522</definedName>
    <definedName name="_xlnm._FilterDatabase" localSheetId="2" hidden="1">'погружено всего'!$A$4:$AK$375</definedName>
    <definedName name="_xlnm._FilterDatabase" localSheetId="3" hidden="1">'погружено за день'!$A$4:$AK$375</definedName>
    <definedName name="_xlnm._FilterDatabase" localSheetId="6" hidden="1">'размечено всего'!$A$4:$AK$375</definedName>
    <definedName name="_xlnm._FilterDatabase" localSheetId="7" hidden="1">'размечено за день'!$A$4:$AK$585</definedName>
    <definedName name="_xlnm._FilterDatabase" localSheetId="8" hidden="1">'стоплист,  стопотгрузка'!$A$4:$AK$499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3" l="1"/>
  <c r="F7" i="3"/>
  <c r="F8" i="3"/>
  <c r="F9" i="3"/>
  <c r="F5" i="3"/>
  <c r="F6" i="7"/>
  <c r="F7" i="7"/>
  <c r="F8" i="7"/>
  <c r="F9" i="7"/>
  <c r="F5" i="7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G6" i="5"/>
  <c r="H6" i="5"/>
  <c r="G7" i="5"/>
  <c r="H7" i="5"/>
  <c r="G8" i="5"/>
  <c r="H8" i="5"/>
  <c r="G9" i="5"/>
  <c r="H9" i="5"/>
  <c r="G5" i="5"/>
  <c r="H5" i="5"/>
  <c r="F6" i="11" l="1"/>
  <c r="F7" i="11"/>
  <c r="F8" i="11"/>
  <c r="F9" i="11"/>
  <c r="F5" i="11"/>
  <c r="B11" i="11" l="1"/>
  <c r="C11" i="11"/>
  <c r="D11" i="11"/>
  <c r="E11" i="11"/>
  <c r="B12" i="11"/>
  <c r="C12" i="11"/>
  <c r="D12" i="11"/>
  <c r="E12" i="11"/>
  <c r="B13" i="11"/>
  <c r="C13" i="11"/>
  <c r="D13" i="11"/>
  <c r="E13" i="11"/>
  <c r="B14" i="11"/>
  <c r="C14" i="11"/>
  <c r="D14" i="11"/>
  <c r="E14" i="11"/>
  <c r="B15" i="11"/>
  <c r="C15" i="11"/>
  <c r="D15" i="11"/>
  <c r="E15" i="11"/>
  <c r="B16" i="11"/>
  <c r="C16" i="11"/>
  <c r="D16" i="11"/>
  <c r="E16" i="11"/>
  <c r="B17" i="11"/>
  <c r="C17" i="11"/>
  <c r="D17" i="11"/>
  <c r="E17" i="11"/>
  <c r="B18" i="11"/>
  <c r="C18" i="11"/>
  <c r="D18" i="11"/>
  <c r="E18" i="11"/>
  <c r="B19" i="11"/>
  <c r="C19" i="11"/>
  <c r="D19" i="11"/>
  <c r="E19" i="11"/>
  <c r="B20" i="11"/>
  <c r="C20" i="11"/>
  <c r="D20" i="11"/>
  <c r="E20" i="11"/>
  <c r="B21" i="11"/>
  <c r="C21" i="11"/>
  <c r="D21" i="11"/>
  <c r="E21" i="11"/>
  <c r="B22" i="11"/>
  <c r="C22" i="11"/>
  <c r="D22" i="11"/>
  <c r="E22" i="11"/>
  <c r="B23" i="11"/>
  <c r="C23" i="11"/>
  <c r="D23" i="11"/>
  <c r="E23" i="11"/>
  <c r="B24" i="11"/>
  <c r="C24" i="11"/>
  <c r="D24" i="11"/>
  <c r="E24" i="11"/>
  <c r="B25" i="11"/>
  <c r="C25" i="11"/>
  <c r="D25" i="11"/>
  <c r="E25" i="11"/>
  <c r="B26" i="11"/>
  <c r="C26" i="11"/>
  <c r="D26" i="11"/>
  <c r="E26" i="11"/>
  <c r="B27" i="11"/>
  <c r="C27" i="11"/>
  <c r="D27" i="11"/>
  <c r="E27" i="11"/>
  <c r="B28" i="11"/>
  <c r="C28" i="11"/>
  <c r="D28" i="11"/>
  <c r="E28" i="11"/>
  <c r="B29" i="11"/>
  <c r="C29" i="11"/>
  <c r="D29" i="11"/>
  <c r="E29" i="11"/>
  <c r="B30" i="11"/>
  <c r="C30" i="11"/>
  <c r="D30" i="11"/>
  <c r="E30" i="11"/>
  <c r="B31" i="11"/>
  <c r="C31" i="11"/>
  <c r="D31" i="11"/>
  <c r="E31" i="11"/>
  <c r="B32" i="11"/>
  <c r="C32" i="11"/>
  <c r="D32" i="11"/>
  <c r="E32" i="11"/>
  <c r="B33" i="11"/>
  <c r="C33" i="11"/>
  <c r="D33" i="11"/>
  <c r="E33" i="11"/>
  <c r="B34" i="11"/>
  <c r="C34" i="11"/>
  <c r="D34" i="11"/>
  <c r="E34" i="11"/>
  <c r="B35" i="11"/>
  <c r="C35" i="11"/>
  <c r="D35" i="11"/>
  <c r="E35" i="11"/>
  <c r="B36" i="11"/>
  <c r="C36" i="11"/>
  <c r="D36" i="11"/>
  <c r="E36" i="11"/>
  <c r="B37" i="11"/>
  <c r="C37" i="11"/>
  <c r="D37" i="11"/>
  <c r="E37" i="11"/>
  <c r="B38" i="11"/>
  <c r="C38" i="11"/>
  <c r="D38" i="11"/>
  <c r="E38" i="11"/>
  <c r="B39" i="11"/>
  <c r="C39" i="11"/>
  <c r="D39" i="11"/>
  <c r="E39" i="11"/>
  <c r="B40" i="11"/>
  <c r="C40" i="11"/>
  <c r="D40" i="11"/>
  <c r="E40" i="11"/>
  <c r="B41" i="11"/>
  <c r="C41" i="11"/>
  <c r="D41" i="11"/>
  <c r="E41" i="11"/>
  <c r="B42" i="11"/>
  <c r="C42" i="11"/>
  <c r="D42" i="11"/>
  <c r="E42" i="11"/>
  <c r="B43" i="11"/>
  <c r="C43" i="11"/>
  <c r="D43" i="11"/>
  <c r="E43" i="11"/>
  <c r="B44" i="11"/>
  <c r="C44" i="11"/>
  <c r="D44" i="11"/>
  <c r="E44" i="11"/>
  <c r="B45" i="11"/>
  <c r="C45" i="11"/>
  <c r="D45" i="11"/>
  <c r="E45" i="11"/>
  <c r="B46" i="11"/>
  <c r="C46" i="11"/>
  <c r="D46" i="11"/>
  <c r="E46" i="11"/>
  <c r="B47" i="11"/>
  <c r="C47" i="11"/>
  <c r="D47" i="11"/>
  <c r="E47" i="11"/>
  <c r="B48" i="11"/>
  <c r="C48" i="11"/>
  <c r="D48" i="11"/>
  <c r="E48" i="11"/>
  <c r="B49" i="11"/>
  <c r="C49" i="11"/>
  <c r="D49" i="11"/>
  <c r="E49" i="11"/>
  <c r="B50" i="11"/>
  <c r="C50" i="11"/>
  <c r="D50" i="11"/>
  <c r="E50" i="11"/>
  <c r="B51" i="11"/>
  <c r="C51" i="11"/>
  <c r="D51" i="11"/>
  <c r="E51" i="11"/>
  <c r="B52" i="11"/>
  <c r="C52" i="11"/>
  <c r="D52" i="11"/>
  <c r="E52" i="11"/>
  <c r="B53" i="11"/>
  <c r="C53" i="11"/>
  <c r="D53" i="11"/>
  <c r="E53" i="11"/>
  <c r="B54" i="11"/>
  <c r="C54" i="11"/>
  <c r="D54" i="11"/>
  <c r="E54" i="11"/>
  <c r="B55" i="11"/>
  <c r="C55" i="11"/>
  <c r="D55" i="11"/>
  <c r="E55" i="11"/>
  <c r="B56" i="11"/>
  <c r="C56" i="11"/>
  <c r="D56" i="11"/>
  <c r="E56" i="11"/>
  <c r="B57" i="11"/>
  <c r="C57" i="11"/>
  <c r="D57" i="11"/>
  <c r="E57" i="11"/>
  <c r="B58" i="11"/>
  <c r="C58" i="11"/>
  <c r="D58" i="11"/>
  <c r="E58" i="11"/>
  <c r="B59" i="11"/>
  <c r="C59" i="11"/>
  <c r="D59" i="11"/>
  <c r="E59" i="11"/>
  <c r="B60" i="11"/>
  <c r="C60" i="11"/>
  <c r="D60" i="11"/>
  <c r="E60" i="11"/>
  <c r="B61" i="11"/>
  <c r="C61" i="11"/>
  <c r="D61" i="11"/>
  <c r="E61" i="11"/>
  <c r="B62" i="11"/>
  <c r="C62" i="11"/>
  <c r="D62" i="11"/>
  <c r="E62" i="11"/>
  <c r="B63" i="11"/>
  <c r="C63" i="11"/>
  <c r="D63" i="11"/>
  <c r="E63" i="11"/>
  <c r="B64" i="11"/>
  <c r="C64" i="11"/>
  <c r="D64" i="11"/>
  <c r="E64" i="11"/>
  <c r="B65" i="11"/>
  <c r="C65" i="11"/>
  <c r="D65" i="11"/>
  <c r="E65" i="11"/>
  <c r="B66" i="11"/>
  <c r="C66" i="11"/>
  <c r="D66" i="11"/>
  <c r="E66" i="11"/>
  <c r="B67" i="11"/>
  <c r="C67" i="11"/>
  <c r="D67" i="11"/>
  <c r="E67" i="11"/>
  <c r="B68" i="11"/>
  <c r="C68" i="11"/>
  <c r="D68" i="11"/>
  <c r="E68" i="11"/>
  <c r="B69" i="11"/>
  <c r="C69" i="11"/>
  <c r="D69" i="11"/>
  <c r="E69" i="11"/>
  <c r="B70" i="11"/>
  <c r="C70" i="11"/>
  <c r="D70" i="11"/>
  <c r="E70" i="11"/>
  <c r="B71" i="11"/>
  <c r="C71" i="11"/>
  <c r="D71" i="11"/>
  <c r="E71" i="11"/>
  <c r="B72" i="11"/>
  <c r="C72" i="11"/>
  <c r="D72" i="11"/>
  <c r="E72" i="11"/>
  <c r="B73" i="11"/>
  <c r="C73" i="11"/>
  <c r="D73" i="11"/>
  <c r="E73" i="11"/>
  <c r="B74" i="11"/>
  <c r="C74" i="11"/>
  <c r="D74" i="11"/>
  <c r="E74" i="11"/>
  <c r="B75" i="11"/>
  <c r="C75" i="11"/>
  <c r="D75" i="11"/>
  <c r="E75" i="11"/>
  <c r="B76" i="11"/>
  <c r="C76" i="11"/>
  <c r="D76" i="11"/>
  <c r="E76" i="11"/>
  <c r="B77" i="11"/>
  <c r="C77" i="11"/>
  <c r="D77" i="11"/>
  <c r="E77" i="11"/>
  <c r="B78" i="11"/>
  <c r="C78" i="11"/>
  <c r="D78" i="11"/>
  <c r="E78" i="11"/>
  <c r="B79" i="11"/>
  <c r="C79" i="11"/>
  <c r="D79" i="11"/>
  <c r="E79" i="11"/>
  <c r="B80" i="11"/>
  <c r="C80" i="11"/>
  <c r="D80" i="11"/>
  <c r="E80" i="11"/>
  <c r="B81" i="11"/>
  <c r="C81" i="11"/>
  <c r="D81" i="11"/>
  <c r="E81" i="11"/>
  <c r="B82" i="11"/>
  <c r="C82" i="11"/>
  <c r="D82" i="11"/>
  <c r="E82" i="11"/>
  <c r="B83" i="11"/>
  <c r="C83" i="11"/>
  <c r="D83" i="11"/>
  <c r="E83" i="11"/>
  <c r="B84" i="11"/>
  <c r="C84" i="11"/>
  <c r="D84" i="11"/>
  <c r="E84" i="11"/>
  <c r="B85" i="11"/>
  <c r="C85" i="11"/>
  <c r="D85" i="11"/>
  <c r="E85" i="11"/>
  <c r="B86" i="11"/>
  <c r="C86" i="11"/>
  <c r="D86" i="11"/>
  <c r="E86" i="11"/>
  <c r="B87" i="11"/>
  <c r="C87" i="11"/>
  <c r="D87" i="11"/>
  <c r="E87" i="11"/>
  <c r="B88" i="11"/>
  <c r="C88" i="11"/>
  <c r="D88" i="11"/>
  <c r="E88" i="11"/>
  <c r="B89" i="11"/>
  <c r="C89" i="11"/>
  <c r="D89" i="11"/>
  <c r="E89" i="11"/>
  <c r="B90" i="11"/>
  <c r="C90" i="11"/>
  <c r="D90" i="11"/>
  <c r="E90" i="11"/>
  <c r="B91" i="11"/>
  <c r="C91" i="11"/>
  <c r="D91" i="11"/>
  <c r="E91" i="11"/>
  <c r="B92" i="11"/>
  <c r="C92" i="11"/>
  <c r="D92" i="11"/>
  <c r="E92" i="11"/>
  <c r="B93" i="11"/>
  <c r="C93" i="11"/>
  <c r="D93" i="11"/>
  <c r="E93" i="11"/>
  <c r="B94" i="11"/>
  <c r="C94" i="11"/>
  <c r="D94" i="11"/>
  <c r="E94" i="11"/>
  <c r="B95" i="11"/>
  <c r="C95" i="11"/>
  <c r="D95" i="11"/>
  <c r="E95" i="11"/>
  <c r="B96" i="11"/>
  <c r="C96" i="11"/>
  <c r="D96" i="11"/>
  <c r="E96" i="11"/>
  <c r="B97" i="11"/>
  <c r="C97" i="11"/>
  <c r="D97" i="11"/>
  <c r="E97" i="11"/>
  <c r="B98" i="11"/>
  <c r="C98" i="11"/>
  <c r="D98" i="11"/>
  <c r="E98" i="11"/>
  <c r="B99" i="11"/>
  <c r="C99" i="11"/>
  <c r="D99" i="11"/>
  <c r="E99" i="11"/>
  <c r="B100" i="11"/>
  <c r="C100" i="11"/>
  <c r="D100" i="11"/>
  <c r="E100" i="11"/>
  <c r="B101" i="11"/>
  <c r="C101" i="11"/>
  <c r="D101" i="11"/>
  <c r="E101" i="11"/>
  <c r="B102" i="11"/>
  <c r="C102" i="11"/>
  <c r="D102" i="11"/>
  <c r="E102" i="11"/>
  <c r="B103" i="11"/>
  <c r="C103" i="11"/>
  <c r="D103" i="11"/>
  <c r="E103" i="11"/>
  <c r="B104" i="11"/>
  <c r="C104" i="11"/>
  <c r="D104" i="11"/>
  <c r="E104" i="11"/>
  <c r="B105" i="11"/>
  <c r="C105" i="11"/>
  <c r="D105" i="11"/>
  <c r="E105" i="11"/>
  <c r="B106" i="11"/>
  <c r="C106" i="11"/>
  <c r="D106" i="11"/>
  <c r="E106" i="11"/>
  <c r="B107" i="11"/>
  <c r="C107" i="11"/>
  <c r="D107" i="11"/>
  <c r="E107" i="11"/>
  <c r="B108" i="11"/>
  <c r="C108" i="11"/>
  <c r="D108" i="11"/>
  <c r="E108" i="11"/>
  <c r="B109" i="11"/>
  <c r="C109" i="11"/>
  <c r="D109" i="11"/>
  <c r="E109" i="11"/>
  <c r="B110" i="11"/>
  <c r="C110" i="11"/>
  <c r="D110" i="11"/>
  <c r="E110" i="11"/>
  <c r="B111" i="11"/>
  <c r="C111" i="11"/>
  <c r="D111" i="11"/>
  <c r="E111" i="11"/>
  <c r="B112" i="11"/>
  <c r="C112" i="11"/>
  <c r="D112" i="11"/>
  <c r="E112" i="11"/>
  <c r="B113" i="11"/>
  <c r="C113" i="11"/>
  <c r="D113" i="11"/>
  <c r="E113" i="11"/>
  <c r="B114" i="11"/>
  <c r="C114" i="11"/>
  <c r="D114" i="11"/>
  <c r="E114" i="11"/>
  <c r="B115" i="11"/>
  <c r="C115" i="11"/>
  <c r="D115" i="11"/>
  <c r="E115" i="11"/>
  <c r="B116" i="11"/>
  <c r="C116" i="11"/>
  <c r="D116" i="11"/>
  <c r="E116" i="11"/>
  <c r="B117" i="11"/>
  <c r="C117" i="11"/>
  <c r="D117" i="11"/>
  <c r="E117" i="11"/>
  <c r="B118" i="11"/>
  <c r="C118" i="11"/>
  <c r="D118" i="11"/>
  <c r="E118" i="11"/>
  <c r="B119" i="11"/>
  <c r="C119" i="11"/>
  <c r="D119" i="11"/>
  <c r="E119" i="11"/>
  <c r="B120" i="11"/>
  <c r="C120" i="11"/>
  <c r="D120" i="11"/>
  <c r="E120" i="11"/>
  <c r="B121" i="11"/>
  <c r="C121" i="11"/>
  <c r="D121" i="11"/>
  <c r="E121" i="11"/>
  <c r="B122" i="11"/>
  <c r="C122" i="11"/>
  <c r="D122" i="11"/>
  <c r="E122" i="11"/>
  <c r="B123" i="11"/>
  <c r="C123" i="11"/>
  <c r="D123" i="11"/>
  <c r="E123" i="11"/>
  <c r="B124" i="11"/>
  <c r="C124" i="11"/>
  <c r="D124" i="11"/>
  <c r="E124" i="11"/>
  <c r="B125" i="11"/>
  <c r="C125" i="11"/>
  <c r="D125" i="11"/>
  <c r="E125" i="11"/>
  <c r="B126" i="11"/>
  <c r="C126" i="11"/>
  <c r="D126" i="11"/>
  <c r="E126" i="11"/>
  <c r="B127" i="11"/>
  <c r="C127" i="11"/>
  <c r="D127" i="11"/>
  <c r="E127" i="11"/>
  <c r="B128" i="11"/>
  <c r="C128" i="11"/>
  <c r="D128" i="11"/>
  <c r="E128" i="11"/>
  <c r="B129" i="11"/>
  <c r="C129" i="11"/>
  <c r="D129" i="11"/>
  <c r="E129" i="11"/>
  <c r="B130" i="11"/>
  <c r="C130" i="11"/>
  <c r="D130" i="11"/>
  <c r="E130" i="11"/>
  <c r="B131" i="11"/>
  <c r="C131" i="11"/>
  <c r="D131" i="11"/>
  <c r="E131" i="11"/>
  <c r="B132" i="11"/>
  <c r="C132" i="11"/>
  <c r="D132" i="11"/>
  <c r="E132" i="11"/>
  <c r="B133" i="11"/>
  <c r="C133" i="11"/>
  <c r="D133" i="11"/>
  <c r="E133" i="11"/>
  <c r="B134" i="11"/>
  <c r="C134" i="11"/>
  <c r="D134" i="11"/>
  <c r="E134" i="11"/>
  <c r="B135" i="11"/>
  <c r="C135" i="11"/>
  <c r="D135" i="11"/>
  <c r="E135" i="11"/>
  <c r="B136" i="11"/>
  <c r="C136" i="11"/>
  <c r="D136" i="11"/>
  <c r="E136" i="11"/>
  <c r="B137" i="11"/>
  <c r="C137" i="11"/>
  <c r="D137" i="11"/>
  <c r="E137" i="11"/>
  <c r="B138" i="11"/>
  <c r="C138" i="11"/>
  <c r="D138" i="11"/>
  <c r="E138" i="11"/>
  <c r="B139" i="11"/>
  <c r="C139" i="11"/>
  <c r="D139" i="11"/>
  <c r="E139" i="11"/>
  <c r="B140" i="11"/>
  <c r="C140" i="11"/>
  <c r="D140" i="11"/>
  <c r="E140" i="11"/>
  <c r="B141" i="11"/>
  <c r="C141" i="11"/>
  <c r="D141" i="11"/>
  <c r="E141" i="11"/>
  <c r="B142" i="11"/>
  <c r="C142" i="11"/>
  <c r="D142" i="11"/>
  <c r="E142" i="11"/>
  <c r="B143" i="11"/>
  <c r="C143" i="11"/>
  <c r="D143" i="11"/>
  <c r="E143" i="11"/>
  <c r="B144" i="11"/>
  <c r="C144" i="11"/>
  <c r="D144" i="11"/>
  <c r="E144" i="11"/>
  <c r="B145" i="11"/>
  <c r="C145" i="11"/>
  <c r="D145" i="11"/>
  <c r="E145" i="11"/>
  <c r="B146" i="11"/>
  <c r="C146" i="11"/>
  <c r="D146" i="11"/>
  <c r="E146" i="11"/>
  <c r="B147" i="11"/>
  <c r="C147" i="11"/>
  <c r="D147" i="11"/>
  <c r="E147" i="11"/>
  <c r="B148" i="11"/>
  <c r="C148" i="11"/>
  <c r="D148" i="11"/>
  <c r="E148" i="11"/>
  <c r="B149" i="11"/>
  <c r="C149" i="11"/>
  <c r="D149" i="11"/>
  <c r="E149" i="11"/>
  <c r="B150" i="11"/>
  <c r="C150" i="11"/>
  <c r="D150" i="11"/>
  <c r="E150" i="11"/>
  <c r="B151" i="11"/>
  <c r="C151" i="11"/>
  <c r="D151" i="11"/>
  <c r="E151" i="11"/>
  <c r="B152" i="11"/>
  <c r="C152" i="11"/>
  <c r="D152" i="11"/>
  <c r="E152" i="11"/>
  <c r="B153" i="11"/>
  <c r="C153" i="11"/>
  <c r="D153" i="11"/>
  <c r="E153" i="11"/>
  <c r="B154" i="11"/>
  <c r="C154" i="11"/>
  <c r="D154" i="11"/>
  <c r="E154" i="11"/>
  <c r="B155" i="11"/>
  <c r="C155" i="11"/>
  <c r="D155" i="11"/>
  <c r="E155" i="11"/>
  <c r="B156" i="11"/>
  <c r="C156" i="11"/>
  <c r="D156" i="11"/>
  <c r="E156" i="11"/>
  <c r="B157" i="11"/>
  <c r="C157" i="11"/>
  <c r="D157" i="11"/>
  <c r="E157" i="11"/>
  <c r="B158" i="11"/>
  <c r="C158" i="11"/>
  <c r="D158" i="11"/>
  <c r="E158" i="11"/>
  <c r="B159" i="11"/>
  <c r="C159" i="11"/>
  <c r="D159" i="11"/>
  <c r="E159" i="11"/>
  <c r="B160" i="11"/>
  <c r="C160" i="11"/>
  <c r="D160" i="11"/>
  <c r="E160" i="11"/>
  <c r="B161" i="11"/>
  <c r="C161" i="11"/>
  <c r="D161" i="11"/>
  <c r="E161" i="11"/>
  <c r="B162" i="11"/>
  <c r="C162" i="11"/>
  <c r="D162" i="11"/>
  <c r="E162" i="11"/>
  <c r="B163" i="11"/>
  <c r="C163" i="11"/>
  <c r="D163" i="11"/>
  <c r="E163" i="11"/>
  <c r="B164" i="11"/>
  <c r="C164" i="11"/>
  <c r="D164" i="11"/>
  <c r="E164" i="11"/>
  <c r="B165" i="11"/>
  <c r="C165" i="11"/>
  <c r="D165" i="11"/>
  <c r="E165" i="11"/>
  <c r="B166" i="11"/>
  <c r="C166" i="11"/>
  <c r="D166" i="11"/>
  <c r="E166" i="11"/>
  <c r="B167" i="11"/>
  <c r="C167" i="11"/>
  <c r="D167" i="11"/>
  <c r="E167" i="11"/>
  <c r="B168" i="11"/>
  <c r="C168" i="11"/>
  <c r="D168" i="11"/>
  <c r="E168" i="11"/>
  <c r="B169" i="11"/>
  <c r="C169" i="11"/>
  <c r="D169" i="11"/>
  <c r="E169" i="11"/>
  <c r="B170" i="11"/>
  <c r="C170" i="11"/>
  <c r="D170" i="11"/>
  <c r="E170" i="11"/>
  <c r="B171" i="11"/>
  <c r="C171" i="11"/>
  <c r="D171" i="11"/>
  <c r="E171" i="11"/>
  <c r="B172" i="11"/>
  <c r="C172" i="11"/>
  <c r="D172" i="11"/>
  <c r="E172" i="11"/>
  <c r="B173" i="11"/>
  <c r="C173" i="11"/>
  <c r="D173" i="11"/>
  <c r="E173" i="11"/>
  <c r="B174" i="11"/>
  <c r="C174" i="11"/>
  <c r="D174" i="11"/>
  <c r="E174" i="11"/>
  <c r="B175" i="11"/>
  <c r="C175" i="11"/>
  <c r="D175" i="11"/>
  <c r="E175" i="11"/>
  <c r="B176" i="11"/>
  <c r="C176" i="11"/>
  <c r="D176" i="11"/>
  <c r="E176" i="11"/>
  <c r="B177" i="11"/>
  <c r="C177" i="11"/>
  <c r="D177" i="11"/>
  <c r="E177" i="11"/>
  <c r="B178" i="11"/>
  <c r="C178" i="11"/>
  <c r="D178" i="11"/>
  <c r="E178" i="11"/>
  <c r="B179" i="11"/>
  <c r="C179" i="11"/>
  <c r="D179" i="11"/>
  <c r="E179" i="11"/>
  <c r="B180" i="11"/>
  <c r="C180" i="11"/>
  <c r="D180" i="11"/>
  <c r="E180" i="11"/>
  <c r="B181" i="11"/>
  <c r="C181" i="11"/>
  <c r="D181" i="11"/>
  <c r="E181" i="11"/>
  <c r="B182" i="11"/>
  <c r="C182" i="11"/>
  <c r="D182" i="11"/>
  <c r="E182" i="11"/>
  <c r="B183" i="11"/>
  <c r="C183" i="11"/>
  <c r="D183" i="11"/>
  <c r="E183" i="11"/>
  <c r="B184" i="11"/>
  <c r="C184" i="11"/>
  <c r="D184" i="11"/>
  <c r="E184" i="11"/>
  <c r="B185" i="11"/>
  <c r="C185" i="11"/>
  <c r="D185" i="11"/>
  <c r="E185" i="11"/>
  <c r="B186" i="11"/>
  <c r="C186" i="11"/>
  <c r="D186" i="11"/>
  <c r="E186" i="11"/>
  <c r="B187" i="11"/>
  <c r="C187" i="11"/>
  <c r="D187" i="11"/>
  <c r="E187" i="11"/>
  <c r="B188" i="11"/>
  <c r="C188" i="11"/>
  <c r="D188" i="11"/>
  <c r="E188" i="11"/>
  <c r="B189" i="11"/>
  <c r="C189" i="11"/>
  <c r="D189" i="11"/>
  <c r="E189" i="11"/>
  <c r="B190" i="11"/>
  <c r="C190" i="11"/>
  <c r="D190" i="11"/>
  <c r="E190" i="11"/>
  <c r="B191" i="11"/>
  <c r="C191" i="11"/>
  <c r="D191" i="11"/>
  <c r="E191" i="11"/>
  <c r="B192" i="11"/>
  <c r="C192" i="11"/>
  <c r="D192" i="11"/>
  <c r="E192" i="11"/>
  <c r="B193" i="11"/>
  <c r="C193" i="11"/>
  <c r="D193" i="11"/>
  <c r="E193" i="11"/>
  <c r="B194" i="11"/>
  <c r="C194" i="11"/>
  <c r="D194" i="11"/>
  <c r="E194" i="11"/>
  <c r="B195" i="11"/>
  <c r="C195" i="11"/>
  <c r="D195" i="11"/>
  <c r="E195" i="11"/>
  <c r="B196" i="11"/>
  <c r="C196" i="11"/>
  <c r="D196" i="11"/>
  <c r="E196" i="11"/>
  <c r="B197" i="11"/>
  <c r="C197" i="11"/>
  <c r="D197" i="11"/>
  <c r="E197" i="11"/>
  <c r="B198" i="11"/>
  <c r="C198" i="11"/>
  <c r="D198" i="11"/>
  <c r="E198" i="11"/>
  <c r="B199" i="11"/>
  <c r="C199" i="11"/>
  <c r="D199" i="11"/>
  <c r="E199" i="11"/>
  <c r="B200" i="11"/>
  <c r="C200" i="11"/>
  <c r="D200" i="11"/>
  <c r="E200" i="11"/>
  <c r="B201" i="11"/>
  <c r="C201" i="11"/>
  <c r="D201" i="11"/>
  <c r="E201" i="11"/>
  <c r="B202" i="11"/>
  <c r="C202" i="11"/>
  <c r="D202" i="11"/>
  <c r="E202" i="11"/>
  <c r="B203" i="11"/>
  <c r="C203" i="11"/>
  <c r="D203" i="11"/>
  <c r="E203" i="11"/>
  <c r="B204" i="11"/>
  <c r="C204" i="11"/>
  <c r="D204" i="11"/>
  <c r="E204" i="11"/>
  <c r="B205" i="11"/>
  <c r="C205" i="11"/>
  <c r="D205" i="11"/>
  <c r="E205" i="11"/>
  <c r="B206" i="11"/>
  <c r="C206" i="11"/>
  <c r="D206" i="11"/>
  <c r="E206" i="11"/>
  <c r="B207" i="11"/>
  <c r="C207" i="11"/>
  <c r="D207" i="11"/>
  <c r="E207" i="11"/>
  <c r="B208" i="11"/>
  <c r="C208" i="11"/>
  <c r="D208" i="11"/>
  <c r="E208" i="11"/>
  <c r="B209" i="11"/>
  <c r="C209" i="11"/>
  <c r="D209" i="11"/>
  <c r="E209" i="11"/>
  <c r="B210" i="11"/>
  <c r="C210" i="11"/>
  <c r="D210" i="11"/>
  <c r="E210" i="11"/>
  <c r="B211" i="11"/>
  <c r="C211" i="11"/>
  <c r="D211" i="11"/>
  <c r="E211" i="11"/>
  <c r="B212" i="11"/>
  <c r="C212" i="11"/>
  <c r="D212" i="11"/>
  <c r="E212" i="11"/>
  <c r="B213" i="11"/>
  <c r="C213" i="11"/>
  <c r="D213" i="11"/>
  <c r="E213" i="11"/>
  <c r="B214" i="11"/>
  <c r="C214" i="11"/>
  <c r="D214" i="11"/>
  <c r="E214" i="11"/>
  <c r="B215" i="11"/>
  <c r="C215" i="11"/>
  <c r="D215" i="11"/>
  <c r="E215" i="11"/>
  <c r="B216" i="11"/>
  <c r="C216" i="11"/>
  <c r="D216" i="11"/>
  <c r="E216" i="11"/>
  <c r="B217" i="11"/>
  <c r="C217" i="11"/>
  <c r="D217" i="11"/>
  <c r="E217" i="11"/>
  <c r="B218" i="11"/>
  <c r="C218" i="11"/>
  <c r="D218" i="11"/>
  <c r="E218" i="11"/>
  <c r="B219" i="11"/>
  <c r="C219" i="11"/>
  <c r="D219" i="11"/>
  <c r="E219" i="11"/>
  <c r="B220" i="11"/>
  <c r="C220" i="11"/>
  <c r="D220" i="11"/>
  <c r="E220" i="11"/>
  <c r="B221" i="11"/>
  <c r="C221" i="11"/>
  <c r="D221" i="11"/>
  <c r="E221" i="11"/>
  <c r="B222" i="11"/>
  <c r="C222" i="11"/>
  <c r="D222" i="11"/>
  <c r="E222" i="11"/>
  <c r="B223" i="11"/>
  <c r="C223" i="11"/>
  <c r="D223" i="11"/>
  <c r="E223" i="11"/>
  <c r="B224" i="11"/>
  <c r="C224" i="11"/>
  <c r="D224" i="11"/>
  <c r="E224" i="11"/>
  <c r="B225" i="11"/>
  <c r="C225" i="11"/>
  <c r="D225" i="11"/>
  <c r="E225" i="11"/>
  <c r="B226" i="11"/>
  <c r="C226" i="11"/>
  <c r="D226" i="11"/>
  <c r="E226" i="11"/>
  <c r="B227" i="11"/>
  <c r="C227" i="11"/>
  <c r="D227" i="11"/>
  <c r="E227" i="11"/>
  <c r="B228" i="11"/>
  <c r="C228" i="11"/>
  <c r="D228" i="11"/>
  <c r="E228" i="11"/>
  <c r="B229" i="11"/>
  <c r="C229" i="11"/>
  <c r="D229" i="11"/>
  <c r="E229" i="11"/>
  <c r="B230" i="11"/>
  <c r="C230" i="11"/>
  <c r="D230" i="11"/>
  <c r="E230" i="11"/>
  <c r="B231" i="11"/>
  <c r="C231" i="11"/>
  <c r="D231" i="11"/>
  <c r="E231" i="11"/>
  <c r="B232" i="11"/>
  <c r="C232" i="11"/>
  <c r="D232" i="11"/>
  <c r="E232" i="11"/>
  <c r="B233" i="11"/>
  <c r="C233" i="11"/>
  <c r="D233" i="11"/>
  <c r="E233" i="11"/>
  <c r="B234" i="11"/>
  <c r="C234" i="11"/>
  <c r="D234" i="11"/>
  <c r="E234" i="11"/>
  <c r="B235" i="11"/>
  <c r="C235" i="11"/>
  <c r="D235" i="11"/>
  <c r="E235" i="11"/>
  <c r="B236" i="11"/>
  <c r="C236" i="11"/>
  <c r="D236" i="11"/>
  <c r="E236" i="11"/>
  <c r="B237" i="11"/>
  <c r="C237" i="11"/>
  <c r="D237" i="11"/>
  <c r="E237" i="11"/>
  <c r="B238" i="11"/>
  <c r="C238" i="11"/>
  <c r="D238" i="11"/>
  <c r="E238" i="11"/>
  <c r="B239" i="11"/>
  <c r="C239" i="11"/>
  <c r="D239" i="11"/>
  <c r="E239" i="11"/>
  <c r="B240" i="11"/>
  <c r="C240" i="11"/>
  <c r="D240" i="11"/>
  <c r="E240" i="11"/>
  <c r="B241" i="11"/>
  <c r="C241" i="11"/>
  <c r="D241" i="11"/>
  <c r="E241" i="11"/>
  <c r="B242" i="11"/>
  <c r="C242" i="11"/>
  <c r="D242" i="11"/>
  <c r="E242" i="11"/>
  <c r="B243" i="11"/>
  <c r="C243" i="11"/>
  <c r="D243" i="11"/>
  <c r="E243" i="11"/>
  <c r="B244" i="11"/>
  <c r="C244" i="11"/>
  <c r="D244" i="11"/>
  <c r="E244" i="11"/>
  <c r="B245" i="11"/>
  <c r="C245" i="11"/>
  <c r="D245" i="11"/>
  <c r="E245" i="11"/>
  <c r="B246" i="11"/>
  <c r="C246" i="11"/>
  <c r="D246" i="11"/>
  <c r="E246" i="11"/>
  <c r="B247" i="11"/>
  <c r="C247" i="11"/>
  <c r="D247" i="11"/>
  <c r="E247" i="11"/>
  <c r="B248" i="11"/>
  <c r="C248" i="11"/>
  <c r="D248" i="11"/>
  <c r="E248" i="11"/>
  <c r="B249" i="11"/>
  <c r="C249" i="11"/>
  <c r="D249" i="11"/>
  <c r="E249" i="11"/>
  <c r="B250" i="11"/>
  <c r="C250" i="11"/>
  <c r="D250" i="11"/>
  <c r="E250" i="11"/>
  <c r="B251" i="11"/>
  <c r="C251" i="11"/>
  <c r="D251" i="11"/>
  <c r="E251" i="11"/>
  <c r="B252" i="11"/>
  <c r="C252" i="11"/>
  <c r="D252" i="11"/>
  <c r="E252" i="11"/>
  <c r="B253" i="11"/>
  <c r="C253" i="11"/>
  <c r="D253" i="11"/>
  <c r="E253" i="11"/>
  <c r="B254" i="11"/>
  <c r="C254" i="11"/>
  <c r="D254" i="11"/>
  <c r="E254" i="11"/>
  <c r="B255" i="11"/>
  <c r="C255" i="11"/>
  <c r="D255" i="11"/>
  <c r="E255" i="11"/>
  <c r="B256" i="11"/>
  <c r="C256" i="11"/>
  <c r="D256" i="11"/>
  <c r="E256" i="11"/>
  <c r="B257" i="11"/>
  <c r="C257" i="11"/>
  <c r="D257" i="11"/>
  <c r="E257" i="11"/>
  <c r="B258" i="11"/>
  <c r="C258" i="11"/>
  <c r="D258" i="11"/>
  <c r="E258" i="11"/>
  <c r="B259" i="11"/>
  <c r="C259" i="11"/>
  <c r="D259" i="11"/>
  <c r="E259" i="11"/>
  <c r="B260" i="11"/>
  <c r="C260" i="11"/>
  <c r="D260" i="11"/>
  <c r="E260" i="11"/>
  <c r="B261" i="11"/>
  <c r="C261" i="11"/>
  <c r="D261" i="11"/>
  <c r="E261" i="11"/>
  <c r="B262" i="11"/>
  <c r="C262" i="11"/>
  <c r="D262" i="11"/>
  <c r="E262" i="11"/>
  <c r="B263" i="11"/>
  <c r="C263" i="11"/>
  <c r="D263" i="11"/>
  <c r="E263" i="11"/>
  <c r="B264" i="11"/>
  <c r="C264" i="11"/>
  <c r="D264" i="11"/>
  <c r="E264" i="11"/>
  <c r="B265" i="11"/>
  <c r="C265" i="11"/>
  <c r="D265" i="11"/>
  <c r="E265" i="11"/>
  <c r="B266" i="11"/>
  <c r="C266" i="11"/>
  <c r="D266" i="11"/>
  <c r="E266" i="11"/>
  <c r="B267" i="11"/>
  <c r="C267" i="11"/>
  <c r="D267" i="11"/>
  <c r="E267" i="11"/>
  <c r="B268" i="11"/>
  <c r="C268" i="11"/>
  <c r="D268" i="11"/>
  <c r="E268" i="11"/>
  <c r="B269" i="11"/>
  <c r="C269" i="11"/>
  <c r="D269" i="11"/>
  <c r="E269" i="11"/>
  <c r="B270" i="11"/>
  <c r="C270" i="11"/>
  <c r="D270" i="11"/>
  <c r="E270" i="11"/>
  <c r="B271" i="11"/>
  <c r="C271" i="11"/>
  <c r="D271" i="11"/>
  <c r="E271" i="11"/>
  <c r="B272" i="11"/>
  <c r="C272" i="11"/>
  <c r="D272" i="11"/>
  <c r="E272" i="11"/>
  <c r="B273" i="11"/>
  <c r="C273" i="11"/>
  <c r="D273" i="11"/>
  <c r="E273" i="11"/>
  <c r="B274" i="11"/>
  <c r="C274" i="11"/>
  <c r="D274" i="11"/>
  <c r="E274" i="11"/>
  <c r="B275" i="11"/>
  <c r="C275" i="11"/>
  <c r="D275" i="11"/>
  <c r="E275" i="11"/>
  <c r="B276" i="11"/>
  <c r="C276" i="11"/>
  <c r="D276" i="11"/>
  <c r="E276" i="11"/>
  <c r="B277" i="11"/>
  <c r="C277" i="11"/>
  <c r="D277" i="11"/>
  <c r="E277" i="11"/>
  <c r="B278" i="11"/>
  <c r="C278" i="11"/>
  <c r="D278" i="11"/>
  <c r="E278" i="11"/>
  <c r="B279" i="11"/>
  <c r="C279" i="11"/>
  <c r="D279" i="11"/>
  <c r="E279" i="11"/>
  <c r="B280" i="11"/>
  <c r="C280" i="11"/>
  <c r="D280" i="11"/>
  <c r="E280" i="11"/>
  <c r="B281" i="11"/>
  <c r="C281" i="11"/>
  <c r="D281" i="11"/>
  <c r="E281" i="11"/>
  <c r="B282" i="11"/>
  <c r="C282" i="11"/>
  <c r="D282" i="11"/>
  <c r="E282" i="11"/>
  <c r="B283" i="11"/>
  <c r="C283" i="11"/>
  <c r="D283" i="11"/>
  <c r="E283" i="11"/>
  <c r="B284" i="11"/>
  <c r="C284" i="11"/>
  <c r="D284" i="11"/>
  <c r="E284" i="11"/>
  <c r="B285" i="11"/>
  <c r="C285" i="11"/>
  <c r="D285" i="11"/>
  <c r="E285" i="11"/>
  <c r="B286" i="11"/>
  <c r="C286" i="11"/>
  <c r="D286" i="11"/>
  <c r="E286" i="11"/>
  <c r="B287" i="11"/>
  <c r="C287" i="11"/>
  <c r="D287" i="11"/>
  <c r="E287" i="11"/>
  <c r="B288" i="11"/>
  <c r="C288" i="11"/>
  <c r="D288" i="11"/>
  <c r="E288" i="11"/>
  <c r="B289" i="11"/>
  <c r="C289" i="11"/>
  <c r="D289" i="11"/>
  <c r="E289" i="11"/>
  <c r="B290" i="11"/>
  <c r="C290" i="11"/>
  <c r="D290" i="11"/>
  <c r="E290" i="11"/>
  <c r="B291" i="11"/>
  <c r="C291" i="11"/>
  <c r="D291" i="11"/>
  <c r="E291" i="11"/>
  <c r="B292" i="11"/>
  <c r="C292" i="11"/>
  <c r="D292" i="11"/>
  <c r="E292" i="11"/>
  <c r="B293" i="11"/>
  <c r="C293" i="11"/>
  <c r="D293" i="11"/>
  <c r="E293" i="11"/>
  <c r="B294" i="11"/>
  <c r="C294" i="11"/>
  <c r="D294" i="11"/>
  <c r="E294" i="11"/>
  <c r="B295" i="11"/>
  <c r="C295" i="11"/>
  <c r="D295" i="11"/>
  <c r="E295" i="11"/>
  <c r="B296" i="11"/>
  <c r="C296" i="11"/>
  <c r="D296" i="11"/>
  <c r="E296" i="11"/>
  <c r="B297" i="11"/>
  <c r="C297" i="11"/>
  <c r="D297" i="11"/>
  <c r="E297" i="11"/>
  <c r="B298" i="11"/>
  <c r="C298" i="11"/>
  <c r="D298" i="11"/>
  <c r="E298" i="11"/>
  <c r="B299" i="11"/>
  <c r="C299" i="11"/>
  <c r="D299" i="11"/>
  <c r="E299" i="11"/>
  <c r="B300" i="11"/>
  <c r="C300" i="11"/>
  <c r="D300" i="11"/>
  <c r="E300" i="11"/>
  <c r="B301" i="11"/>
  <c r="C301" i="11"/>
  <c r="D301" i="11"/>
  <c r="E301" i="11"/>
  <c r="B302" i="11"/>
  <c r="C302" i="11"/>
  <c r="D302" i="11"/>
  <c r="E302" i="11"/>
  <c r="B303" i="11"/>
  <c r="C303" i="11"/>
  <c r="D303" i="11"/>
  <c r="E303" i="11"/>
  <c r="B304" i="11"/>
  <c r="C304" i="11"/>
  <c r="D304" i="11"/>
  <c r="E304" i="11"/>
  <c r="B305" i="11"/>
  <c r="C305" i="11"/>
  <c r="D305" i="11"/>
  <c r="E305" i="11"/>
  <c r="B306" i="11"/>
  <c r="C306" i="11"/>
  <c r="D306" i="11"/>
  <c r="E306" i="11"/>
  <c r="B307" i="11"/>
  <c r="C307" i="11"/>
  <c r="D307" i="11"/>
  <c r="E307" i="11"/>
  <c r="B308" i="11"/>
  <c r="C308" i="11"/>
  <c r="D308" i="11"/>
  <c r="E308" i="11"/>
  <c r="B309" i="11"/>
  <c r="C309" i="11"/>
  <c r="D309" i="11"/>
  <c r="E309" i="11"/>
  <c r="B310" i="11"/>
  <c r="C310" i="11"/>
  <c r="D310" i="11"/>
  <c r="E310" i="11"/>
  <c r="B311" i="11"/>
  <c r="C311" i="11"/>
  <c r="D311" i="11"/>
  <c r="E311" i="11"/>
  <c r="B312" i="11"/>
  <c r="C312" i="11"/>
  <c r="D312" i="11"/>
  <c r="E312" i="11"/>
  <c r="B313" i="11"/>
  <c r="C313" i="11"/>
  <c r="D313" i="11"/>
  <c r="E313" i="11"/>
  <c r="B314" i="11"/>
  <c r="C314" i="11"/>
  <c r="D314" i="11"/>
  <c r="E314" i="11"/>
  <c r="B315" i="11"/>
  <c r="C315" i="11"/>
  <c r="D315" i="11"/>
  <c r="E315" i="11"/>
  <c r="B316" i="11"/>
  <c r="C316" i="11"/>
  <c r="D316" i="11"/>
  <c r="E316" i="11"/>
  <c r="B317" i="11"/>
  <c r="C317" i="11"/>
  <c r="D317" i="11"/>
  <c r="E317" i="11"/>
  <c r="B318" i="11"/>
  <c r="C318" i="11"/>
  <c r="D318" i="11"/>
  <c r="E318" i="11"/>
  <c r="B319" i="11"/>
  <c r="C319" i="11"/>
  <c r="D319" i="11"/>
  <c r="E319" i="11"/>
  <c r="B320" i="11"/>
  <c r="C320" i="11"/>
  <c r="D320" i="11"/>
  <c r="E320" i="11"/>
  <c r="B321" i="11"/>
  <c r="C321" i="11"/>
  <c r="D321" i="11"/>
  <c r="E321" i="11"/>
  <c r="B322" i="11"/>
  <c r="C322" i="11"/>
  <c r="D322" i="11"/>
  <c r="E322" i="11"/>
  <c r="B323" i="11"/>
  <c r="C323" i="11"/>
  <c r="D323" i="11"/>
  <c r="E323" i="11"/>
  <c r="B324" i="11"/>
  <c r="C324" i="11"/>
  <c r="D324" i="11"/>
  <c r="E324" i="11"/>
  <c r="B325" i="11"/>
  <c r="C325" i="11"/>
  <c r="D325" i="11"/>
  <c r="E325" i="11"/>
  <c r="B326" i="11"/>
  <c r="C326" i="11"/>
  <c r="D326" i="11"/>
  <c r="E326" i="11"/>
  <c r="B327" i="11"/>
  <c r="C327" i="11"/>
  <c r="D327" i="11"/>
  <c r="E327" i="11"/>
  <c r="B328" i="11"/>
  <c r="C328" i="11"/>
  <c r="D328" i="11"/>
  <c r="E328" i="11"/>
  <c r="B329" i="11"/>
  <c r="C329" i="11"/>
  <c r="D329" i="11"/>
  <c r="E329" i="11"/>
  <c r="B330" i="11"/>
  <c r="C330" i="11"/>
  <c r="D330" i="11"/>
  <c r="E330" i="11"/>
  <c r="B331" i="11"/>
  <c r="C331" i="11"/>
  <c r="D331" i="11"/>
  <c r="E331" i="11"/>
  <c r="B332" i="11"/>
  <c r="C332" i="11"/>
  <c r="D332" i="11"/>
  <c r="E332" i="11"/>
  <c r="B333" i="11"/>
  <c r="C333" i="11"/>
  <c r="D333" i="11"/>
  <c r="E333" i="11"/>
  <c r="B334" i="11"/>
  <c r="C334" i="11"/>
  <c r="D334" i="11"/>
  <c r="E334" i="11"/>
  <c r="B335" i="11"/>
  <c r="C335" i="11"/>
  <c r="D335" i="11"/>
  <c r="E335" i="11"/>
  <c r="B336" i="11"/>
  <c r="C336" i="11"/>
  <c r="D336" i="11"/>
  <c r="E336" i="11"/>
  <c r="B337" i="11"/>
  <c r="C337" i="11"/>
  <c r="D337" i="11"/>
  <c r="E337" i="11"/>
  <c r="B338" i="11"/>
  <c r="C338" i="11"/>
  <c r="D338" i="11"/>
  <c r="E338" i="11"/>
  <c r="B339" i="11"/>
  <c r="C339" i="11"/>
  <c r="D339" i="11"/>
  <c r="E339" i="11"/>
  <c r="B340" i="11"/>
  <c r="C340" i="11"/>
  <c r="D340" i="11"/>
  <c r="E340" i="11"/>
  <c r="B341" i="11"/>
  <c r="C341" i="11"/>
  <c r="D341" i="11"/>
  <c r="E341" i="11"/>
  <c r="B342" i="11"/>
  <c r="C342" i="11"/>
  <c r="D342" i="11"/>
  <c r="E342" i="11"/>
  <c r="B343" i="11"/>
  <c r="C343" i="11"/>
  <c r="D343" i="11"/>
  <c r="E343" i="11"/>
  <c r="B344" i="11"/>
  <c r="C344" i="11"/>
  <c r="D344" i="11"/>
  <c r="E344" i="11"/>
  <c r="B345" i="11"/>
  <c r="C345" i="11"/>
  <c r="D345" i="11"/>
  <c r="E345" i="11"/>
  <c r="B346" i="11"/>
  <c r="C346" i="11"/>
  <c r="D346" i="11"/>
  <c r="E346" i="11"/>
  <c r="B347" i="11"/>
  <c r="C347" i="11"/>
  <c r="D347" i="11"/>
  <c r="E347" i="11"/>
  <c r="B348" i="11"/>
  <c r="C348" i="11"/>
  <c r="D348" i="11"/>
  <c r="E348" i="11"/>
  <c r="B349" i="11"/>
  <c r="C349" i="11"/>
  <c r="D349" i="11"/>
  <c r="E349" i="11"/>
  <c r="B350" i="11"/>
  <c r="C350" i="11"/>
  <c r="D350" i="11"/>
  <c r="E350" i="11"/>
  <c r="B351" i="11"/>
  <c r="C351" i="11"/>
  <c r="D351" i="11"/>
  <c r="E351" i="11"/>
  <c r="B352" i="11"/>
  <c r="C352" i="11"/>
  <c r="D352" i="11"/>
  <c r="E352" i="11"/>
  <c r="B353" i="11"/>
  <c r="C353" i="11"/>
  <c r="D353" i="11"/>
  <c r="E353" i="11"/>
  <c r="B354" i="11"/>
  <c r="C354" i="11"/>
  <c r="D354" i="11"/>
  <c r="E354" i="11"/>
  <c r="B355" i="11"/>
  <c r="C355" i="11"/>
  <c r="D355" i="11"/>
  <c r="E355" i="11"/>
  <c r="B356" i="11"/>
  <c r="C356" i="11"/>
  <c r="D356" i="11"/>
  <c r="E356" i="11"/>
  <c r="B357" i="11"/>
  <c r="C357" i="11"/>
  <c r="D357" i="11"/>
  <c r="E357" i="11"/>
  <c r="B358" i="11"/>
  <c r="C358" i="11"/>
  <c r="D358" i="11"/>
  <c r="E358" i="11"/>
  <c r="B359" i="11"/>
  <c r="C359" i="11"/>
  <c r="D359" i="11"/>
  <c r="E359" i="11"/>
  <c r="B360" i="11"/>
  <c r="C360" i="11"/>
  <c r="D360" i="11"/>
  <c r="E360" i="11"/>
  <c r="B361" i="11"/>
  <c r="C361" i="11"/>
  <c r="D361" i="11"/>
  <c r="E361" i="11"/>
  <c r="B362" i="11"/>
  <c r="C362" i="11"/>
  <c r="D362" i="11"/>
  <c r="E362" i="11"/>
  <c r="B363" i="11"/>
  <c r="C363" i="11"/>
  <c r="D363" i="11"/>
  <c r="E363" i="11"/>
  <c r="B364" i="11"/>
  <c r="C364" i="11"/>
  <c r="D364" i="11"/>
  <c r="E364" i="11"/>
  <c r="B365" i="11"/>
  <c r="C365" i="11"/>
  <c r="D365" i="11"/>
  <c r="E365" i="11"/>
  <c r="B366" i="11"/>
  <c r="C366" i="11"/>
  <c r="D366" i="11"/>
  <c r="E366" i="11"/>
  <c r="B367" i="11"/>
  <c r="C367" i="11"/>
  <c r="D367" i="11"/>
  <c r="E367" i="11"/>
  <c r="B368" i="11"/>
  <c r="C368" i="11"/>
  <c r="D368" i="11"/>
  <c r="E368" i="11"/>
  <c r="B369" i="11"/>
  <c r="C369" i="11"/>
  <c r="D369" i="11"/>
  <c r="E369" i="11"/>
  <c r="B370" i="11"/>
  <c r="C370" i="11"/>
  <c r="D370" i="11"/>
  <c r="E370" i="11"/>
  <c r="B371" i="11"/>
  <c r="C371" i="11"/>
  <c r="D371" i="11"/>
  <c r="E371" i="11"/>
  <c r="B372" i="11"/>
  <c r="C372" i="11"/>
  <c r="D372" i="11"/>
  <c r="E372" i="11"/>
  <c r="B373" i="11"/>
  <c r="C373" i="11"/>
  <c r="D373" i="11"/>
  <c r="E373" i="11"/>
  <c r="B374" i="11"/>
  <c r="C374" i="11"/>
  <c r="D374" i="11"/>
  <c r="E374" i="11"/>
  <c r="B375" i="11"/>
  <c r="C375" i="11"/>
  <c r="D375" i="11"/>
  <c r="E375" i="11"/>
  <c r="B376" i="11"/>
  <c r="C376" i="11"/>
  <c r="D376" i="11"/>
  <c r="E376" i="11"/>
  <c r="B377" i="11"/>
  <c r="C377" i="11"/>
  <c r="D377" i="11"/>
  <c r="E377" i="11"/>
  <c r="B378" i="11"/>
  <c r="C378" i="11"/>
  <c r="D378" i="11"/>
  <c r="E378" i="11"/>
  <c r="B379" i="11"/>
  <c r="C379" i="11"/>
  <c r="D379" i="11"/>
  <c r="E379" i="11"/>
  <c r="B380" i="11"/>
  <c r="C380" i="11"/>
  <c r="D380" i="11"/>
  <c r="E380" i="11"/>
  <c r="B381" i="11"/>
  <c r="C381" i="11"/>
  <c r="D381" i="11"/>
  <c r="E381" i="11"/>
  <c r="B382" i="11"/>
  <c r="C382" i="11"/>
  <c r="D382" i="11"/>
  <c r="E382" i="11"/>
  <c r="B383" i="11"/>
  <c r="C383" i="11"/>
  <c r="D383" i="11"/>
  <c r="E383" i="11"/>
  <c r="B384" i="11"/>
  <c r="C384" i="11"/>
  <c r="D384" i="11"/>
  <c r="E384" i="11"/>
  <c r="B385" i="11"/>
  <c r="C385" i="11"/>
  <c r="D385" i="11"/>
  <c r="E385" i="11"/>
  <c r="B386" i="11"/>
  <c r="C386" i="11"/>
  <c r="D386" i="11"/>
  <c r="E386" i="11"/>
  <c r="B387" i="11"/>
  <c r="C387" i="11"/>
  <c r="D387" i="11"/>
  <c r="E387" i="11"/>
  <c r="B388" i="11"/>
  <c r="C388" i="11"/>
  <c r="D388" i="11"/>
  <c r="E388" i="11"/>
  <c r="B389" i="11"/>
  <c r="C389" i="11"/>
  <c r="D389" i="11"/>
  <c r="E389" i="11"/>
  <c r="B390" i="11"/>
  <c r="C390" i="11"/>
  <c r="D390" i="11"/>
  <c r="E390" i="11"/>
  <c r="B391" i="11"/>
  <c r="C391" i="11"/>
  <c r="D391" i="11"/>
  <c r="E391" i="11"/>
  <c r="B392" i="11"/>
  <c r="C392" i="11"/>
  <c r="D392" i="11"/>
  <c r="E392" i="11"/>
  <c r="B393" i="11"/>
  <c r="C393" i="11"/>
  <c r="D393" i="11"/>
  <c r="E393" i="11"/>
  <c r="B394" i="11"/>
  <c r="C394" i="11"/>
  <c r="D394" i="11"/>
  <c r="E394" i="11"/>
  <c r="B395" i="11"/>
  <c r="C395" i="11"/>
  <c r="D395" i="11"/>
  <c r="E395" i="11"/>
  <c r="B396" i="11"/>
  <c r="C396" i="11"/>
  <c r="D396" i="11"/>
  <c r="E396" i="11"/>
  <c r="B397" i="11"/>
  <c r="C397" i="11"/>
  <c r="D397" i="11"/>
  <c r="E397" i="11"/>
  <c r="B398" i="11"/>
  <c r="C398" i="11"/>
  <c r="D398" i="11"/>
  <c r="E398" i="11"/>
  <c r="B399" i="11"/>
  <c r="C399" i="11"/>
  <c r="D399" i="11"/>
  <c r="E399" i="11"/>
  <c r="B400" i="11"/>
  <c r="C400" i="11"/>
  <c r="D400" i="11"/>
  <c r="E400" i="11"/>
  <c r="B401" i="11"/>
  <c r="C401" i="11"/>
  <c r="D401" i="11"/>
  <c r="E401" i="11"/>
  <c r="B402" i="11"/>
  <c r="C402" i="11"/>
  <c r="D402" i="11"/>
  <c r="E402" i="11"/>
  <c r="B403" i="11"/>
  <c r="C403" i="11"/>
  <c r="D403" i="11"/>
  <c r="E403" i="11"/>
  <c r="B404" i="11"/>
  <c r="C404" i="11"/>
  <c r="D404" i="11"/>
  <c r="E404" i="11"/>
  <c r="B405" i="11"/>
  <c r="C405" i="11"/>
  <c r="D405" i="11"/>
  <c r="E405" i="11"/>
  <c r="B406" i="11"/>
  <c r="C406" i="11"/>
  <c r="D406" i="11"/>
  <c r="E406" i="11"/>
  <c r="B407" i="11"/>
  <c r="C407" i="11"/>
  <c r="D407" i="11"/>
  <c r="E407" i="11"/>
  <c r="B408" i="11"/>
  <c r="C408" i="11"/>
  <c r="D408" i="11"/>
  <c r="E408" i="11"/>
  <c r="B409" i="11"/>
  <c r="C409" i="11"/>
  <c r="D409" i="11"/>
  <c r="E409" i="11"/>
  <c r="B410" i="11"/>
  <c r="C410" i="11"/>
  <c r="D410" i="11"/>
  <c r="E410" i="11"/>
  <c r="B411" i="11"/>
  <c r="C411" i="11"/>
  <c r="D411" i="11"/>
  <c r="E411" i="11"/>
  <c r="B412" i="11"/>
  <c r="C412" i="11"/>
  <c r="D412" i="11"/>
  <c r="E412" i="11"/>
  <c r="B413" i="11"/>
  <c r="C413" i="11"/>
  <c r="D413" i="11"/>
  <c r="E413" i="11"/>
  <c r="B414" i="11"/>
  <c r="C414" i="11"/>
  <c r="D414" i="11"/>
  <c r="E414" i="11"/>
  <c r="B415" i="11"/>
  <c r="C415" i="11"/>
  <c r="D415" i="11"/>
  <c r="E415" i="11"/>
  <c r="B416" i="11"/>
  <c r="C416" i="11"/>
  <c r="D416" i="11"/>
  <c r="E416" i="11"/>
  <c r="B417" i="11"/>
  <c r="C417" i="11"/>
  <c r="D417" i="11"/>
  <c r="E417" i="11"/>
  <c r="B418" i="11"/>
  <c r="C418" i="11"/>
  <c r="D418" i="11"/>
  <c r="E418" i="11"/>
  <c r="B419" i="11"/>
  <c r="C419" i="11"/>
  <c r="D419" i="11"/>
  <c r="E419" i="11"/>
  <c r="B420" i="11"/>
  <c r="C420" i="11"/>
  <c r="D420" i="11"/>
  <c r="E420" i="11"/>
  <c r="B421" i="11"/>
  <c r="C421" i="11"/>
  <c r="D421" i="11"/>
  <c r="E421" i="11"/>
  <c r="B422" i="11"/>
  <c r="C422" i="11"/>
  <c r="D422" i="11"/>
  <c r="E422" i="11"/>
  <c r="B423" i="11"/>
  <c r="C423" i="11"/>
  <c r="D423" i="11"/>
  <c r="E423" i="11"/>
  <c r="B424" i="11"/>
  <c r="C424" i="11"/>
  <c r="D424" i="11"/>
  <c r="E424" i="11"/>
  <c r="B425" i="11"/>
  <c r="C425" i="11"/>
  <c r="D425" i="11"/>
  <c r="E425" i="11"/>
  <c r="B426" i="11"/>
  <c r="C426" i="11"/>
  <c r="D426" i="11"/>
  <c r="E426" i="11"/>
  <c r="B427" i="11"/>
  <c r="C427" i="11"/>
  <c r="D427" i="11"/>
  <c r="E427" i="11"/>
  <c r="B428" i="11"/>
  <c r="C428" i="11"/>
  <c r="D428" i="11"/>
  <c r="E428" i="11"/>
  <c r="B429" i="11"/>
  <c r="C429" i="11"/>
  <c r="D429" i="11"/>
  <c r="E429" i="11"/>
  <c r="B430" i="11"/>
  <c r="C430" i="11"/>
  <c r="D430" i="11"/>
  <c r="E430" i="11"/>
  <c r="B431" i="11"/>
  <c r="C431" i="11"/>
  <c r="D431" i="11"/>
  <c r="E431" i="11"/>
  <c r="B432" i="11"/>
  <c r="C432" i="11"/>
  <c r="D432" i="11"/>
  <c r="E432" i="11"/>
  <c r="B433" i="11"/>
  <c r="C433" i="11"/>
  <c r="D433" i="11"/>
  <c r="E433" i="11"/>
  <c r="B434" i="11"/>
  <c r="C434" i="11"/>
  <c r="D434" i="11"/>
  <c r="E434" i="11"/>
  <c r="B435" i="11"/>
  <c r="C435" i="11"/>
  <c r="D435" i="11"/>
  <c r="E435" i="11"/>
  <c r="B436" i="11"/>
  <c r="C436" i="11"/>
  <c r="D436" i="11"/>
  <c r="E436" i="11"/>
  <c r="B437" i="11"/>
  <c r="C437" i="11"/>
  <c r="D437" i="11"/>
  <c r="E437" i="11"/>
  <c r="B438" i="11"/>
  <c r="C438" i="11"/>
  <c r="D438" i="11"/>
  <c r="E438" i="11"/>
  <c r="B439" i="11"/>
  <c r="C439" i="11"/>
  <c r="D439" i="11"/>
  <c r="E439" i="11"/>
  <c r="B440" i="11"/>
  <c r="C440" i="11"/>
  <c r="D440" i="11"/>
  <c r="E440" i="11"/>
  <c r="B441" i="11"/>
  <c r="C441" i="11"/>
  <c r="D441" i="11"/>
  <c r="E441" i="11"/>
  <c r="B442" i="11"/>
  <c r="C442" i="11"/>
  <c r="D442" i="11"/>
  <c r="E442" i="11"/>
  <c r="B443" i="11"/>
  <c r="C443" i="11"/>
  <c r="D443" i="11"/>
  <c r="E443" i="11"/>
  <c r="B444" i="11"/>
  <c r="C444" i="11"/>
  <c r="D444" i="11"/>
  <c r="E444" i="11"/>
  <c r="B445" i="11"/>
  <c r="C445" i="11"/>
  <c r="D445" i="11"/>
  <c r="E445" i="11"/>
  <c r="B446" i="11"/>
  <c r="C446" i="11"/>
  <c r="D446" i="11"/>
  <c r="E446" i="11"/>
  <c r="B447" i="11"/>
  <c r="C447" i="11"/>
  <c r="D447" i="11"/>
  <c r="E447" i="11"/>
  <c r="B448" i="11"/>
  <c r="C448" i="11"/>
  <c r="D448" i="11"/>
  <c r="E448" i="11"/>
  <c r="B449" i="11"/>
  <c r="C449" i="11"/>
  <c r="D449" i="11"/>
  <c r="E449" i="11"/>
  <c r="B450" i="11"/>
  <c r="C450" i="11"/>
  <c r="D450" i="11"/>
  <c r="E450" i="11"/>
  <c r="B451" i="11"/>
  <c r="C451" i="11"/>
  <c r="D451" i="11"/>
  <c r="E451" i="11"/>
  <c r="B452" i="11"/>
  <c r="C452" i="11"/>
  <c r="D452" i="11"/>
  <c r="E452" i="11"/>
  <c r="B453" i="11"/>
  <c r="C453" i="11"/>
  <c r="D453" i="11"/>
  <c r="E453" i="11"/>
  <c r="B454" i="11"/>
  <c r="C454" i="11"/>
  <c r="D454" i="11"/>
  <c r="E454" i="11"/>
  <c r="B455" i="11"/>
  <c r="C455" i="11"/>
  <c r="D455" i="11"/>
  <c r="E455" i="11"/>
  <c r="B456" i="11"/>
  <c r="C456" i="11"/>
  <c r="D456" i="11"/>
  <c r="E456" i="11"/>
  <c r="B457" i="11"/>
  <c r="C457" i="11"/>
  <c r="D457" i="11"/>
  <c r="E457" i="11"/>
  <c r="B458" i="11"/>
  <c r="C458" i="11"/>
  <c r="D458" i="11"/>
  <c r="E458" i="11"/>
  <c r="B459" i="11"/>
  <c r="C459" i="11"/>
  <c r="D459" i="11"/>
  <c r="E459" i="11"/>
  <c r="B460" i="11"/>
  <c r="C460" i="11"/>
  <c r="D460" i="11"/>
  <c r="E460" i="11"/>
  <c r="B461" i="11"/>
  <c r="C461" i="11"/>
  <c r="D461" i="11"/>
  <c r="E461" i="11"/>
  <c r="B462" i="11"/>
  <c r="C462" i="11"/>
  <c r="D462" i="11"/>
  <c r="E462" i="11"/>
  <c r="B463" i="11"/>
  <c r="C463" i="11"/>
  <c r="D463" i="11"/>
  <c r="E463" i="11"/>
  <c r="B464" i="11"/>
  <c r="C464" i="11"/>
  <c r="D464" i="11"/>
  <c r="E464" i="11"/>
  <c r="B465" i="11"/>
  <c r="C465" i="11"/>
  <c r="D465" i="11"/>
  <c r="E465" i="11"/>
  <c r="B466" i="11"/>
  <c r="C466" i="11"/>
  <c r="D466" i="11"/>
  <c r="E466" i="11"/>
  <c r="B467" i="11"/>
  <c r="C467" i="11"/>
  <c r="D467" i="11"/>
  <c r="E467" i="11"/>
  <c r="B468" i="11"/>
  <c r="C468" i="11"/>
  <c r="D468" i="11"/>
  <c r="E468" i="11"/>
  <c r="B469" i="11"/>
  <c r="C469" i="11"/>
  <c r="D469" i="11"/>
  <c r="E469" i="11"/>
  <c r="B470" i="11"/>
  <c r="C470" i="11"/>
  <c r="D470" i="11"/>
  <c r="E470" i="11"/>
  <c r="B471" i="11"/>
  <c r="C471" i="11"/>
  <c r="D471" i="11"/>
  <c r="E471" i="11"/>
  <c r="B472" i="11"/>
  <c r="C472" i="11"/>
  <c r="D472" i="11"/>
  <c r="E472" i="11"/>
  <c r="B473" i="11"/>
  <c r="C473" i="11"/>
  <c r="D473" i="11"/>
  <c r="E473" i="11"/>
  <c r="B474" i="11"/>
  <c r="C474" i="11"/>
  <c r="D474" i="11"/>
  <c r="E474" i="11"/>
  <c r="B475" i="11"/>
  <c r="C475" i="11"/>
  <c r="D475" i="11"/>
  <c r="E475" i="11"/>
  <c r="B476" i="11"/>
  <c r="C476" i="11"/>
  <c r="D476" i="11"/>
  <c r="E476" i="11"/>
  <c r="B477" i="11"/>
  <c r="C477" i="11"/>
  <c r="D477" i="11"/>
  <c r="E477" i="11"/>
  <c r="B478" i="11"/>
  <c r="C478" i="11"/>
  <c r="D478" i="11"/>
  <c r="E478" i="11"/>
  <c r="B479" i="11"/>
  <c r="C479" i="11"/>
  <c r="D479" i="11"/>
  <c r="E479" i="11"/>
  <c r="B480" i="11"/>
  <c r="C480" i="11"/>
  <c r="D480" i="11"/>
  <c r="E480" i="11"/>
  <c r="B481" i="11"/>
  <c r="C481" i="11"/>
  <c r="D481" i="11"/>
  <c r="E481" i="11"/>
  <c r="B482" i="11"/>
  <c r="C482" i="11"/>
  <c r="D482" i="11"/>
  <c r="E482" i="11"/>
  <c r="B483" i="11"/>
  <c r="C483" i="11"/>
  <c r="D483" i="11"/>
  <c r="E483" i="11"/>
  <c r="B484" i="11"/>
  <c r="C484" i="11"/>
  <c r="D484" i="11"/>
  <c r="E484" i="11"/>
  <c r="B485" i="11"/>
  <c r="C485" i="11"/>
  <c r="D485" i="11"/>
  <c r="E485" i="11"/>
  <c r="B486" i="11"/>
  <c r="C486" i="11"/>
  <c r="D486" i="11"/>
  <c r="E486" i="11"/>
  <c r="B487" i="11"/>
  <c r="C487" i="11"/>
  <c r="D487" i="11"/>
  <c r="E487" i="11"/>
  <c r="B488" i="11"/>
  <c r="C488" i="11"/>
  <c r="D488" i="11"/>
  <c r="E488" i="11"/>
  <c r="B489" i="11"/>
  <c r="C489" i="11"/>
  <c r="D489" i="11"/>
  <c r="E489" i="11"/>
  <c r="B490" i="11"/>
  <c r="C490" i="11"/>
  <c r="D490" i="11"/>
  <c r="E490" i="11"/>
  <c r="B491" i="11"/>
  <c r="C491" i="11"/>
  <c r="D491" i="11"/>
  <c r="E491" i="11"/>
  <c r="B492" i="11"/>
  <c r="C492" i="11"/>
  <c r="D492" i="11"/>
  <c r="E492" i="11"/>
  <c r="B493" i="11"/>
  <c r="C493" i="11"/>
  <c r="D493" i="11"/>
  <c r="E493" i="11"/>
  <c r="B494" i="11"/>
  <c r="C494" i="11"/>
  <c r="D494" i="11"/>
  <c r="E494" i="11"/>
  <c r="B495" i="11"/>
  <c r="C495" i="11"/>
  <c r="D495" i="11"/>
  <c r="E495" i="11"/>
  <c r="B496" i="11"/>
  <c r="C496" i="11"/>
  <c r="D496" i="11"/>
  <c r="E496" i="11"/>
  <c r="B497" i="11"/>
  <c r="C497" i="11"/>
  <c r="D497" i="11"/>
  <c r="E497" i="11"/>
  <c r="B498" i="11"/>
  <c r="C498" i="11"/>
  <c r="D498" i="11"/>
  <c r="E498" i="11"/>
  <c r="B499" i="11"/>
  <c r="C499" i="11"/>
  <c r="D499" i="11"/>
  <c r="E499" i="11"/>
  <c r="B500" i="11"/>
  <c r="C500" i="11"/>
  <c r="D500" i="11"/>
  <c r="E500" i="11"/>
  <c r="B501" i="11"/>
  <c r="C501" i="11"/>
  <c r="D501" i="11"/>
  <c r="E501" i="11"/>
  <c r="B502" i="11"/>
  <c r="C502" i="11"/>
  <c r="D502" i="11"/>
  <c r="E502" i="11"/>
  <c r="B503" i="11"/>
  <c r="C503" i="11"/>
  <c r="D503" i="11"/>
  <c r="E503" i="11"/>
  <c r="B504" i="11"/>
  <c r="C504" i="11"/>
  <c r="D504" i="11"/>
  <c r="E504" i="11"/>
  <c r="B505" i="11"/>
  <c r="C505" i="11"/>
  <c r="D505" i="11"/>
  <c r="E505" i="11"/>
  <c r="B506" i="11"/>
  <c r="C506" i="11"/>
  <c r="D506" i="11"/>
  <c r="E506" i="11"/>
  <c r="B507" i="11"/>
  <c r="C507" i="11"/>
  <c r="D507" i="11"/>
  <c r="E507" i="11"/>
  <c r="B508" i="11"/>
  <c r="C508" i="11"/>
  <c r="D508" i="11"/>
  <c r="E508" i="11"/>
  <c r="B509" i="11"/>
  <c r="C509" i="11"/>
  <c r="D509" i="11"/>
  <c r="E509" i="11"/>
  <c r="B510" i="11"/>
  <c r="C510" i="11"/>
  <c r="D510" i="11"/>
  <c r="E510" i="11"/>
  <c r="B511" i="11"/>
  <c r="C511" i="11"/>
  <c r="D511" i="11"/>
  <c r="E511" i="11"/>
  <c r="B512" i="11"/>
  <c r="C512" i="11"/>
  <c r="D512" i="11"/>
  <c r="E512" i="11"/>
  <c r="B513" i="11"/>
  <c r="C513" i="11"/>
  <c r="D513" i="11"/>
  <c r="E513" i="11"/>
  <c r="B514" i="11"/>
  <c r="C514" i="11"/>
  <c r="D514" i="11"/>
  <c r="E514" i="11"/>
  <c r="B515" i="11"/>
  <c r="C515" i="11"/>
  <c r="D515" i="11"/>
  <c r="E515" i="11"/>
  <c r="B516" i="11"/>
  <c r="C516" i="11"/>
  <c r="D516" i="11"/>
  <c r="E516" i="11"/>
  <c r="B517" i="11"/>
  <c r="C517" i="11"/>
  <c r="D517" i="11"/>
  <c r="E517" i="11"/>
  <c r="B518" i="11"/>
  <c r="C518" i="11"/>
  <c r="D518" i="11"/>
  <c r="E518" i="11"/>
  <c r="B519" i="11"/>
  <c r="C519" i="11"/>
  <c r="D519" i="11"/>
  <c r="E519" i="11"/>
  <c r="B520" i="11"/>
  <c r="C520" i="11"/>
  <c r="D520" i="11"/>
  <c r="E520" i="11"/>
  <c r="B521" i="11"/>
  <c r="C521" i="11"/>
  <c r="D521" i="11"/>
  <c r="E521" i="11"/>
  <c r="B522" i="11"/>
  <c r="C522" i="11"/>
  <c r="D522" i="11"/>
  <c r="E522" i="11"/>
  <c r="B523" i="11"/>
  <c r="C523" i="11"/>
  <c r="D523" i="11"/>
  <c r="E523" i="11"/>
  <c r="B524" i="11"/>
  <c r="C524" i="11"/>
  <c r="D524" i="11"/>
  <c r="E524" i="11"/>
  <c r="B525" i="11"/>
  <c r="C525" i="11"/>
  <c r="D525" i="11"/>
  <c r="E525" i="11"/>
  <c r="B526" i="11"/>
  <c r="C526" i="11"/>
  <c r="D526" i="11"/>
  <c r="E526" i="11"/>
  <c r="B527" i="11"/>
  <c r="C527" i="11"/>
  <c r="D527" i="11"/>
  <c r="E527" i="11"/>
  <c r="B528" i="11"/>
  <c r="C528" i="11"/>
  <c r="D528" i="11"/>
  <c r="E528" i="11"/>
  <c r="B529" i="11"/>
  <c r="C529" i="11"/>
  <c r="D529" i="11"/>
  <c r="E529" i="11"/>
  <c r="B530" i="11"/>
  <c r="C530" i="11"/>
  <c r="D530" i="11"/>
  <c r="E530" i="11"/>
  <c r="B531" i="11"/>
  <c r="C531" i="11"/>
  <c r="D531" i="11"/>
  <c r="E531" i="11"/>
  <c r="B532" i="11"/>
  <c r="C532" i="11"/>
  <c r="D532" i="11"/>
  <c r="E532" i="11"/>
  <c r="B533" i="11"/>
  <c r="C533" i="11"/>
  <c r="D533" i="11"/>
  <c r="E533" i="11"/>
  <c r="B534" i="11"/>
  <c r="C534" i="11"/>
  <c r="D534" i="11"/>
  <c r="E534" i="11"/>
  <c r="B535" i="11"/>
  <c r="C535" i="11"/>
  <c r="D535" i="11"/>
  <c r="E535" i="11"/>
  <c r="B536" i="11"/>
  <c r="C536" i="11"/>
  <c r="D536" i="11"/>
  <c r="E536" i="11"/>
  <c r="B537" i="11"/>
  <c r="C537" i="11"/>
  <c r="D537" i="11"/>
  <c r="E537" i="11"/>
  <c r="B538" i="11"/>
  <c r="C538" i="11"/>
  <c r="D538" i="11"/>
  <c r="E538" i="11"/>
  <c r="B539" i="11"/>
  <c r="C539" i="11"/>
  <c r="D539" i="11"/>
  <c r="E539" i="11"/>
  <c r="B540" i="11"/>
  <c r="C540" i="11"/>
  <c r="D540" i="11"/>
  <c r="E540" i="11"/>
  <c r="B541" i="11"/>
  <c r="C541" i="11"/>
  <c r="D541" i="11"/>
  <c r="E541" i="11"/>
  <c r="B542" i="11"/>
  <c r="C542" i="11"/>
  <c r="D542" i="11"/>
  <c r="E542" i="11"/>
  <c r="B543" i="11"/>
  <c r="C543" i="11"/>
  <c r="D543" i="11"/>
  <c r="E543" i="11"/>
  <c r="B544" i="11"/>
  <c r="C544" i="11"/>
  <c r="D544" i="11"/>
  <c r="E544" i="11"/>
  <c r="B545" i="11"/>
  <c r="C545" i="11"/>
  <c r="D545" i="11"/>
  <c r="E545" i="11"/>
  <c r="B546" i="11"/>
  <c r="C546" i="11"/>
  <c r="D546" i="11"/>
  <c r="E546" i="11"/>
  <c r="B547" i="11"/>
  <c r="C547" i="11"/>
  <c r="D547" i="11"/>
  <c r="E547" i="11"/>
  <c r="B548" i="11"/>
  <c r="C548" i="11"/>
  <c r="D548" i="11"/>
  <c r="E548" i="11"/>
  <c r="B549" i="11"/>
  <c r="C549" i="11"/>
  <c r="D549" i="11"/>
  <c r="E549" i="11"/>
  <c r="B550" i="11"/>
  <c r="C550" i="11"/>
  <c r="D550" i="11"/>
  <c r="E550" i="11"/>
  <c r="B551" i="11"/>
  <c r="C551" i="11"/>
  <c r="D551" i="11"/>
  <c r="E551" i="11"/>
  <c r="B552" i="11"/>
  <c r="C552" i="11"/>
  <c r="D552" i="11"/>
  <c r="E552" i="11"/>
  <c r="B553" i="11"/>
  <c r="C553" i="11"/>
  <c r="D553" i="11"/>
  <c r="E553" i="11"/>
  <c r="B554" i="11"/>
  <c r="C554" i="11"/>
  <c r="D554" i="11"/>
  <c r="E554" i="11"/>
  <c r="B555" i="11"/>
  <c r="C555" i="11"/>
  <c r="D555" i="11"/>
  <c r="E555" i="11"/>
  <c r="B556" i="11"/>
  <c r="C556" i="11"/>
  <c r="D556" i="11"/>
  <c r="E556" i="11"/>
  <c r="B557" i="11"/>
  <c r="C557" i="11"/>
  <c r="D557" i="11"/>
  <c r="E557" i="11"/>
  <c r="B558" i="11"/>
  <c r="C558" i="11"/>
  <c r="D558" i="11"/>
  <c r="E558" i="11"/>
  <c r="B559" i="11"/>
  <c r="C559" i="11"/>
  <c r="D559" i="11"/>
  <c r="E559" i="11"/>
  <c r="B560" i="11"/>
  <c r="C560" i="11"/>
  <c r="D560" i="11"/>
  <c r="E560" i="11"/>
  <c r="B561" i="11"/>
  <c r="C561" i="11"/>
  <c r="D561" i="11"/>
  <c r="E561" i="11"/>
  <c r="B562" i="11"/>
  <c r="C562" i="11"/>
  <c r="D562" i="11"/>
  <c r="E562" i="11"/>
  <c r="B563" i="11"/>
  <c r="C563" i="11"/>
  <c r="D563" i="11"/>
  <c r="E563" i="11"/>
  <c r="B564" i="11"/>
  <c r="C564" i="11"/>
  <c r="D564" i="11"/>
  <c r="E564" i="11"/>
  <c r="B565" i="11"/>
  <c r="C565" i="11"/>
  <c r="D565" i="11"/>
  <c r="E565" i="11"/>
  <c r="B566" i="11"/>
  <c r="C566" i="11"/>
  <c r="D566" i="11"/>
  <c r="E566" i="11"/>
  <c r="B567" i="11"/>
  <c r="C567" i="11"/>
  <c r="D567" i="11"/>
  <c r="E567" i="11"/>
  <c r="B568" i="11"/>
  <c r="C568" i="11"/>
  <c r="D568" i="11"/>
  <c r="E568" i="11"/>
  <c r="B569" i="11"/>
  <c r="C569" i="11"/>
  <c r="D569" i="11"/>
  <c r="E569" i="11"/>
  <c r="B570" i="11"/>
  <c r="C570" i="11"/>
  <c r="D570" i="11"/>
  <c r="E570" i="11"/>
  <c r="B571" i="11"/>
  <c r="C571" i="11"/>
  <c r="D571" i="11"/>
  <c r="E571" i="11"/>
  <c r="B572" i="11"/>
  <c r="C572" i="11"/>
  <c r="D572" i="11"/>
  <c r="E572" i="11"/>
  <c r="B573" i="11"/>
  <c r="C573" i="11"/>
  <c r="D573" i="11"/>
  <c r="E573" i="11"/>
  <c r="B574" i="11"/>
  <c r="C574" i="11"/>
  <c r="D574" i="11"/>
  <c r="E574" i="11"/>
  <c r="B575" i="11"/>
  <c r="C575" i="11"/>
  <c r="D575" i="11"/>
  <c r="E575" i="11"/>
  <c r="B576" i="11"/>
  <c r="C576" i="11"/>
  <c r="D576" i="11"/>
  <c r="E576" i="11"/>
  <c r="B577" i="11"/>
  <c r="C577" i="11"/>
  <c r="D577" i="11"/>
  <c r="E577" i="11"/>
  <c r="B578" i="11"/>
  <c r="C578" i="11"/>
  <c r="D578" i="11"/>
  <c r="E578" i="11"/>
  <c r="B579" i="11"/>
  <c r="C579" i="11"/>
  <c r="D579" i="11"/>
  <c r="E579" i="11"/>
  <c r="B580" i="11"/>
  <c r="C580" i="11"/>
  <c r="D580" i="11"/>
  <c r="E580" i="11"/>
  <c r="B581" i="11"/>
  <c r="C581" i="11"/>
  <c r="D581" i="11"/>
  <c r="E581" i="11"/>
  <c r="B582" i="11"/>
  <c r="C582" i="11"/>
  <c r="D582" i="11"/>
  <c r="E582" i="11"/>
  <c r="B583" i="11"/>
  <c r="C583" i="11"/>
  <c r="D583" i="11"/>
  <c r="E583" i="11"/>
  <c r="B584" i="11"/>
  <c r="C584" i="11"/>
  <c r="D584" i="11"/>
  <c r="E584" i="11"/>
  <c r="B585" i="11"/>
  <c r="C585" i="11"/>
  <c r="D585" i="11"/>
  <c r="E585" i="11"/>
  <c r="B586" i="11"/>
  <c r="C586" i="11"/>
  <c r="D586" i="11"/>
  <c r="E586" i="11"/>
  <c r="B587" i="11"/>
  <c r="C587" i="11"/>
  <c r="D587" i="11"/>
  <c r="E587" i="11"/>
  <c r="B588" i="11"/>
  <c r="C588" i="11"/>
  <c r="D588" i="11"/>
  <c r="E588" i="11"/>
  <c r="B589" i="11"/>
  <c r="C589" i="11"/>
  <c r="D589" i="11"/>
  <c r="E589" i="11"/>
  <c r="B590" i="11"/>
  <c r="C590" i="11"/>
  <c r="D590" i="11"/>
  <c r="E590" i="11"/>
  <c r="B591" i="11"/>
  <c r="C591" i="11"/>
  <c r="D591" i="11"/>
  <c r="E591" i="11"/>
  <c r="B592" i="11"/>
  <c r="C592" i="11"/>
  <c r="D592" i="11"/>
  <c r="E592" i="11"/>
  <c r="B593" i="11"/>
  <c r="C593" i="11"/>
  <c r="D593" i="11"/>
  <c r="E593" i="11"/>
  <c r="B594" i="11"/>
  <c r="C594" i="11"/>
  <c r="D594" i="11"/>
  <c r="E594" i="11"/>
  <c r="B595" i="11"/>
  <c r="C595" i="11"/>
  <c r="D595" i="11"/>
  <c r="E595" i="11"/>
  <c r="B596" i="11"/>
  <c r="C596" i="11"/>
  <c r="D596" i="11"/>
  <c r="E596" i="11"/>
  <c r="B597" i="11"/>
  <c r="C597" i="11"/>
  <c r="D597" i="11"/>
  <c r="E597" i="11"/>
  <c r="B598" i="11"/>
  <c r="C598" i="11"/>
  <c r="D598" i="11"/>
  <c r="E598" i="11"/>
  <c r="B599" i="11"/>
  <c r="C599" i="11"/>
  <c r="D599" i="11"/>
  <c r="E599" i="11"/>
  <c r="B600" i="11"/>
  <c r="C600" i="11"/>
  <c r="D600" i="11"/>
  <c r="E600" i="11"/>
  <c r="B601" i="11"/>
  <c r="C601" i="11"/>
  <c r="D601" i="11"/>
  <c r="E601" i="11"/>
  <c r="B602" i="11"/>
  <c r="C602" i="11"/>
  <c r="D602" i="11"/>
  <c r="E602" i="11"/>
  <c r="B603" i="11"/>
  <c r="C603" i="11"/>
  <c r="D603" i="11"/>
  <c r="E603" i="11"/>
  <c r="B604" i="11"/>
  <c r="C604" i="11"/>
  <c r="D604" i="11"/>
  <c r="E604" i="11"/>
  <c r="B605" i="11"/>
  <c r="C605" i="11"/>
  <c r="D605" i="11"/>
  <c r="E605" i="11"/>
  <c r="B606" i="11"/>
  <c r="C606" i="11"/>
  <c r="D606" i="11"/>
  <c r="E606" i="11"/>
  <c r="B607" i="11"/>
  <c r="C607" i="11"/>
  <c r="D607" i="11"/>
  <c r="E607" i="11"/>
  <c r="B608" i="11"/>
  <c r="C608" i="11"/>
  <c r="D608" i="11"/>
  <c r="E608" i="11"/>
  <c r="B609" i="11"/>
  <c r="C609" i="11"/>
  <c r="D609" i="11"/>
  <c r="E609" i="11"/>
  <c r="B610" i="11"/>
  <c r="C610" i="11"/>
  <c r="D610" i="11"/>
  <c r="E610" i="11"/>
  <c r="B611" i="11"/>
  <c r="C611" i="11"/>
  <c r="D611" i="11"/>
  <c r="E611" i="11"/>
  <c r="B612" i="11"/>
  <c r="C612" i="11"/>
  <c r="D612" i="11"/>
  <c r="E612" i="11"/>
  <c r="B613" i="11"/>
  <c r="C613" i="11"/>
  <c r="D613" i="11"/>
  <c r="E613" i="11"/>
  <c r="B614" i="11"/>
  <c r="C614" i="11"/>
  <c r="D614" i="11"/>
  <c r="E614" i="11"/>
  <c r="B615" i="11"/>
  <c r="C615" i="11"/>
  <c r="D615" i="11"/>
  <c r="E615" i="11"/>
  <c r="B616" i="11"/>
  <c r="C616" i="11"/>
  <c r="D616" i="11"/>
  <c r="E616" i="11"/>
  <c r="B617" i="11"/>
  <c r="C617" i="11"/>
  <c r="D617" i="11"/>
  <c r="E617" i="11"/>
  <c r="B618" i="11"/>
  <c r="C618" i="11"/>
  <c r="D618" i="11"/>
  <c r="E618" i="11"/>
  <c r="B619" i="11"/>
  <c r="C619" i="11"/>
  <c r="D619" i="11"/>
  <c r="E619" i="11"/>
  <c r="B620" i="11"/>
  <c r="C620" i="11"/>
  <c r="D620" i="11"/>
  <c r="E620" i="11"/>
  <c r="B621" i="11"/>
  <c r="C621" i="11"/>
  <c r="D621" i="11"/>
  <c r="E621" i="11"/>
  <c r="B622" i="11"/>
  <c r="C622" i="11"/>
  <c r="D622" i="11"/>
  <c r="E622" i="11"/>
  <c r="B623" i="11"/>
  <c r="C623" i="11"/>
  <c r="D623" i="11"/>
  <c r="E623" i="11"/>
  <c r="B624" i="11"/>
  <c r="C624" i="11"/>
  <c r="D624" i="11"/>
  <c r="E624" i="11"/>
  <c r="B625" i="11"/>
  <c r="C625" i="11"/>
  <c r="D625" i="11"/>
  <c r="E625" i="11"/>
  <c r="B626" i="11"/>
  <c r="C626" i="11"/>
  <c r="D626" i="11"/>
  <c r="E626" i="11"/>
  <c r="B627" i="11"/>
  <c r="C627" i="11"/>
  <c r="D627" i="11"/>
  <c r="E627" i="11"/>
  <c r="B628" i="11"/>
  <c r="C628" i="11"/>
  <c r="D628" i="11"/>
  <c r="E628" i="11"/>
  <c r="B629" i="11"/>
  <c r="C629" i="11"/>
  <c r="D629" i="11"/>
  <c r="E629" i="11"/>
  <c r="B630" i="11"/>
  <c r="C630" i="11"/>
  <c r="D630" i="11"/>
  <c r="E630" i="11"/>
  <c r="B631" i="11"/>
  <c r="C631" i="11"/>
  <c r="D631" i="11"/>
  <c r="E631" i="11"/>
  <c r="B632" i="11"/>
  <c r="C632" i="11"/>
  <c r="D632" i="11"/>
  <c r="E632" i="11"/>
  <c r="B633" i="11"/>
  <c r="C633" i="11"/>
  <c r="D633" i="11"/>
  <c r="E633" i="11"/>
  <c r="B634" i="11"/>
  <c r="C634" i="11"/>
  <c r="D634" i="11"/>
  <c r="E634" i="11"/>
  <c r="B635" i="11"/>
  <c r="C635" i="11"/>
  <c r="D635" i="11"/>
  <c r="E635" i="11"/>
  <c r="B636" i="11"/>
  <c r="C636" i="11"/>
  <c r="D636" i="11"/>
  <c r="E636" i="11"/>
  <c r="B637" i="11"/>
  <c r="C637" i="11"/>
  <c r="D637" i="11"/>
  <c r="E637" i="11"/>
  <c r="B638" i="11"/>
  <c r="C638" i="11"/>
  <c r="D638" i="11"/>
  <c r="E638" i="11"/>
  <c r="B639" i="11"/>
  <c r="C639" i="11"/>
  <c r="D639" i="11"/>
  <c r="E639" i="11"/>
  <c r="B640" i="11"/>
  <c r="C640" i="11"/>
  <c r="D640" i="11"/>
  <c r="E640" i="11"/>
  <c r="B641" i="11"/>
  <c r="C641" i="11"/>
  <c r="D641" i="11"/>
  <c r="E641" i="11"/>
  <c r="B642" i="11"/>
  <c r="C642" i="11"/>
  <c r="D642" i="11"/>
  <c r="E642" i="11"/>
  <c r="B643" i="11"/>
  <c r="C643" i="11"/>
  <c r="D643" i="11"/>
  <c r="E643" i="11"/>
  <c r="B644" i="11"/>
  <c r="C644" i="11"/>
  <c r="D644" i="11"/>
  <c r="E644" i="11"/>
  <c r="B645" i="11"/>
  <c r="C645" i="11"/>
  <c r="D645" i="11"/>
  <c r="E645" i="11"/>
  <c r="B646" i="11"/>
  <c r="C646" i="11"/>
  <c r="D646" i="11"/>
  <c r="E646" i="11"/>
  <c r="B647" i="11"/>
  <c r="C647" i="11"/>
  <c r="D647" i="11"/>
  <c r="E647" i="11"/>
  <c r="B648" i="11"/>
  <c r="C648" i="11"/>
  <c r="D648" i="11"/>
  <c r="E648" i="11"/>
  <c r="B649" i="11"/>
  <c r="C649" i="11"/>
  <c r="D649" i="11"/>
  <c r="E649" i="11"/>
  <c r="B650" i="11"/>
  <c r="C650" i="11"/>
  <c r="D650" i="11"/>
  <c r="E650" i="11"/>
  <c r="B651" i="11"/>
  <c r="C651" i="11"/>
  <c r="D651" i="11"/>
  <c r="E651" i="11"/>
  <c r="B652" i="11"/>
  <c r="C652" i="11"/>
  <c r="D652" i="11"/>
  <c r="E652" i="11"/>
  <c r="B653" i="11"/>
  <c r="C653" i="11"/>
  <c r="D653" i="11"/>
  <c r="E653" i="11"/>
  <c r="B654" i="11"/>
  <c r="C654" i="11"/>
  <c r="D654" i="11"/>
  <c r="E654" i="11"/>
  <c r="B655" i="11"/>
  <c r="C655" i="11"/>
  <c r="D655" i="11"/>
  <c r="E655" i="11"/>
  <c r="B656" i="11"/>
  <c r="C656" i="11"/>
  <c r="D656" i="11"/>
  <c r="E656" i="11"/>
  <c r="B657" i="11"/>
  <c r="C657" i="11"/>
  <c r="D657" i="11"/>
  <c r="E657" i="11"/>
  <c r="B658" i="11"/>
  <c r="C658" i="11"/>
  <c r="D658" i="11"/>
  <c r="E658" i="11"/>
  <c r="B659" i="11"/>
  <c r="C659" i="11"/>
  <c r="D659" i="11"/>
  <c r="E659" i="11"/>
  <c r="B660" i="11"/>
  <c r="C660" i="11"/>
  <c r="D660" i="11"/>
  <c r="E660" i="11"/>
  <c r="B661" i="11"/>
  <c r="C661" i="11"/>
  <c r="D661" i="11"/>
  <c r="E661" i="11"/>
  <c r="B662" i="11"/>
  <c r="C662" i="11"/>
  <c r="D662" i="11"/>
  <c r="E662" i="11"/>
  <c r="B663" i="11"/>
  <c r="C663" i="11"/>
  <c r="D663" i="11"/>
  <c r="E663" i="11"/>
  <c r="B664" i="11"/>
  <c r="C664" i="11"/>
  <c r="D664" i="11"/>
  <c r="E664" i="11"/>
  <c r="B665" i="11"/>
  <c r="C665" i="11"/>
  <c r="D665" i="11"/>
  <c r="E665" i="11"/>
  <c r="B666" i="11"/>
  <c r="C666" i="11"/>
  <c r="D666" i="11"/>
  <c r="E666" i="11"/>
  <c r="B667" i="11"/>
  <c r="C667" i="11"/>
  <c r="D667" i="11"/>
  <c r="E667" i="11"/>
  <c r="B668" i="11"/>
  <c r="C668" i="11"/>
  <c r="D668" i="11"/>
  <c r="E668" i="11"/>
  <c r="B669" i="11"/>
  <c r="C669" i="11"/>
  <c r="D669" i="11"/>
  <c r="E669" i="11"/>
  <c r="B670" i="11"/>
  <c r="C670" i="11"/>
  <c r="D670" i="11"/>
  <c r="E670" i="11"/>
  <c r="B671" i="11"/>
  <c r="C671" i="11"/>
  <c r="D671" i="11"/>
  <c r="E671" i="11"/>
  <c r="B672" i="11"/>
  <c r="C672" i="11"/>
  <c r="D672" i="11"/>
  <c r="E672" i="11"/>
  <c r="B673" i="11"/>
  <c r="C673" i="11"/>
  <c r="D673" i="11"/>
  <c r="E673" i="11"/>
  <c r="B674" i="11"/>
  <c r="C674" i="11"/>
  <c r="D674" i="11"/>
  <c r="E674" i="11"/>
  <c r="B675" i="11"/>
  <c r="C675" i="11"/>
  <c r="D675" i="11"/>
  <c r="E675" i="11"/>
  <c r="B676" i="11"/>
  <c r="C676" i="11"/>
  <c r="D676" i="11"/>
  <c r="E676" i="11"/>
  <c r="B677" i="11"/>
  <c r="C677" i="11"/>
  <c r="D677" i="11"/>
  <c r="E677" i="11"/>
  <c r="B678" i="11"/>
  <c r="C678" i="11"/>
  <c r="D678" i="11"/>
  <c r="E678" i="11"/>
  <c r="B679" i="11"/>
  <c r="C679" i="11"/>
  <c r="D679" i="11"/>
  <c r="E679" i="11"/>
  <c r="B680" i="11"/>
  <c r="C680" i="11"/>
  <c r="D680" i="11"/>
  <c r="E680" i="11"/>
  <c r="B681" i="11"/>
  <c r="C681" i="11"/>
  <c r="D681" i="11"/>
  <c r="E681" i="11"/>
  <c r="B682" i="11"/>
  <c r="C682" i="11"/>
  <c r="D682" i="11"/>
  <c r="E682" i="11"/>
  <c r="B683" i="11"/>
  <c r="C683" i="11"/>
  <c r="D683" i="11"/>
  <c r="E683" i="11"/>
  <c r="B684" i="11"/>
  <c r="C684" i="11"/>
  <c r="D684" i="11"/>
  <c r="E684" i="11"/>
  <c r="B685" i="11"/>
  <c r="C685" i="11"/>
  <c r="D685" i="11"/>
  <c r="E685" i="11"/>
  <c r="B686" i="11"/>
  <c r="C686" i="11"/>
  <c r="D686" i="11"/>
  <c r="E686" i="11"/>
  <c r="B687" i="11"/>
  <c r="C687" i="11"/>
  <c r="D687" i="11"/>
  <c r="E687" i="11"/>
  <c r="B688" i="11"/>
  <c r="C688" i="11"/>
  <c r="D688" i="11"/>
  <c r="E688" i="11"/>
  <c r="B689" i="11"/>
  <c r="C689" i="11"/>
  <c r="D689" i="11"/>
  <c r="E689" i="11"/>
  <c r="B690" i="11"/>
  <c r="C690" i="11"/>
  <c r="D690" i="11"/>
  <c r="E690" i="11"/>
  <c r="B691" i="11"/>
  <c r="C691" i="11"/>
  <c r="D691" i="11"/>
  <c r="E691" i="11"/>
  <c r="B692" i="11"/>
  <c r="C692" i="11"/>
  <c r="D692" i="11"/>
  <c r="E692" i="11"/>
  <c r="B693" i="11"/>
  <c r="C693" i="11"/>
  <c r="D693" i="11"/>
  <c r="E693" i="11"/>
  <c r="B694" i="11"/>
  <c r="C694" i="11"/>
  <c r="D694" i="11"/>
  <c r="E694" i="11"/>
  <c r="B695" i="11"/>
  <c r="C695" i="11"/>
  <c r="D695" i="11"/>
  <c r="E695" i="11"/>
  <c r="B696" i="11"/>
  <c r="C696" i="11"/>
  <c r="D696" i="11"/>
  <c r="E696" i="11"/>
  <c r="B697" i="11"/>
  <c r="C697" i="11"/>
  <c r="D697" i="11"/>
  <c r="E697" i="11"/>
  <c r="B698" i="11"/>
  <c r="C698" i="11"/>
  <c r="D698" i="11"/>
  <c r="E698" i="11"/>
  <c r="B699" i="11"/>
  <c r="C699" i="11"/>
  <c r="D699" i="11"/>
  <c r="E699" i="11"/>
  <c r="B700" i="11"/>
  <c r="C700" i="11"/>
  <c r="D700" i="11"/>
  <c r="E700" i="11"/>
  <c r="B701" i="11"/>
  <c r="C701" i="11"/>
  <c r="D701" i="11"/>
  <c r="E701" i="11"/>
  <c r="B702" i="11"/>
  <c r="C702" i="11"/>
  <c r="D702" i="11"/>
  <c r="E702" i="11"/>
  <c r="B703" i="11"/>
  <c r="C703" i="11"/>
  <c r="D703" i="11"/>
  <c r="E703" i="11"/>
  <c r="B704" i="11"/>
  <c r="C704" i="11"/>
  <c r="D704" i="11"/>
  <c r="E704" i="11"/>
  <c r="B705" i="11"/>
  <c r="C705" i="11"/>
  <c r="D705" i="11"/>
  <c r="E705" i="11"/>
  <c r="B706" i="11"/>
  <c r="C706" i="11"/>
  <c r="D706" i="11"/>
  <c r="E706" i="11"/>
  <c r="B707" i="11"/>
  <c r="C707" i="11"/>
  <c r="D707" i="11"/>
  <c r="E707" i="11"/>
  <c r="B708" i="11"/>
  <c r="C708" i="11"/>
  <c r="D708" i="11"/>
  <c r="E708" i="11"/>
  <c r="B709" i="11"/>
  <c r="C709" i="11"/>
  <c r="D709" i="11"/>
  <c r="E709" i="11"/>
  <c r="B710" i="11"/>
  <c r="C710" i="11"/>
  <c r="D710" i="11"/>
  <c r="E710" i="11"/>
  <c r="B711" i="11"/>
  <c r="C711" i="11"/>
  <c r="D711" i="11"/>
  <c r="E711" i="11"/>
  <c r="B712" i="11"/>
  <c r="C712" i="11"/>
  <c r="D712" i="11"/>
  <c r="E712" i="11"/>
  <c r="B713" i="11"/>
  <c r="C713" i="11"/>
  <c r="D713" i="11"/>
  <c r="E713" i="11"/>
  <c r="B714" i="11"/>
  <c r="C714" i="11"/>
  <c r="D714" i="11"/>
  <c r="E714" i="11"/>
  <c r="B715" i="11"/>
  <c r="C715" i="11"/>
  <c r="D715" i="11"/>
  <c r="E715" i="11"/>
  <c r="B716" i="11"/>
  <c r="C716" i="11"/>
  <c r="D716" i="11"/>
  <c r="E716" i="11"/>
  <c r="B717" i="11"/>
  <c r="C717" i="11"/>
  <c r="D717" i="11"/>
  <c r="E717" i="11"/>
  <c r="B718" i="11"/>
  <c r="C718" i="11"/>
  <c r="D718" i="11"/>
  <c r="E718" i="11"/>
  <c r="B719" i="11"/>
  <c r="C719" i="11"/>
  <c r="D719" i="11"/>
  <c r="E719" i="11"/>
  <c r="B720" i="11"/>
  <c r="C720" i="11"/>
  <c r="D720" i="11"/>
  <c r="E720" i="11"/>
  <c r="B721" i="11"/>
  <c r="C721" i="11"/>
  <c r="D721" i="11"/>
  <c r="E721" i="11"/>
  <c r="B722" i="11"/>
  <c r="C722" i="11"/>
  <c r="D722" i="11"/>
  <c r="E722" i="11"/>
  <c r="B723" i="11"/>
  <c r="C723" i="11"/>
  <c r="D723" i="11"/>
  <c r="E723" i="11"/>
  <c r="B724" i="11"/>
  <c r="C724" i="11"/>
  <c r="D724" i="11"/>
  <c r="E724" i="11"/>
  <c r="B725" i="11"/>
  <c r="C725" i="11"/>
  <c r="D725" i="11"/>
  <c r="E725" i="11"/>
  <c r="B726" i="11"/>
  <c r="C726" i="11"/>
  <c r="D726" i="11"/>
  <c r="E726" i="11"/>
  <c r="B727" i="11"/>
  <c r="C727" i="11"/>
  <c r="D727" i="11"/>
  <c r="E727" i="11"/>
  <c r="B728" i="11"/>
  <c r="C728" i="11"/>
  <c r="D728" i="11"/>
  <c r="E728" i="11"/>
  <c r="B729" i="11"/>
  <c r="C729" i="11"/>
  <c r="D729" i="11"/>
  <c r="E729" i="11"/>
  <c r="B730" i="11"/>
  <c r="C730" i="11"/>
  <c r="D730" i="11"/>
  <c r="E730" i="11"/>
  <c r="B731" i="11"/>
  <c r="C731" i="11"/>
  <c r="D731" i="11"/>
  <c r="E731" i="11"/>
  <c r="B732" i="11"/>
  <c r="C732" i="11"/>
  <c r="D732" i="11"/>
  <c r="E732" i="11"/>
  <c r="B733" i="11"/>
  <c r="C733" i="11"/>
  <c r="D733" i="11"/>
  <c r="E733" i="11"/>
  <c r="B734" i="11"/>
  <c r="C734" i="11"/>
  <c r="D734" i="11"/>
  <c r="E734" i="11"/>
  <c r="B735" i="11"/>
  <c r="C735" i="11"/>
  <c r="D735" i="11"/>
  <c r="E735" i="11"/>
  <c r="B736" i="11"/>
  <c r="C736" i="11"/>
  <c r="D736" i="11"/>
  <c r="E736" i="11"/>
  <c r="B737" i="11"/>
  <c r="C737" i="11"/>
  <c r="D737" i="11"/>
  <c r="E737" i="11"/>
  <c r="B738" i="11"/>
  <c r="C738" i="11"/>
  <c r="D738" i="11"/>
  <c r="E738" i="11"/>
  <c r="B739" i="11"/>
  <c r="C739" i="11"/>
  <c r="D739" i="11"/>
  <c r="E739" i="11"/>
  <c r="B740" i="11"/>
  <c r="C740" i="11"/>
  <c r="D740" i="11"/>
  <c r="E740" i="11"/>
  <c r="B741" i="11"/>
  <c r="C741" i="11"/>
  <c r="D741" i="11"/>
  <c r="E741" i="11"/>
  <c r="B742" i="11"/>
  <c r="C742" i="11"/>
  <c r="D742" i="11"/>
  <c r="E742" i="11"/>
  <c r="B743" i="11"/>
  <c r="C743" i="11"/>
  <c r="D743" i="11"/>
  <c r="E743" i="11"/>
  <c r="B744" i="11"/>
  <c r="C744" i="11"/>
  <c r="D744" i="11"/>
  <c r="E744" i="11"/>
  <c r="B745" i="11"/>
  <c r="C745" i="11"/>
  <c r="D745" i="11"/>
  <c r="E745" i="11"/>
  <c r="B746" i="11"/>
  <c r="C746" i="11"/>
  <c r="D746" i="11"/>
  <c r="E746" i="11"/>
  <c r="B747" i="11"/>
  <c r="C747" i="11"/>
  <c r="D747" i="11"/>
  <c r="E747" i="11"/>
  <c r="B748" i="11"/>
  <c r="C748" i="11"/>
  <c r="D748" i="11"/>
  <c r="E748" i="11"/>
  <c r="B749" i="11"/>
  <c r="C749" i="11"/>
  <c r="D749" i="11"/>
  <c r="E749" i="11"/>
  <c r="B750" i="11"/>
  <c r="C750" i="11"/>
  <c r="D750" i="11"/>
  <c r="E750" i="11"/>
  <c r="B751" i="11"/>
  <c r="C751" i="11"/>
  <c r="D751" i="11"/>
  <c r="E751" i="11"/>
  <c r="B752" i="11"/>
  <c r="C752" i="11"/>
  <c r="D752" i="11"/>
  <c r="E752" i="11"/>
  <c r="B753" i="11"/>
  <c r="C753" i="11"/>
  <c r="D753" i="11"/>
  <c r="E753" i="11"/>
  <c r="B754" i="11"/>
  <c r="C754" i="11"/>
  <c r="D754" i="11"/>
  <c r="E754" i="11"/>
  <c r="B755" i="11"/>
  <c r="C755" i="11"/>
  <c r="D755" i="11"/>
  <c r="E755" i="11"/>
  <c r="B756" i="11"/>
  <c r="C756" i="11"/>
  <c r="D756" i="11"/>
  <c r="E756" i="11"/>
  <c r="B757" i="11"/>
  <c r="C757" i="11"/>
  <c r="D757" i="11"/>
  <c r="E757" i="11"/>
  <c r="B758" i="11"/>
  <c r="C758" i="11"/>
  <c r="D758" i="11"/>
  <c r="E758" i="11"/>
  <c r="B759" i="11"/>
  <c r="C759" i="11"/>
  <c r="D759" i="11"/>
  <c r="E759" i="11"/>
  <c r="B760" i="11"/>
  <c r="C760" i="11"/>
  <c r="D760" i="11"/>
  <c r="E760" i="11"/>
  <c r="B761" i="11"/>
  <c r="C761" i="11"/>
  <c r="D761" i="11"/>
  <c r="E761" i="11"/>
  <c r="B762" i="11"/>
  <c r="C762" i="11"/>
  <c r="D762" i="11"/>
  <c r="E762" i="11"/>
  <c r="B763" i="11"/>
  <c r="C763" i="11"/>
  <c r="D763" i="11"/>
  <c r="E763" i="11"/>
  <c r="B764" i="11"/>
  <c r="C764" i="11"/>
  <c r="D764" i="11"/>
  <c r="E764" i="11"/>
  <c r="B765" i="11"/>
  <c r="C765" i="11"/>
  <c r="D765" i="11"/>
  <c r="E765" i="11"/>
  <c r="B766" i="11"/>
  <c r="C766" i="11"/>
  <c r="D766" i="11"/>
  <c r="E766" i="11"/>
  <c r="B767" i="11"/>
  <c r="C767" i="11"/>
  <c r="D767" i="11"/>
  <c r="E767" i="11"/>
  <c r="B768" i="11"/>
  <c r="C768" i="11"/>
  <c r="D768" i="11"/>
  <c r="E768" i="11"/>
  <c r="B769" i="11"/>
  <c r="C769" i="11"/>
  <c r="D769" i="11"/>
  <c r="E769" i="11"/>
  <c r="B770" i="11"/>
  <c r="C770" i="11"/>
  <c r="D770" i="11"/>
  <c r="E770" i="11"/>
  <c r="B771" i="11"/>
  <c r="C771" i="11"/>
  <c r="D771" i="11"/>
  <c r="E771" i="11"/>
  <c r="B772" i="11"/>
  <c r="C772" i="11"/>
  <c r="D772" i="11"/>
  <c r="E772" i="11"/>
  <c r="B773" i="11"/>
  <c r="C773" i="11"/>
  <c r="D773" i="11"/>
  <c r="E773" i="11"/>
  <c r="B774" i="11"/>
  <c r="C774" i="11"/>
  <c r="D774" i="11"/>
  <c r="E774" i="11"/>
  <c r="B775" i="11"/>
  <c r="C775" i="11"/>
  <c r="D775" i="11"/>
  <c r="E775" i="11"/>
  <c r="B776" i="11"/>
  <c r="C776" i="11"/>
  <c r="D776" i="11"/>
  <c r="E776" i="11"/>
  <c r="B777" i="11"/>
  <c r="C777" i="11"/>
  <c r="D777" i="11"/>
  <c r="E777" i="11"/>
  <c r="B778" i="11"/>
  <c r="C778" i="11"/>
  <c r="D778" i="11"/>
  <c r="E778" i="11"/>
  <c r="B779" i="11"/>
  <c r="C779" i="11"/>
  <c r="D779" i="11"/>
  <c r="E779" i="11"/>
  <c r="B780" i="11"/>
  <c r="C780" i="11"/>
  <c r="D780" i="11"/>
  <c r="E780" i="11"/>
  <c r="B781" i="11"/>
  <c r="C781" i="11"/>
  <c r="D781" i="11"/>
  <c r="E781" i="11"/>
  <c r="B782" i="11"/>
  <c r="C782" i="11"/>
  <c r="D782" i="11"/>
  <c r="E782" i="11"/>
  <c r="B783" i="11"/>
  <c r="C783" i="11"/>
  <c r="D783" i="11"/>
  <c r="E783" i="11"/>
  <c r="B784" i="11"/>
  <c r="C784" i="11"/>
  <c r="D784" i="11"/>
  <c r="E784" i="11"/>
  <c r="B785" i="11"/>
  <c r="C785" i="11"/>
  <c r="D785" i="11"/>
  <c r="E785" i="11"/>
  <c r="B786" i="11"/>
  <c r="C786" i="11"/>
  <c r="D786" i="11"/>
  <c r="E786" i="11"/>
  <c r="B787" i="11"/>
  <c r="C787" i="11"/>
  <c r="D787" i="11"/>
  <c r="E787" i="11"/>
  <c r="B788" i="11"/>
  <c r="C788" i="11"/>
  <c r="D788" i="11"/>
  <c r="E788" i="11"/>
  <c r="B789" i="11"/>
  <c r="C789" i="11"/>
  <c r="D789" i="11"/>
  <c r="E789" i="11"/>
  <c r="B790" i="11"/>
  <c r="C790" i="11"/>
  <c r="D790" i="11"/>
  <c r="E790" i="11"/>
  <c r="B791" i="11"/>
  <c r="C791" i="11"/>
  <c r="D791" i="11"/>
  <c r="E791" i="11"/>
  <c r="B792" i="11"/>
  <c r="C792" i="11"/>
  <c r="D792" i="11"/>
  <c r="E792" i="11"/>
  <c r="B793" i="11"/>
  <c r="C793" i="11"/>
  <c r="D793" i="11"/>
  <c r="E793" i="11"/>
  <c r="B794" i="11"/>
  <c r="C794" i="11"/>
  <c r="D794" i="11"/>
  <c r="E794" i="11"/>
  <c r="B795" i="11"/>
  <c r="C795" i="11"/>
  <c r="D795" i="11"/>
  <c r="E795" i="11"/>
  <c r="B796" i="11"/>
  <c r="C796" i="11"/>
  <c r="D796" i="11"/>
  <c r="E796" i="11"/>
  <c r="B797" i="11"/>
  <c r="C797" i="11"/>
  <c r="D797" i="11"/>
  <c r="E797" i="11"/>
  <c r="B798" i="11"/>
  <c r="C798" i="11"/>
  <c r="D798" i="11"/>
  <c r="E798" i="11"/>
  <c r="B799" i="11"/>
  <c r="C799" i="11"/>
  <c r="D799" i="11"/>
  <c r="E799" i="11"/>
  <c r="B800" i="11"/>
  <c r="C800" i="11"/>
  <c r="D800" i="11"/>
  <c r="E800" i="11"/>
  <c r="B801" i="11"/>
  <c r="C801" i="11"/>
  <c r="D801" i="11"/>
  <c r="E801" i="11"/>
  <c r="B802" i="11"/>
  <c r="C802" i="11"/>
  <c r="D802" i="11"/>
  <c r="E802" i="11"/>
  <c r="B803" i="11"/>
  <c r="C803" i="11"/>
  <c r="D803" i="11"/>
  <c r="E803" i="11"/>
  <c r="B804" i="11"/>
  <c r="C804" i="11"/>
  <c r="D804" i="11"/>
  <c r="E804" i="11"/>
  <c r="B805" i="11"/>
  <c r="C805" i="11"/>
  <c r="D805" i="11"/>
  <c r="E805" i="11"/>
  <c r="B806" i="11"/>
  <c r="C806" i="11"/>
  <c r="D806" i="11"/>
  <c r="E806" i="11"/>
  <c r="B807" i="11"/>
  <c r="C807" i="11"/>
  <c r="D807" i="11"/>
  <c r="E807" i="11"/>
  <c r="B808" i="11"/>
  <c r="C808" i="11"/>
  <c r="D808" i="11"/>
  <c r="E808" i="11"/>
  <c r="B809" i="11"/>
  <c r="C809" i="11"/>
  <c r="D809" i="11"/>
  <c r="E809" i="11"/>
  <c r="B810" i="11"/>
  <c r="C810" i="11"/>
  <c r="D810" i="11"/>
  <c r="E810" i="11"/>
  <c r="B811" i="11"/>
  <c r="C811" i="11"/>
  <c r="D811" i="11"/>
  <c r="E811" i="11"/>
  <c r="B812" i="11"/>
  <c r="C812" i="11"/>
  <c r="D812" i="11"/>
  <c r="E812" i="11"/>
  <c r="B813" i="11"/>
  <c r="C813" i="11"/>
  <c r="D813" i="11"/>
  <c r="E813" i="11"/>
  <c r="B814" i="11"/>
  <c r="C814" i="11"/>
  <c r="D814" i="11"/>
  <c r="E814" i="11"/>
  <c r="B815" i="11"/>
  <c r="C815" i="11"/>
  <c r="D815" i="11"/>
  <c r="E815" i="11"/>
  <c r="B816" i="11"/>
  <c r="C816" i="11"/>
  <c r="D816" i="11"/>
  <c r="E816" i="11"/>
  <c r="B817" i="11"/>
  <c r="C817" i="11"/>
  <c r="D817" i="11"/>
  <c r="E817" i="11"/>
  <c r="B818" i="11"/>
  <c r="C818" i="11"/>
  <c r="D818" i="11"/>
  <c r="E818" i="11"/>
  <c r="B819" i="11"/>
  <c r="C819" i="11"/>
  <c r="D819" i="11"/>
  <c r="E819" i="11"/>
  <c r="B820" i="11"/>
  <c r="C820" i="11"/>
  <c r="D820" i="11"/>
  <c r="E820" i="11"/>
  <c r="B821" i="11"/>
  <c r="C821" i="11"/>
  <c r="D821" i="11"/>
  <c r="E821" i="11"/>
  <c r="B822" i="11"/>
  <c r="C822" i="11"/>
  <c r="D822" i="11"/>
  <c r="E822" i="11"/>
  <c r="B823" i="11"/>
  <c r="C823" i="11"/>
  <c r="D823" i="11"/>
  <c r="E823" i="11"/>
  <c r="B824" i="11"/>
  <c r="C824" i="11"/>
  <c r="D824" i="11"/>
  <c r="E824" i="11"/>
  <c r="B825" i="11"/>
  <c r="C825" i="11"/>
  <c r="D825" i="11"/>
  <c r="E825" i="11"/>
  <c r="B826" i="11"/>
  <c r="C826" i="11"/>
  <c r="D826" i="11"/>
  <c r="E826" i="11"/>
  <c r="B827" i="11"/>
  <c r="C827" i="11"/>
  <c r="D827" i="11"/>
  <c r="E827" i="11"/>
  <c r="B828" i="11"/>
  <c r="C828" i="11"/>
  <c r="D828" i="11"/>
  <c r="E828" i="11"/>
  <c r="B829" i="11"/>
  <c r="C829" i="11"/>
  <c r="D829" i="11"/>
  <c r="E829" i="11"/>
  <c r="B830" i="11"/>
  <c r="C830" i="11"/>
  <c r="D830" i="11"/>
  <c r="E830" i="11"/>
  <c r="B831" i="11"/>
  <c r="C831" i="11"/>
  <c r="D831" i="11"/>
  <c r="E831" i="11"/>
  <c r="B832" i="11"/>
  <c r="C832" i="11"/>
  <c r="D832" i="11"/>
  <c r="E832" i="11"/>
  <c r="B833" i="11"/>
  <c r="C833" i="11"/>
  <c r="D833" i="11"/>
  <c r="E833" i="11"/>
  <c r="B834" i="11"/>
  <c r="C834" i="11"/>
  <c r="D834" i="11"/>
  <c r="E834" i="11"/>
  <c r="B835" i="11"/>
  <c r="C835" i="11"/>
  <c r="D835" i="11"/>
  <c r="E835" i="11"/>
  <c r="B836" i="11"/>
  <c r="C836" i="11"/>
  <c r="D836" i="11"/>
  <c r="E836" i="11"/>
  <c r="B837" i="11"/>
  <c r="C837" i="11"/>
  <c r="D837" i="11"/>
  <c r="E837" i="11"/>
  <c r="B838" i="11"/>
  <c r="C838" i="11"/>
  <c r="D838" i="11"/>
  <c r="E838" i="11"/>
  <c r="B839" i="11"/>
  <c r="C839" i="11"/>
  <c r="D839" i="11"/>
  <c r="E839" i="11"/>
  <c r="B840" i="11"/>
  <c r="C840" i="11"/>
  <c r="D840" i="11"/>
  <c r="E840" i="11"/>
  <c r="B841" i="11"/>
  <c r="C841" i="11"/>
  <c r="D841" i="11"/>
  <c r="E841" i="11"/>
  <c r="B842" i="11"/>
  <c r="C842" i="11"/>
  <c r="D842" i="11"/>
  <c r="E842" i="11"/>
  <c r="B843" i="11"/>
  <c r="C843" i="11"/>
  <c r="D843" i="11"/>
  <c r="E843" i="11"/>
  <c r="B844" i="11"/>
  <c r="C844" i="11"/>
  <c r="D844" i="11"/>
  <c r="E844" i="11"/>
  <c r="B845" i="11"/>
  <c r="C845" i="11"/>
  <c r="D845" i="11"/>
  <c r="E845" i="11"/>
  <c r="B846" i="11"/>
  <c r="C846" i="11"/>
  <c r="D846" i="11"/>
  <c r="E846" i="11"/>
  <c r="B847" i="11"/>
  <c r="C847" i="11"/>
  <c r="D847" i="11"/>
  <c r="E847" i="11"/>
  <c r="B848" i="11"/>
  <c r="C848" i="11"/>
  <c r="D848" i="11"/>
  <c r="E848" i="11"/>
  <c r="B849" i="11"/>
  <c r="C849" i="11"/>
  <c r="D849" i="11"/>
  <c r="E849" i="11"/>
  <c r="B850" i="11"/>
  <c r="C850" i="11"/>
  <c r="D850" i="11"/>
  <c r="E850" i="11"/>
  <c r="B851" i="11"/>
  <c r="C851" i="11"/>
  <c r="D851" i="11"/>
  <c r="E851" i="11"/>
  <c r="B852" i="11"/>
  <c r="C852" i="11"/>
  <c r="D852" i="11"/>
  <c r="E852" i="11"/>
  <c r="B853" i="11"/>
  <c r="C853" i="11"/>
  <c r="D853" i="11"/>
  <c r="E853" i="11"/>
  <c r="B854" i="11"/>
  <c r="C854" i="11"/>
  <c r="D854" i="11"/>
  <c r="E854" i="11"/>
  <c r="B855" i="11"/>
  <c r="C855" i="11"/>
  <c r="D855" i="11"/>
  <c r="E855" i="11"/>
  <c r="B856" i="11"/>
  <c r="C856" i="11"/>
  <c r="D856" i="11"/>
  <c r="E856" i="11"/>
  <c r="B857" i="11"/>
  <c r="C857" i="11"/>
  <c r="D857" i="11"/>
  <c r="E857" i="11"/>
  <c r="B858" i="11"/>
  <c r="C858" i="11"/>
  <c r="D858" i="11"/>
  <c r="E858" i="11"/>
  <c r="B859" i="11"/>
  <c r="C859" i="11"/>
  <c r="D859" i="11"/>
  <c r="E859" i="11"/>
  <c r="B860" i="11"/>
  <c r="C860" i="11"/>
  <c r="D860" i="11"/>
  <c r="E860" i="11"/>
  <c r="B861" i="11"/>
  <c r="C861" i="11"/>
  <c r="D861" i="11"/>
  <c r="E861" i="11"/>
  <c r="B862" i="11"/>
  <c r="C862" i="11"/>
  <c r="D862" i="11"/>
  <c r="E862" i="11"/>
  <c r="B863" i="11"/>
  <c r="C863" i="11"/>
  <c r="D863" i="11"/>
  <c r="E863" i="11"/>
  <c r="B864" i="11"/>
  <c r="C864" i="11"/>
  <c r="D864" i="11"/>
  <c r="E864" i="11"/>
  <c r="B865" i="11"/>
  <c r="C865" i="11"/>
  <c r="D865" i="11"/>
  <c r="E865" i="11"/>
  <c r="B866" i="11"/>
  <c r="C866" i="11"/>
  <c r="D866" i="11"/>
  <c r="E866" i="11"/>
  <c r="B867" i="11"/>
  <c r="C867" i="11"/>
  <c r="D867" i="11"/>
  <c r="E867" i="11"/>
  <c r="B868" i="11"/>
  <c r="C868" i="11"/>
  <c r="D868" i="11"/>
  <c r="E868" i="11"/>
  <c r="B869" i="11"/>
  <c r="C869" i="11"/>
  <c r="D869" i="11"/>
  <c r="E869" i="11"/>
  <c r="B870" i="11"/>
  <c r="C870" i="11"/>
  <c r="D870" i="11"/>
  <c r="E870" i="11"/>
  <c r="B871" i="11"/>
  <c r="C871" i="11"/>
  <c r="D871" i="11"/>
  <c r="E871" i="11"/>
  <c r="B872" i="11"/>
  <c r="C872" i="11"/>
  <c r="D872" i="11"/>
  <c r="E872" i="11"/>
  <c r="B873" i="11"/>
  <c r="C873" i="11"/>
  <c r="D873" i="11"/>
  <c r="E873" i="11"/>
  <c r="B874" i="11"/>
  <c r="C874" i="11"/>
  <c r="D874" i="11"/>
  <c r="E874" i="11"/>
  <c r="B875" i="11"/>
  <c r="C875" i="11"/>
  <c r="D875" i="11"/>
  <c r="E875" i="11"/>
  <c r="B876" i="11"/>
  <c r="C876" i="11"/>
  <c r="D876" i="11"/>
  <c r="E876" i="11"/>
  <c r="B877" i="11"/>
  <c r="C877" i="11"/>
  <c r="D877" i="11"/>
  <c r="E877" i="11"/>
  <c r="B878" i="11"/>
  <c r="C878" i="11"/>
  <c r="D878" i="11"/>
  <c r="E878" i="11"/>
  <c r="B879" i="11"/>
  <c r="C879" i="11"/>
  <c r="D879" i="11"/>
  <c r="E879" i="11"/>
  <c r="B880" i="11"/>
  <c r="C880" i="11"/>
  <c r="D880" i="11"/>
  <c r="E880" i="11"/>
  <c r="B881" i="11"/>
  <c r="C881" i="11"/>
  <c r="D881" i="11"/>
  <c r="E881" i="11"/>
  <c r="B882" i="11"/>
  <c r="C882" i="11"/>
  <c r="D882" i="11"/>
  <c r="E882" i="11"/>
  <c r="B883" i="11"/>
  <c r="C883" i="11"/>
  <c r="D883" i="11"/>
  <c r="E883" i="11"/>
  <c r="B884" i="11"/>
  <c r="C884" i="11"/>
  <c r="D884" i="11"/>
  <c r="E884" i="11"/>
  <c r="B885" i="11"/>
  <c r="C885" i="11"/>
  <c r="D885" i="11"/>
  <c r="E885" i="11"/>
  <c r="B886" i="11"/>
  <c r="C886" i="11"/>
  <c r="D886" i="11"/>
  <c r="E886" i="11"/>
  <c r="B887" i="11"/>
  <c r="C887" i="11"/>
  <c r="D887" i="11"/>
  <c r="E887" i="11"/>
  <c r="B888" i="11"/>
  <c r="C888" i="11"/>
  <c r="D888" i="11"/>
  <c r="E888" i="11"/>
  <c r="B889" i="11"/>
  <c r="C889" i="11"/>
  <c r="D889" i="11"/>
  <c r="E889" i="11"/>
  <c r="B890" i="11"/>
  <c r="C890" i="11"/>
  <c r="D890" i="11"/>
  <c r="E890" i="11"/>
  <c r="B891" i="11"/>
  <c r="C891" i="11"/>
  <c r="D891" i="11"/>
  <c r="E891" i="11"/>
  <c r="B892" i="11"/>
  <c r="C892" i="11"/>
  <c r="D892" i="11"/>
  <c r="E892" i="11"/>
  <c r="B893" i="11"/>
  <c r="C893" i="11"/>
  <c r="D893" i="11"/>
  <c r="E893" i="11"/>
  <c r="B894" i="11"/>
  <c r="C894" i="11"/>
  <c r="D894" i="11"/>
  <c r="E894" i="11"/>
  <c r="B895" i="11"/>
  <c r="C895" i="11"/>
  <c r="D895" i="11"/>
  <c r="E895" i="11"/>
  <c r="B896" i="11"/>
  <c r="C896" i="11"/>
  <c r="D896" i="11"/>
  <c r="E896" i="11"/>
  <c r="B897" i="11"/>
  <c r="C897" i="11"/>
  <c r="D897" i="11"/>
  <c r="E897" i="11"/>
  <c r="B898" i="11"/>
  <c r="C898" i="11"/>
  <c r="D898" i="11"/>
  <c r="E898" i="11"/>
  <c r="B899" i="11"/>
  <c r="C899" i="11"/>
  <c r="D899" i="11"/>
  <c r="E899" i="11"/>
  <c r="B900" i="11"/>
  <c r="C900" i="11"/>
  <c r="D900" i="11"/>
  <c r="E900" i="11"/>
  <c r="B901" i="11"/>
  <c r="C901" i="11"/>
  <c r="D901" i="11"/>
  <c r="E901" i="11"/>
  <c r="B902" i="11"/>
  <c r="C902" i="11"/>
  <c r="D902" i="11"/>
  <c r="E902" i="11"/>
  <c r="B903" i="11"/>
  <c r="C903" i="11"/>
  <c r="D903" i="11"/>
  <c r="E903" i="11"/>
  <c r="B904" i="11"/>
  <c r="C904" i="11"/>
  <c r="D904" i="11"/>
  <c r="E904" i="11"/>
  <c r="B905" i="11"/>
  <c r="C905" i="11"/>
  <c r="D905" i="11"/>
  <c r="E905" i="11"/>
  <c r="B906" i="11"/>
  <c r="C906" i="11"/>
  <c r="D906" i="11"/>
  <c r="E906" i="11"/>
  <c r="B907" i="11"/>
  <c r="C907" i="11"/>
  <c r="D907" i="11"/>
  <c r="E907" i="11"/>
  <c r="B908" i="11"/>
  <c r="C908" i="11"/>
  <c r="D908" i="11"/>
  <c r="E908" i="11"/>
  <c r="B909" i="11"/>
  <c r="C909" i="11"/>
  <c r="D909" i="11"/>
  <c r="E909" i="11"/>
  <c r="B910" i="11"/>
  <c r="C910" i="11"/>
  <c r="D910" i="11"/>
  <c r="E910" i="11"/>
  <c r="B911" i="11"/>
  <c r="C911" i="11"/>
  <c r="D911" i="11"/>
  <c r="E911" i="11"/>
  <c r="B912" i="11"/>
  <c r="C912" i="11"/>
  <c r="D912" i="11"/>
  <c r="E912" i="11"/>
  <c r="B913" i="11"/>
  <c r="C913" i="11"/>
  <c r="D913" i="11"/>
  <c r="E913" i="11"/>
  <c r="B914" i="11"/>
  <c r="C914" i="11"/>
  <c r="D914" i="11"/>
  <c r="E914" i="11"/>
  <c r="B915" i="11"/>
  <c r="C915" i="11"/>
  <c r="D915" i="11"/>
  <c r="E915" i="11"/>
  <c r="B916" i="11"/>
  <c r="C916" i="11"/>
  <c r="D916" i="11"/>
  <c r="E916" i="11"/>
  <c r="B917" i="11"/>
  <c r="C917" i="11"/>
  <c r="D917" i="11"/>
  <c r="E917" i="11"/>
  <c r="B918" i="11"/>
  <c r="C918" i="11"/>
  <c r="D918" i="11"/>
  <c r="E918" i="11"/>
  <c r="B919" i="11"/>
  <c r="C919" i="11"/>
  <c r="D919" i="11"/>
  <c r="E919" i="11"/>
  <c r="B920" i="11"/>
  <c r="C920" i="11"/>
  <c r="D920" i="11"/>
  <c r="E920" i="11"/>
  <c r="B921" i="11"/>
  <c r="C921" i="11"/>
  <c r="D921" i="11"/>
  <c r="E921" i="11"/>
  <c r="B922" i="11"/>
  <c r="C922" i="11"/>
  <c r="D922" i="11"/>
  <c r="E922" i="11"/>
  <c r="B923" i="11"/>
  <c r="C923" i="11"/>
  <c r="D923" i="11"/>
  <c r="E923" i="11"/>
  <c r="B924" i="11"/>
  <c r="C924" i="11"/>
  <c r="D924" i="11"/>
  <c r="E924" i="11"/>
  <c r="B925" i="11"/>
  <c r="C925" i="11"/>
  <c r="D925" i="11"/>
  <c r="E925" i="11"/>
  <c r="B926" i="11"/>
  <c r="C926" i="11"/>
  <c r="D926" i="11"/>
  <c r="E926" i="11"/>
  <c r="B927" i="11"/>
  <c r="C927" i="11"/>
  <c r="D927" i="11"/>
  <c r="E927" i="11"/>
  <c r="B928" i="11"/>
  <c r="C928" i="11"/>
  <c r="D928" i="11"/>
  <c r="E928" i="11"/>
  <c r="B929" i="11"/>
  <c r="C929" i="11"/>
  <c r="D929" i="11"/>
  <c r="E929" i="11"/>
  <c r="B930" i="11"/>
  <c r="C930" i="11"/>
  <c r="D930" i="11"/>
  <c r="E930" i="11"/>
  <c r="B931" i="11"/>
  <c r="C931" i="11"/>
  <c r="D931" i="11"/>
  <c r="E931" i="11"/>
  <c r="B932" i="11"/>
  <c r="C932" i="11"/>
  <c r="D932" i="11"/>
  <c r="E932" i="11"/>
  <c r="B933" i="11"/>
  <c r="C933" i="11"/>
  <c r="D933" i="11"/>
  <c r="E933" i="11"/>
  <c r="B934" i="11"/>
  <c r="C934" i="11"/>
  <c r="D934" i="11"/>
  <c r="E934" i="11"/>
  <c r="B935" i="11"/>
  <c r="C935" i="11"/>
  <c r="D935" i="11"/>
  <c r="E935" i="11"/>
  <c r="B936" i="11"/>
  <c r="C936" i="11"/>
  <c r="D936" i="11"/>
  <c r="E936" i="11"/>
  <c r="B937" i="11"/>
  <c r="C937" i="11"/>
  <c r="D937" i="11"/>
  <c r="E937" i="11"/>
  <c r="B938" i="11"/>
  <c r="C938" i="11"/>
  <c r="D938" i="11"/>
  <c r="E938" i="11"/>
  <c r="B939" i="11"/>
  <c r="C939" i="11"/>
  <c r="D939" i="11"/>
  <c r="E939" i="11"/>
  <c r="B940" i="11"/>
  <c r="C940" i="11"/>
  <c r="D940" i="11"/>
  <c r="E940" i="11"/>
  <c r="B941" i="11"/>
  <c r="C941" i="11"/>
  <c r="D941" i="11"/>
  <c r="E941" i="11"/>
  <c r="B942" i="11"/>
  <c r="C942" i="11"/>
  <c r="D942" i="11"/>
  <c r="E942" i="11"/>
  <c r="B943" i="11"/>
  <c r="C943" i="11"/>
  <c r="D943" i="11"/>
  <c r="E943" i="11"/>
  <c r="B944" i="11"/>
  <c r="C944" i="11"/>
  <c r="D944" i="11"/>
  <c r="E944" i="11"/>
  <c r="B945" i="11"/>
  <c r="C945" i="11"/>
  <c r="D945" i="11"/>
  <c r="E945" i="11"/>
  <c r="B946" i="11"/>
  <c r="C946" i="11"/>
  <c r="D946" i="11"/>
  <c r="E946" i="11"/>
  <c r="B947" i="11"/>
  <c r="C947" i="11"/>
  <c r="D947" i="11"/>
  <c r="E947" i="11"/>
  <c r="B948" i="11"/>
  <c r="C948" i="11"/>
  <c r="D948" i="11"/>
  <c r="E948" i="11"/>
  <c r="B949" i="11"/>
  <c r="C949" i="11"/>
  <c r="D949" i="11"/>
  <c r="E949" i="11"/>
  <c r="B950" i="11"/>
  <c r="C950" i="11"/>
  <c r="D950" i="11"/>
  <c r="E950" i="11"/>
  <c r="B951" i="11"/>
  <c r="C951" i="11"/>
  <c r="D951" i="11"/>
  <c r="E951" i="11"/>
  <c r="B952" i="11"/>
  <c r="C952" i="11"/>
  <c r="D952" i="11"/>
  <c r="E952" i="11"/>
  <c r="B953" i="11"/>
  <c r="C953" i="11"/>
  <c r="D953" i="11"/>
  <c r="E953" i="11"/>
  <c r="B954" i="11"/>
  <c r="C954" i="11"/>
  <c r="D954" i="11"/>
  <c r="E954" i="11"/>
  <c r="B955" i="11"/>
  <c r="C955" i="11"/>
  <c r="D955" i="11"/>
  <c r="E955" i="11"/>
  <c r="B956" i="11"/>
  <c r="C956" i="11"/>
  <c r="D956" i="11"/>
  <c r="E956" i="11"/>
  <c r="B957" i="11"/>
  <c r="C957" i="11"/>
  <c r="D957" i="11"/>
  <c r="E957" i="11"/>
  <c r="B958" i="11"/>
  <c r="C958" i="11"/>
  <c r="D958" i="11"/>
  <c r="E958" i="11"/>
  <c r="B959" i="11"/>
  <c r="C959" i="11"/>
  <c r="D959" i="11"/>
  <c r="E959" i="11"/>
  <c r="B960" i="11"/>
  <c r="C960" i="11"/>
  <c r="D960" i="11"/>
  <c r="E960" i="11"/>
  <c r="B961" i="11"/>
  <c r="C961" i="11"/>
  <c r="D961" i="11"/>
  <c r="E961" i="11"/>
  <c r="B962" i="11"/>
  <c r="C962" i="11"/>
  <c r="D962" i="11"/>
  <c r="E962" i="11"/>
  <c r="B963" i="11"/>
  <c r="C963" i="11"/>
  <c r="D963" i="11"/>
  <c r="E963" i="11"/>
  <c r="B964" i="11"/>
  <c r="C964" i="11"/>
  <c r="D964" i="11"/>
  <c r="E964" i="11"/>
  <c r="B965" i="11"/>
  <c r="C965" i="11"/>
  <c r="D965" i="11"/>
  <c r="E965" i="11"/>
  <c r="B966" i="11"/>
  <c r="C966" i="11"/>
  <c r="D966" i="11"/>
  <c r="E966" i="11"/>
  <c r="B967" i="11"/>
  <c r="C967" i="11"/>
  <c r="D967" i="11"/>
  <c r="E967" i="11"/>
  <c r="B968" i="11"/>
  <c r="C968" i="11"/>
  <c r="D968" i="11"/>
  <c r="E968" i="11"/>
  <c r="B969" i="11"/>
  <c r="C969" i="11"/>
  <c r="D969" i="11"/>
  <c r="E969" i="11"/>
  <c r="B970" i="11"/>
  <c r="C970" i="11"/>
  <c r="D970" i="11"/>
  <c r="E970" i="11"/>
  <c r="B971" i="11"/>
  <c r="C971" i="11"/>
  <c r="D971" i="11"/>
  <c r="E971" i="11"/>
  <c r="B972" i="11"/>
  <c r="C972" i="11"/>
  <c r="D972" i="11"/>
  <c r="E972" i="11"/>
  <c r="B973" i="11"/>
  <c r="C973" i="11"/>
  <c r="D973" i="11"/>
  <c r="E973" i="11"/>
  <c r="B974" i="11"/>
  <c r="C974" i="11"/>
  <c r="D974" i="11"/>
  <c r="E974" i="11"/>
  <c r="B975" i="11"/>
  <c r="C975" i="11"/>
  <c r="D975" i="11"/>
  <c r="E975" i="11"/>
  <c r="B976" i="11"/>
  <c r="C976" i="11"/>
  <c r="D976" i="11"/>
  <c r="E976" i="11"/>
  <c r="B977" i="11"/>
  <c r="C977" i="11"/>
  <c r="D977" i="11"/>
  <c r="E977" i="11"/>
  <c r="B978" i="11"/>
  <c r="C978" i="11"/>
  <c r="D978" i="11"/>
  <c r="E978" i="11"/>
  <c r="B979" i="11"/>
  <c r="C979" i="11"/>
  <c r="D979" i="11"/>
  <c r="E979" i="11"/>
  <c r="B980" i="11"/>
  <c r="C980" i="11"/>
  <c r="D980" i="11"/>
  <c r="E980" i="11"/>
  <c r="B981" i="11"/>
  <c r="C981" i="11"/>
  <c r="D981" i="11"/>
  <c r="E981" i="11"/>
  <c r="B982" i="11"/>
  <c r="C982" i="11"/>
  <c r="D982" i="11"/>
  <c r="E982" i="11"/>
  <c r="B983" i="11"/>
  <c r="C983" i="11"/>
  <c r="D983" i="11"/>
  <c r="E983" i="11"/>
  <c r="B984" i="11"/>
  <c r="C984" i="11"/>
  <c r="D984" i="11"/>
  <c r="E984" i="11"/>
  <c r="B985" i="11"/>
  <c r="C985" i="11"/>
  <c r="D985" i="11"/>
  <c r="E985" i="11"/>
  <c r="B986" i="11"/>
  <c r="C986" i="11"/>
  <c r="D986" i="11"/>
  <c r="E986" i="11"/>
  <c r="B987" i="11"/>
  <c r="C987" i="11"/>
  <c r="D987" i="11"/>
  <c r="E987" i="11"/>
  <c r="B988" i="11"/>
  <c r="C988" i="11"/>
  <c r="D988" i="11"/>
  <c r="E988" i="11"/>
  <c r="B989" i="11"/>
  <c r="C989" i="11"/>
  <c r="D989" i="11"/>
  <c r="E989" i="11"/>
  <c r="B990" i="11"/>
  <c r="C990" i="11"/>
  <c r="D990" i="11"/>
  <c r="E990" i="11"/>
  <c r="B991" i="11"/>
  <c r="C991" i="11"/>
  <c r="D991" i="11"/>
  <c r="E991" i="11"/>
  <c r="B992" i="11"/>
  <c r="C992" i="11"/>
  <c r="D992" i="11"/>
  <c r="E992" i="11"/>
  <c r="B993" i="11"/>
  <c r="C993" i="11"/>
  <c r="D993" i="11"/>
  <c r="E993" i="11"/>
  <c r="B994" i="11"/>
  <c r="C994" i="11"/>
  <c r="D994" i="11"/>
  <c r="E994" i="11"/>
  <c r="B995" i="11"/>
  <c r="C995" i="11"/>
  <c r="D995" i="11"/>
  <c r="E995" i="11"/>
  <c r="B996" i="11"/>
  <c r="C996" i="11"/>
  <c r="D996" i="11"/>
  <c r="E996" i="11"/>
  <c r="B997" i="11"/>
  <c r="C997" i="11"/>
  <c r="D997" i="11"/>
  <c r="E997" i="11"/>
  <c r="B998" i="11"/>
  <c r="C998" i="11"/>
  <c r="D998" i="11"/>
  <c r="E998" i="11"/>
  <c r="B999" i="11"/>
  <c r="C999" i="11"/>
  <c r="D999" i="11"/>
  <c r="E999" i="11"/>
  <c r="B1000" i="11"/>
  <c r="C1000" i="11"/>
  <c r="D1000" i="11"/>
  <c r="E1000" i="11"/>
  <c r="B10" i="11"/>
  <c r="C10" i="11"/>
  <c r="D10" i="11"/>
  <c r="AK1000" i="11"/>
  <c r="AJ1000" i="11"/>
  <c r="AI1000" i="11"/>
  <c r="AH1000" i="11"/>
  <c r="AG1000" i="11"/>
  <c r="AF1000" i="11"/>
  <c r="AE1000" i="11"/>
  <c r="AD1000" i="11"/>
  <c r="AC1000" i="11"/>
  <c r="AB1000" i="11"/>
  <c r="AA1000" i="11"/>
  <c r="Z1000" i="11"/>
  <c r="Y1000" i="11"/>
  <c r="X1000" i="11"/>
  <c r="W1000" i="11"/>
  <c r="V1000" i="11"/>
  <c r="U1000" i="11"/>
  <c r="T1000" i="11"/>
  <c r="S1000" i="11"/>
  <c r="R1000" i="11"/>
  <c r="Q1000" i="11"/>
  <c r="P1000" i="11"/>
  <c r="O1000" i="11"/>
  <c r="N1000" i="11"/>
  <c r="M1000" i="11"/>
  <c r="L1000" i="11"/>
  <c r="K1000" i="11"/>
  <c r="J1000" i="11"/>
  <c r="I1000" i="11"/>
  <c r="H1000" i="11"/>
  <c r="G1000" i="11"/>
  <c r="F1000" i="11"/>
  <c r="AK999" i="11"/>
  <c r="AJ999" i="11"/>
  <c r="AI999" i="11"/>
  <c r="AH999" i="11"/>
  <c r="AG999" i="11"/>
  <c r="AF999" i="11"/>
  <c r="AE999" i="11"/>
  <c r="AD999" i="11"/>
  <c r="AC999" i="11"/>
  <c r="AB999" i="11"/>
  <c r="AA999" i="11"/>
  <c r="Z999" i="11"/>
  <c r="Y999" i="11"/>
  <c r="X999" i="11"/>
  <c r="W999" i="11"/>
  <c r="V999" i="11"/>
  <c r="U999" i="11"/>
  <c r="T999" i="11"/>
  <c r="S999" i="11"/>
  <c r="R999" i="11"/>
  <c r="Q999" i="11"/>
  <c r="P999" i="11"/>
  <c r="O999" i="11"/>
  <c r="N999" i="11"/>
  <c r="M999" i="11"/>
  <c r="L999" i="11"/>
  <c r="K999" i="11"/>
  <c r="J999" i="11"/>
  <c r="I999" i="11"/>
  <c r="H999" i="11"/>
  <c r="G999" i="11"/>
  <c r="F999" i="11"/>
  <c r="AK998" i="11"/>
  <c r="AJ998" i="11"/>
  <c r="AI998" i="11"/>
  <c r="AH998" i="11"/>
  <c r="AG998" i="11"/>
  <c r="AF998" i="11"/>
  <c r="AE998" i="11"/>
  <c r="AD998" i="11"/>
  <c r="AC998" i="11"/>
  <c r="AB998" i="11"/>
  <c r="AA998" i="11"/>
  <c r="Z998" i="11"/>
  <c r="Y998" i="11"/>
  <c r="X998" i="11"/>
  <c r="W998" i="11"/>
  <c r="V998" i="11"/>
  <c r="U998" i="11"/>
  <c r="T998" i="11"/>
  <c r="S998" i="11"/>
  <c r="R998" i="11"/>
  <c r="Q998" i="11"/>
  <c r="P998" i="11"/>
  <c r="O998" i="11"/>
  <c r="N998" i="11"/>
  <c r="M998" i="11"/>
  <c r="L998" i="11"/>
  <c r="K998" i="11"/>
  <c r="J998" i="11"/>
  <c r="I998" i="11"/>
  <c r="H998" i="11"/>
  <c r="G998" i="11"/>
  <c r="F998" i="11"/>
  <c r="AK997" i="11"/>
  <c r="AJ997" i="11"/>
  <c r="AI997" i="11"/>
  <c r="AH997" i="11"/>
  <c r="AG997" i="11"/>
  <c r="AF997" i="11"/>
  <c r="AE997" i="11"/>
  <c r="AD997" i="11"/>
  <c r="AC997" i="11"/>
  <c r="AB997" i="11"/>
  <c r="AA997" i="11"/>
  <c r="Z997" i="11"/>
  <c r="Y997" i="11"/>
  <c r="X997" i="11"/>
  <c r="W997" i="11"/>
  <c r="V997" i="11"/>
  <c r="U997" i="11"/>
  <c r="T997" i="11"/>
  <c r="S997" i="11"/>
  <c r="R997" i="11"/>
  <c r="Q997" i="11"/>
  <c r="P997" i="11"/>
  <c r="O997" i="11"/>
  <c r="N997" i="11"/>
  <c r="M997" i="11"/>
  <c r="L997" i="11"/>
  <c r="K997" i="11"/>
  <c r="J997" i="11"/>
  <c r="I997" i="11"/>
  <c r="H997" i="11"/>
  <c r="G997" i="11"/>
  <c r="F997" i="11"/>
  <c r="AK996" i="11"/>
  <c r="AJ996" i="11"/>
  <c r="AI996" i="11"/>
  <c r="AH996" i="11"/>
  <c r="AG996" i="11"/>
  <c r="AF996" i="11"/>
  <c r="AE996" i="11"/>
  <c r="AD996" i="11"/>
  <c r="AC996" i="11"/>
  <c r="AB996" i="11"/>
  <c r="AA996" i="11"/>
  <c r="Z996" i="11"/>
  <c r="Y996" i="11"/>
  <c r="X996" i="11"/>
  <c r="W996" i="11"/>
  <c r="V996" i="11"/>
  <c r="U996" i="11"/>
  <c r="T996" i="11"/>
  <c r="S996" i="11"/>
  <c r="R996" i="11"/>
  <c r="Q996" i="11"/>
  <c r="P996" i="11"/>
  <c r="O996" i="11"/>
  <c r="N996" i="11"/>
  <c r="M996" i="11"/>
  <c r="L996" i="11"/>
  <c r="K996" i="11"/>
  <c r="J996" i="11"/>
  <c r="I996" i="11"/>
  <c r="H996" i="11"/>
  <c r="G996" i="11"/>
  <c r="F996" i="11"/>
  <c r="AK995" i="11"/>
  <c r="AJ995" i="11"/>
  <c r="AI995" i="11"/>
  <c r="AH995" i="11"/>
  <c r="AG995" i="11"/>
  <c r="AF995" i="11"/>
  <c r="AE995" i="11"/>
  <c r="AD995" i="11"/>
  <c r="AC995" i="11"/>
  <c r="AB995" i="11"/>
  <c r="AA995" i="11"/>
  <c r="Z995" i="11"/>
  <c r="Y995" i="11"/>
  <c r="X995" i="11"/>
  <c r="W995" i="11"/>
  <c r="V995" i="11"/>
  <c r="U995" i="11"/>
  <c r="T995" i="11"/>
  <c r="S995" i="11"/>
  <c r="R995" i="11"/>
  <c r="Q995" i="11"/>
  <c r="P995" i="11"/>
  <c r="O995" i="11"/>
  <c r="N995" i="11"/>
  <c r="M995" i="11"/>
  <c r="L995" i="11"/>
  <c r="K995" i="11"/>
  <c r="J995" i="11"/>
  <c r="I995" i="11"/>
  <c r="H995" i="11"/>
  <c r="G995" i="11"/>
  <c r="F995" i="11"/>
  <c r="AK994" i="11"/>
  <c r="AJ994" i="11"/>
  <c r="AI994" i="11"/>
  <c r="AH994" i="11"/>
  <c r="AG994" i="11"/>
  <c r="AF994" i="11"/>
  <c r="AE994" i="11"/>
  <c r="AD994" i="11"/>
  <c r="AC994" i="11"/>
  <c r="AB994" i="11"/>
  <c r="AA994" i="11"/>
  <c r="Z994" i="11"/>
  <c r="Y994" i="11"/>
  <c r="X994" i="11"/>
  <c r="W994" i="11"/>
  <c r="V994" i="11"/>
  <c r="U994" i="11"/>
  <c r="T994" i="11"/>
  <c r="S994" i="11"/>
  <c r="R994" i="11"/>
  <c r="Q994" i="11"/>
  <c r="P994" i="11"/>
  <c r="O994" i="11"/>
  <c r="N994" i="11"/>
  <c r="M994" i="11"/>
  <c r="L994" i="11"/>
  <c r="K994" i="11"/>
  <c r="J994" i="11"/>
  <c r="I994" i="11"/>
  <c r="H994" i="11"/>
  <c r="G994" i="11"/>
  <c r="F994" i="11"/>
  <c r="AK993" i="11"/>
  <c r="AJ993" i="11"/>
  <c r="AI993" i="11"/>
  <c r="AH993" i="11"/>
  <c r="AG993" i="11"/>
  <c r="AF993" i="11"/>
  <c r="AE993" i="11"/>
  <c r="AD993" i="11"/>
  <c r="AC993" i="11"/>
  <c r="AB993" i="11"/>
  <c r="AA993" i="11"/>
  <c r="Z993" i="11"/>
  <c r="Y993" i="11"/>
  <c r="X993" i="11"/>
  <c r="W993" i="11"/>
  <c r="V993" i="11"/>
  <c r="U993" i="11"/>
  <c r="T993" i="11"/>
  <c r="S993" i="11"/>
  <c r="R993" i="11"/>
  <c r="Q993" i="11"/>
  <c r="P993" i="11"/>
  <c r="O993" i="11"/>
  <c r="N993" i="11"/>
  <c r="M993" i="11"/>
  <c r="L993" i="11"/>
  <c r="K993" i="11"/>
  <c r="J993" i="11"/>
  <c r="I993" i="11"/>
  <c r="H993" i="11"/>
  <c r="G993" i="11"/>
  <c r="F993" i="11"/>
  <c r="AK992" i="11"/>
  <c r="AJ992" i="11"/>
  <c r="AI992" i="11"/>
  <c r="AH992" i="11"/>
  <c r="AG992" i="11"/>
  <c r="AF992" i="11"/>
  <c r="AE992" i="11"/>
  <c r="AD992" i="11"/>
  <c r="AC992" i="11"/>
  <c r="AB992" i="11"/>
  <c r="AA992" i="11"/>
  <c r="Z992" i="11"/>
  <c r="Y992" i="11"/>
  <c r="X992" i="11"/>
  <c r="W992" i="11"/>
  <c r="V992" i="11"/>
  <c r="U992" i="11"/>
  <c r="T992" i="11"/>
  <c r="S992" i="11"/>
  <c r="R992" i="11"/>
  <c r="Q992" i="11"/>
  <c r="P992" i="11"/>
  <c r="O992" i="11"/>
  <c r="N992" i="11"/>
  <c r="M992" i="11"/>
  <c r="L992" i="11"/>
  <c r="K992" i="11"/>
  <c r="J992" i="11"/>
  <c r="I992" i="11"/>
  <c r="H992" i="11"/>
  <c r="G992" i="11"/>
  <c r="F992" i="11"/>
  <c r="AK991" i="11"/>
  <c r="AJ991" i="11"/>
  <c r="AI991" i="11"/>
  <c r="AH991" i="11"/>
  <c r="AG991" i="11"/>
  <c r="AF991" i="11"/>
  <c r="AE991" i="11"/>
  <c r="AD991" i="11"/>
  <c r="AC991" i="11"/>
  <c r="AB991" i="11"/>
  <c r="AA991" i="11"/>
  <c r="Z991" i="11"/>
  <c r="Y991" i="11"/>
  <c r="X991" i="11"/>
  <c r="W991" i="11"/>
  <c r="V991" i="11"/>
  <c r="U991" i="11"/>
  <c r="T991" i="11"/>
  <c r="S991" i="11"/>
  <c r="R991" i="11"/>
  <c r="Q991" i="11"/>
  <c r="P991" i="11"/>
  <c r="O991" i="11"/>
  <c r="N991" i="11"/>
  <c r="M991" i="11"/>
  <c r="L991" i="11"/>
  <c r="K991" i="11"/>
  <c r="J991" i="11"/>
  <c r="I991" i="11"/>
  <c r="H991" i="11"/>
  <c r="G991" i="11"/>
  <c r="F991" i="11"/>
  <c r="AK990" i="11"/>
  <c r="AJ990" i="11"/>
  <c r="AI990" i="11"/>
  <c r="AH990" i="11"/>
  <c r="AG990" i="11"/>
  <c r="AF990" i="11"/>
  <c r="AE990" i="11"/>
  <c r="AD990" i="11"/>
  <c r="AC990" i="11"/>
  <c r="AB990" i="11"/>
  <c r="AA990" i="11"/>
  <c r="Z990" i="11"/>
  <c r="Y990" i="11"/>
  <c r="X990" i="11"/>
  <c r="W990" i="11"/>
  <c r="V990" i="11"/>
  <c r="U990" i="11"/>
  <c r="T990" i="11"/>
  <c r="S990" i="11"/>
  <c r="R990" i="11"/>
  <c r="Q990" i="11"/>
  <c r="P990" i="11"/>
  <c r="O990" i="11"/>
  <c r="N990" i="11"/>
  <c r="M990" i="11"/>
  <c r="L990" i="11"/>
  <c r="K990" i="11"/>
  <c r="J990" i="11"/>
  <c r="I990" i="11"/>
  <c r="H990" i="11"/>
  <c r="G990" i="11"/>
  <c r="F990" i="11"/>
  <c r="AK989" i="11"/>
  <c r="AJ989" i="11"/>
  <c r="AI989" i="11"/>
  <c r="AH989" i="11"/>
  <c r="AG989" i="11"/>
  <c r="AF989" i="11"/>
  <c r="AE989" i="11"/>
  <c r="AD989" i="11"/>
  <c r="AC989" i="11"/>
  <c r="AB989" i="11"/>
  <c r="AA989" i="11"/>
  <c r="Z989" i="11"/>
  <c r="Y989" i="11"/>
  <c r="X989" i="11"/>
  <c r="W989" i="11"/>
  <c r="V989" i="11"/>
  <c r="U989" i="11"/>
  <c r="T989" i="11"/>
  <c r="S989" i="11"/>
  <c r="R989" i="11"/>
  <c r="Q989" i="11"/>
  <c r="P989" i="11"/>
  <c r="O989" i="11"/>
  <c r="N989" i="11"/>
  <c r="M989" i="11"/>
  <c r="L989" i="11"/>
  <c r="K989" i="11"/>
  <c r="J989" i="11"/>
  <c r="I989" i="11"/>
  <c r="H989" i="11"/>
  <c r="G989" i="11"/>
  <c r="F989" i="11"/>
  <c r="AK988" i="11"/>
  <c r="AJ988" i="11"/>
  <c r="AI988" i="11"/>
  <c r="AH988" i="11"/>
  <c r="AG988" i="11"/>
  <c r="AF988" i="11"/>
  <c r="AE988" i="11"/>
  <c r="AD988" i="11"/>
  <c r="AC988" i="11"/>
  <c r="AB988" i="11"/>
  <c r="AA988" i="11"/>
  <c r="Z988" i="11"/>
  <c r="Y988" i="11"/>
  <c r="X988" i="11"/>
  <c r="W988" i="11"/>
  <c r="V988" i="11"/>
  <c r="U988" i="11"/>
  <c r="T988" i="11"/>
  <c r="S988" i="11"/>
  <c r="R988" i="11"/>
  <c r="Q988" i="11"/>
  <c r="P988" i="11"/>
  <c r="O988" i="11"/>
  <c r="N988" i="11"/>
  <c r="M988" i="11"/>
  <c r="L988" i="11"/>
  <c r="K988" i="11"/>
  <c r="J988" i="11"/>
  <c r="I988" i="11"/>
  <c r="H988" i="11"/>
  <c r="G988" i="11"/>
  <c r="F988" i="11"/>
  <c r="AK987" i="11"/>
  <c r="AJ987" i="11"/>
  <c r="AI987" i="11"/>
  <c r="AH987" i="11"/>
  <c r="AG987" i="11"/>
  <c r="AF987" i="11"/>
  <c r="AE987" i="11"/>
  <c r="AD987" i="11"/>
  <c r="AC987" i="11"/>
  <c r="AB987" i="11"/>
  <c r="AA987" i="11"/>
  <c r="Z987" i="11"/>
  <c r="Y987" i="11"/>
  <c r="X987" i="11"/>
  <c r="W987" i="11"/>
  <c r="V987" i="11"/>
  <c r="U987" i="11"/>
  <c r="T987" i="11"/>
  <c r="S987" i="11"/>
  <c r="R987" i="11"/>
  <c r="Q987" i="11"/>
  <c r="P987" i="11"/>
  <c r="O987" i="11"/>
  <c r="N987" i="11"/>
  <c r="M987" i="11"/>
  <c r="L987" i="11"/>
  <c r="K987" i="11"/>
  <c r="J987" i="11"/>
  <c r="I987" i="11"/>
  <c r="H987" i="11"/>
  <c r="G987" i="11"/>
  <c r="F987" i="11"/>
  <c r="AK986" i="11"/>
  <c r="AJ986" i="11"/>
  <c r="AI986" i="11"/>
  <c r="AH986" i="11"/>
  <c r="AG986" i="11"/>
  <c r="AF986" i="11"/>
  <c r="AE986" i="11"/>
  <c r="AD986" i="11"/>
  <c r="AC986" i="11"/>
  <c r="AB986" i="11"/>
  <c r="AA986" i="11"/>
  <c r="Z986" i="11"/>
  <c r="Y986" i="11"/>
  <c r="X986" i="11"/>
  <c r="W986" i="11"/>
  <c r="V986" i="11"/>
  <c r="U986" i="11"/>
  <c r="T986" i="11"/>
  <c r="S986" i="11"/>
  <c r="R986" i="11"/>
  <c r="Q986" i="11"/>
  <c r="P986" i="11"/>
  <c r="O986" i="11"/>
  <c r="N986" i="11"/>
  <c r="M986" i="11"/>
  <c r="L986" i="11"/>
  <c r="K986" i="11"/>
  <c r="J986" i="11"/>
  <c r="I986" i="11"/>
  <c r="H986" i="11"/>
  <c r="G986" i="11"/>
  <c r="F986" i="11"/>
  <c r="AK985" i="11"/>
  <c r="AJ985" i="11"/>
  <c r="AI985" i="11"/>
  <c r="AH985" i="11"/>
  <c r="AG985" i="11"/>
  <c r="AF985" i="11"/>
  <c r="AE985" i="11"/>
  <c r="AD985" i="11"/>
  <c r="AC985" i="11"/>
  <c r="AB985" i="11"/>
  <c r="AA985" i="11"/>
  <c r="Z985" i="11"/>
  <c r="Y985" i="11"/>
  <c r="X985" i="11"/>
  <c r="W985" i="11"/>
  <c r="V985" i="11"/>
  <c r="U985" i="11"/>
  <c r="T985" i="11"/>
  <c r="S985" i="11"/>
  <c r="R985" i="11"/>
  <c r="Q985" i="11"/>
  <c r="P985" i="11"/>
  <c r="O985" i="11"/>
  <c r="N985" i="11"/>
  <c r="M985" i="11"/>
  <c r="L985" i="11"/>
  <c r="K985" i="11"/>
  <c r="J985" i="11"/>
  <c r="I985" i="11"/>
  <c r="H985" i="11"/>
  <c r="G985" i="11"/>
  <c r="F985" i="11"/>
  <c r="AK984" i="11"/>
  <c r="AJ984" i="11"/>
  <c r="AI984" i="11"/>
  <c r="AH984" i="11"/>
  <c r="AG984" i="11"/>
  <c r="AF984" i="11"/>
  <c r="AE984" i="11"/>
  <c r="AD984" i="11"/>
  <c r="AC984" i="11"/>
  <c r="AB984" i="11"/>
  <c r="AA984" i="11"/>
  <c r="Z984" i="11"/>
  <c r="Y984" i="11"/>
  <c r="X984" i="11"/>
  <c r="W984" i="11"/>
  <c r="V984" i="11"/>
  <c r="U984" i="11"/>
  <c r="T984" i="11"/>
  <c r="S984" i="11"/>
  <c r="R984" i="11"/>
  <c r="Q984" i="11"/>
  <c r="P984" i="11"/>
  <c r="O984" i="11"/>
  <c r="N984" i="11"/>
  <c r="M984" i="11"/>
  <c r="L984" i="11"/>
  <c r="K984" i="11"/>
  <c r="J984" i="11"/>
  <c r="I984" i="11"/>
  <c r="H984" i="11"/>
  <c r="G984" i="11"/>
  <c r="F984" i="11"/>
  <c r="AK983" i="11"/>
  <c r="AJ983" i="11"/>
  <c r="AI983" i="11"/>
  <c r="AH983" i="11"/>
  <c r="AG983" i="11"/>
  <c r="AF983" i="11"/>
  <c r="AE983" i="11"/>
  <c r="AD983" i="11"/>
  <c r="AC983" i="11"/>
  <c r="AB983" i="11"/>
  <c r="AA983" i="11"/>
  <c r="Z983" i="11"/>
  <c r="Y983" i="11"/>
  <c r="X983" i="11"/>
  <c r="W983" i="11"/>
  <c r="V983" i="11"/>
  <c r="U983" i="11"/>
  <c r="T983" i="11"/>
  <c r="S983" i="11"/>
  <c r="R983" i="11"/>
  <c r="Q983" i="11"/>
  <c r="P983" i="11"/>
  <c r="O983" i="11"/>
  <c r="N983" i="11"/>
  <c r="M983" i="11"/>
  <c r="L983" i="11"/>
  <c r="K983" i="11"/>
  <c r="J983" i="11"/>
  <c r="I983" i="11"/>
  <c r="H983" i="11"/>
  <c r="G983" i="11"/>
  <c r="F983" i="11"/>
  <c r="AK982" i="11"/>
  <c r="AJ982" i="11"/>
  <c r="AI982" i="11"/>
  <c r="AH982" i="11"/>
  <c r="AG982" i="11"/>
  <c r="AF982" i="11"/>
  <c r="AE982" i="11"/>
  <c r="AD982" i="11"/>
  <c r="AC982" i="11"/>
  <c r="AB982" i="11"/>
  <c r="AA982" i="11"/>
  <c r="Z982" i="11"/>
  <c r="Y982" i="11"/>
  <c r="X982" i="11"/>
  <c r="W982" i="11"/>
  <c r="V982" i="11"/>
  <c r="U982" i="11"/>
  <c r="T982" i="11"/>
  <c r="S982" i="11"/>
  <c r="R982" i="11"/>
  <c r="Q982" i="11"/>
  <c r="P982" i="11"/>
  <c r="O982" i="11"/>
  <c r="N982" i="11"/>
  <c r="M982" i="11"/>
  <c r="L982" i="11"/>
  <c r="K982" i="11"/>
  <c r="J982" i="11"/>
  <c r="I982" i="11"/>
  <c r="H982" i="11"/>
  <c r="G982" i="11"/>
  <c r="F982" i="11"/>
  <c r="AK981" i="11"/>
  <c r="AJ981" i="11"/>
  <c r="AI981" i="11"/>
  <c r="AH981" i="11"/>
  <c r="AG981" i="11"/>
  <c r="AF981" i="11"/>
  <c r="AE981" i="11"/>
  <c r="AD981" i="11"/>
  <c r="AC981" i="11"/>
  <c r="AB981" i="11"/>
  <c r="AA981" i="11"/>
  <c r="Z981" i="11"/>
  <c r="Y981" i="11"/>
  <c r="X981" i="11"/>
  <c r="W981" i="11"/>
  <c r="V981" i="11"/>
  <c r="U981" i="11"/>
  <c r="T981" i="11"/>
  <c r="S981" i="11"/>
  <c r="R981" i="11"/>
  <c r="Q981" i="11"/>
  <c r="P981" i="11"/>
  <c r="O981" i="11"/>
  <c r="N981" i="11"/>
  <c r="M981" i="11"/>
  <c r="L981" i="11"/>
  <c r="K981" i="11"/>
  <c r="J981" i="11"/>
  <c r="I981" i="11"/>
  <c r="H981" i="11"/>
  <c r="G981" i="11"/>
  <c r="F981" i="11"/>
  <c r="AK980" i="11"/>
  <c r="AJ980" i="11"/>
  <c r="AI980" i="11"/>
  <c r="AH980" i="11"/>
  <c r="AG980" i="11"/>
  <c r="AF980" i="11"/>
  <c r="AE980" i="11"/>
  <c r="AD980" i="11"/>
  <c r="AC980" i="11"/>
  <c r="AB980" i="11"/>
  <c r="AA980" i="11"/>
  <c r="Z980" i="11"/>
  <c r="Y980" i="11"/>
  <c r="X980" i="11"/>
  <c r="W980" i="11"/>
  <c r="V980" i="11"/>
  <c r="U980" i="11"/>
  <c r="T980" i="11"/>
  <c r="S980" i="11"/>
  <c r="R980" i="11"/>
  <c r="Q980" i="11"/>
  <c r="P980" i="11"/>
  <c r="O980" i="11"/>
  <c r="N980" i="11"/>
  <c r="M980" i="11"/>
  <c r="L980" i="11"/>
  <c r="K980" i="11"/>
  <c r="J980" i="11"/>
  <c r="I980" i="11"/>
  <c r="H980" i="11"/>
  <c r="G980" i="11"/>
  <c r="F980" i="11"/>
  <c r="AK979" i="11"/>
  <c r="AJ979" i="11"/>
  <c r="AI979" i="11"/>
  <c r="AH979" i="11"/>
  <c r="AG979" i="11"/>
  <c r="AF979" i="11"/>
  <c r="AE979" i="11"/>
  <c r="AD979" i="11"/>
  <c r="AC979" i="11"/>
  <c r="AB979" i="11"/>
  <c r="AA979" i="11"/>
  <c r="Z979" i="11"/>
  <c r="Y979" i="11"/>
  <c r="X979" i="11"/>
  <c r="W979" i="11"/>
  <c r="V979" i="11"/>
  <c r="U979" i="11"/>
  <c r="T979" i="11"/>
  <c r="S979" i="11"/>
  <c r="R979" i="11"/>
  <c r="Q979" i="11"/>
  <c r="P979" i="11"/>
  <c r="O979" i="11"/>
  <c r="N979" i="11"/>
  <c r="M979" i="11"/>
  <c r="L979" i="11"/>
  <c r="K979" i="11"/>
  <c r="J979" i="11"/>
  <c r="I979" i="11"/>
  <c r="H979" i="11"/>
  <c r="G979" i="11"/>
  <c r="F979" i="11"/>
  <c r="AK978" i="11"/>
  <c r="AJ978" i="11"/>
  <c r="AI978" i="11"/>
  <c r="AH978" i="11"/>
  <c r="AG978" i="11"/>
  <c r="AF978" i="11"/>
  <c r="AE978" i="11"/>
  <c r="AD978" i="11"/>
  <c r="AC978" i="11"/>
  <c r="AB978" i="11"/>
  <c r="AA978" i="11"/>
  <c r="Z978" i="11"/>
  <c r="Y978" i="11"/>
  <c r="X978" i="11"/>
  <c r="W978" i="11"/>
  <c r="V978" i="11"/>
  <c r="U978" i="11"/>
  <c r="T978" i="11"/>
  <c r="S978" i="11"/>
  <c r="R978" i="11"/>
  <c r="Q978" i="11"/>
  <c r="P978" i="11"/>
  <c r="O978" i="11"/>
  <c r="N978" i="11"/>
  <c r="M978" i="11"/>
  <c r="L978" i="11"/>
  <c r="K978" i="11"/>
  <c r="J978" i="11"/>
  <c r="I978" i="11"/>
  <c r="H978" i="11"/>
  <c r="G978" i="11"/>
  <c r="F978" i="11"/>
  <c r="AK977" i="11"/>
  <c r="AJ977" i="11"/>
  <c r="AI977" i="11"/>
  <c r="AH977" i="11"/>
  <c r="AG977" i="11"/>
  <c r="AF977" i="11"/>
  <c r="AE977" i="11"/>
  <c r="AD977" i="11"/>
  <c r="AC977" i="11"/>
  <c r="AB977" i="11"/>
  <c r="AA977" i="11"/>
  <c r="Z977" i="11"/>
  <c r="Y977" i="11"/>
  <c r="X977" i="11"/>
  <c r="W977" i="11"/>
  <c r="V977" i="11"/>
  <c r="U977" i="11"/>
  <c r="T977" i="11"/>
  <c r="S977" i="11"/>
  <c r="R977" i="11"/>
  <c r="Q977" i="11"/>
  <c r="P977" i="11"/>
  <c r="O977" i="11"/>
  <c r="N977" i="11"/>
  <c r="M977" i="11"/>
  <c r="L977" i="11"/>
  <c r="K977" i="11"/>
  <c r="J977" i="11"/>
  <c r="I977" i="11"/>
  <c r="H977" i="11"/>
  <c r="G977" i="11"/>
  <c r="F977" i="11"/>
  <c r="AK976" i="11"/>
  <c r="AJ976" i="11"/>
  <c r="AI976" i="11"/>
  <c r="AH976" i="11"/>
  <c r="AG976" i="11"/>
  <c r="AF976" i="11"/>
  <c r="AE976" i="11"/>
  <c r="AD976" i="11"/>
  <c r="AC976" i="11"/>
  <c r="AB976" i="11"/>
  <c r="AA976" i="11"/>
  <c r="Z976" i="11"/>
  <c r="Y976" i="11"/>
  <c r="X976" i="11"/>
  <c r="W976" i="11"/>
  <c r="V976" i="11"/>
  <c r="U976" i="11"/>
  <c r="T976" i="11"/>
  <c r="S976" i="11"/>
  <c r="R976" i="11"/>
  <c r="Q976" i="11"/>
  <c r="P976" i="11"/>
  <c r="O976" i="11"/>
  <c r="N976" i="11"/>
  <c r="M976" i="11"/>
  <c r="L976" i="11"/>
  <c r="K976" i="11"/>
  <c r="J976" i="11"/>
  <c r="I976" i="11"/>
  <c r="H976" i="11"/>
  <c r="G976" i="11"/>
  <c r="F976" i="11"/>
  <c r="AK975" i="11"/>
  <c r="AJ975" i="11"/>
  <c r="AI975" i="11"/>
  <c r="AH975" i="11"/>
  <c r="AG975" i="11"/>
  <c r="AF975" i="11"/>
  <c r="AE975" i="11"/>
  <c r="AD975" i="11"/>
  <c r="AC975" i="11"/>
  <c r="AB975" i="11"/>
  <c r="AA975" i="11"/>
  <c r="Z975" i="11"/>
  <c r="Y975" i="11"/>
  <c r="X975" i="11"/>
  <c r="W975" i="11"/>
  <c r="V975" i="11"/>
  <c r="U975" i="11"/>
  <c r="T975" i="11"/>
  <c r="S975" i="11"/>
  <c r="R975" i="11"/>
  <c r="Q975" i="11"/>
  <c r="P975" i="11"/>
  <c r="O975" i="11"/>
  <c r="N975" i="11"/>
  <c r="M975" i="11"/>
  <c r="L975" i="11"/>
  <c r="K975" i="11"/>
  <c r="J975" i="11"/>
  <c r="I975" i="11"/>
  <c r="H975" i="11"/>
  <c r="G975" i="11"/>
  <c r="F975" i="11"/>
  <c r="AK974" i="11"/>
  <c r="AJ974" i="11"/>
  <c r="AI974" i="11"/>
  <c r="AH974" i="11"/>
  <c r="AG974" i="11"/>
  <c r="AF974" i="11"/>
  <c r="AE974" i="11"/>
  <c r="AD974" i="11"/>
  <c r="AC974" i="11"/>
  <c r="AB974" i="11"/>
  <c r="AA974" i="11"/>
  <c r="Z974" i="11"/>
  <c r="Y974" i="11"/>
  <c r="X974" i="11"/>
  <c r="W974" i="11"/>
  <c r="V974" i="11"/>
  <c r="U974" i="11"/>
  <c r="T974" i="11"/>
  <c r="S974" i="11"/>
  <c r="R974" i="11"/>
  <c r="Q974" i="11"/>
  <c r="P974" i="11"/>
  <c r="O974" i="11"/>
  <c r="N974" i="11"/>
  <c r="M974" i="11"/>
  <c r="L974" i="11"/>
  <c r="K974" i="11"/>
  <c r="J974" i="11"/>
  <c r="I974" i="11"/>
  <c r="H974" i="11"/>
  <c r="G974" i="11"/>
  <c r="F974" i="11"/>
  <c r="AK973" i="11"/>
  <c r="AJ973" i="11"/>
  <c r="AI973" i="11"/>
  <c r="AH973" i="11"/>
  <c r="AG973" i="11"/>
  <c r="AF973" i="11"/>
  <c r="AE973" i="11"/>
  <c r="AD973" i="11"/>
  <c r="AC973" i="11"/>
  <c r="AB973" i="11"/>
  <c r="AA973" i="11"/>
  <c r="Z973" i="11"/>
  <c r="Y973" i="11"/>
  <c r="X973" i="11"/>
  <c r="W973" i="11"/>
  <c r="V973" i="11"/>
  <c r="U973" i="11"/>
  <c r="T973" i="11"/>
  <c r="S973" i="11"/>
  <c r="R973" i="11"/>
  <c r="Q973" i="11"/>
  <c r="P973" i="11"/>
  <c r="O973" i="11"/>
  <c r="N973" i="11"/>
  <c r="M973" i="11"/>
  <c r="L973" i="11"/>
  <c r="K973" i="11"/>
  <c r="J973" i="11"/>
  <c r="I973" i="11"/>
  <c r="H973" i="11"/>
  <c r="G973" i="11"/>
  <c r="F973" i="11"/>
  <c r="AK972" i="11"/>
  <c r="AJ972" i="11"/>
  <c r="AI972" i="11"/>
  <c r="AH972" i="11"/>
  <c r="AG972" i="11"/>
  <c r="AF972" i="11"/>
  <c r="AE972" i="11"/>
  <c r="AD972" i="11"/>
  <c r="AC972" i="11"/>
  <c r="AB972" i="11"/>
  <c r="AA972" i="11"/>
  <c r="Z972" i="11"/>
  <c r="Y972" i="11"/>
  <c r="X972" i="11"/>
  <c r="W972" i="11"/>
  <c r="V972" i="11"/>
  <c r="U972" i="11"/>
  <c r="T972" i="11"/>
  <c r="S972" i="11"/>
  <c r="R972" i="11"/>
  <c r="Q972" i="11"/>
  <c r="P972" i="11"/>
  <c r="O972" i="11"/>
  <c r="N972" i="11"/>
  <c r="M972" i="11"/>
  <c r="L972" i="11"/>
  <c r="K972" i="11"/>
  <c r="J972" i="11"/>
  <c r="I972" i="11"/>
  <c r="H972" i="11"/>
  <c r="G972" i="11"/>
  <c r="F972" i="11"/>
  <c r="AK971" i="11"/>
  <c r="AJ971" i="11"/>
  <c r="AI971" i="11"/>
  <c r="AH971" i="11"/>
  <c r="AG971" i="11"/>
  <c r="AF971" i="11"/>
  <c r="AE971" i="11"/>
  <c r="AD971" i="11"/>
  <c r="AC971" i="11"/>
  <c r="AB971" i="11"/>
  <c r="AA971" i="11"/>
  <c r="Z971" i="11"/>
  <c r="Y971" i="11"/>
  <c r="X971" i="11"/>
  <c r="W971" i="11"/>
  <c r="V971" i="11"/>
  <c r="U971" i="11"/>
  <c r="T971" i="11"/>
  <c r="S971" i="11"/>
  <c r="R971" i="11"/>
  <c r="Q971" i="11"/>
  <c r="P971" i="11"/>
  <c r="O971" i="11"/>
  <c r="N971" i="11"/>
  <c r="M971" i="11"/>
  <c r="L971" i="11"/>
  <c r="K971" i="11"/>
  <c r="J971" i="11"/>
  <c r="I971" i="11"/>
  <c r="H971" i="11"/>
  <c r="G971" i="11"/>
  <c r="F971" i="11"/>
  <c r="AK970" i="11"/>
  <c r="AJ970" i="11"/>
  <c r="AI970" i="11"/>
  <c r="AH970" i="11"/>
  <c r="AG970" i="11"/>
  <c r="AF970" i="11"/>
  <c r="AE970" i="11"/>
  <c r="AD970" i="11"/>
  <c r="AC970" i="11"/>
  <c r="AB970" i="11"/>
  <c r="AA970" i="11"/>
  <c r="Z970" i="11"/>
  <c r="Y970" i="11"/>
  <c r="X970" i="11"/>
  <c r="W970" i="11"/>
  <c r="V970" i="11"/>
  <c r="U970" i="11"/>
  <c r="T970" i="11"/>
  <c r="S970" i="11"/>
  <c r="R970" i="11"/>
  <c r="Q970" i="11"/>
  <c r="P970" i="11"/>
  <c r="O970" i="11"/>
  <c r="N970" i="11"/>
  <c r="M970" i="11"/>
  <c r="L970" i="11"/>
  <c r="K970" i="11"/>
  <c r="J970" i="11"/>
  <c r="I970" i="11"/>
  <c r="H970" i="11"/>
  <c r="G970" i="11"/>
  <c r="F970" i="11"/>
  <c r="AK969" i="11"/>
  <c r="AJ969" i="11"/>
  <c r="AI969" i="11"/>
  <c r="AH969" i="11"/>
  <c r="AG969" i="11"/>
  <c r="AF969" i="11"/>
  <c r="AE969" i="11"/>
  <c r="AD969" i="11"/>
  <c r="AC969" i="11"/>
  <c r="AB969" i="11"/>
  <c r="AA969" i="11"/>
  <c r="Z969" i="11"/>
  <c r="Y969" i="11"/>
  <c r="X969" i="11"/>
  <c r="W969" i="11"/>
  <c r="V969" i="11"/>
  <c r="U969" i="11"/>
  <c r="T969" i="11"/>
  <c r="S969" i="11"/>
  <c r="R969" i="11"/>
  <c r="Q969" i="11"/>
  <c r="P969" i="11"/>
  <c r="O969" i="11"/>
  <c r="N969" i="11"/>
  <c r="M969" i="11"/>
  <c r="L969" i="11"/>
  <c r="K969" i="11"/>
  <c r="J969" i="11"/>
  <c r="I969" i="11"/>
  <c r="H969" i="11"/>
  <c r="G969" i="11"/>
  <c r="F969" i="11"/>
  <c r="AK968" i="11"/>
  <c r="AJ968" i="11"/>
  <c r="AI968" i="11"/>
  <c r="AH968" i="11"/>
  <c r="AG968" i="11"/>
  <c r="AF968" i="11"/>
  <c r="AE968" i="11"/>
  <c r="AD968" i="11"/>
  <c r="AC968" i="11"/>
  <c r="AB968" i="11"/>
  <c r="AA968" i="11"/>
  <c r="Z968" i="11"/>
  <c r="Y968" i="11"/>
  <c r="X968" i="11"/>
  <c r="W968" i="11"/>
  <c r="V968" i="11"/>
  <c r="U968" i="11"/>
  <c r="T968" i="11"/>
  <c r="S968" i="11"/>
  <c r="R968" i="11"/>
  <c r="Q968" i="11"/>
  <c r="P968" i="11"/>
  <c r="O968" i="11"/>
  <c r="N968" i="11"/>
  <c r="M968" i="11"/>
  <c r="L968" i="11"/>
  <c r="K968" i="11"/>
  <c r="J968" i="11"/>
  <c r="I968" i="11"/>
  <c r="H968" i="11"/>
  <c r="G968" i="11"/>
  <c r="F968" i="11"/>
  <c r="AK967" i="11"/>
  <c r="AJ967" i="11"/>
  <c r="AI967" i="11"/>
  <c r="AH967" i="11"/>
  <c r="AG967" i="11"/>
  <c r="AF967" i="11"/>
  <c r="AE967" i="11"/>
  <c r="AD967" i="11"/>
  <c r="AC967" i="11"/>
  <c r="AB967" i="11"/>
  <c r="AA967" i="11"/>
  <c r="Z967" i="11"/>
  <c r="Y967" i="11"/>
  <c r="X967" i="11"/>
  <c r="W967" i="11"/>
  <c r="V967" i="11"/>
  <c r="U967" i="11"/>
  <c r="T967" i="11"/>
  <c r="S967" i="11"/>
  <c r="R967" i="11"/>
  <c r="Q967" i="11"/>
  <c r="P967" i="11"/>
  <c r="O967" i="11"/>
  <c r="N967" i="11"/>
  <c r="M967" i="11"/>
  <c r="L967" i="11"/>
  <c r="K967" i="11"/>
  <c r="J967" i="11"/>
  <c r="I967" i="11"/>
  <c r="H967" i="11"/>
  <c r="G967" i="11"/>
  <c r="F967" i="11"/>
  <c r="AK966" i="11"/>
  <c r="AJ966" i="11"/>
  <c r="AI966" i="11"/>
  <c r="AH966" i="11"/>
  <c r="AG966" i="11"/>
  <c r="AF966" i="11"/>
  <c r="AE966" i="11"/>
  <c r="AD966" i="11"/>
  <c r="AC966" i="11"/>
  <c r="AB966" i="11"/>
  <c r="AA966" i="11"/>
  <c r="Z966" i="11"/>
  <c r="Y966" i="11"/>
  <c r="X966" i="11"/>
  <c r="W966" i="11"/>
  <c r="V966" i="11"/>
  <c r="U966" i="11"/>
  <c r="T966" i="11"/>
  <c r="S966" i="11"/>
  <c r="R966" i="11"/>
  <c r="Q966" i="11"/>
  <c r="P966" i="11"/>
  <c r="O966" i="11"/>
  <c r="N966" i="11"/>
  <c r="M966" i="11"/>
  <c r="L966" i="11"/>
  <c r="K966" i="11"/>
  <c r="J966" i="11"/>
  <c r="I966" i="11"/>
  <c r="H966" i="11"/>
  <c r="G966" i="11"/>
  <c r="F966" i="11"/>
  <c r="AK965" i="11"/>
  <c r="AJ965" i="11"/>
  <c r="AI965" i="11"/>
  <c r="AH965" i="11"/>
  <c r="AG965" i="11"/>
  <c r="AF965" i="11"/>
  <c r="AE965" i="11"/>
  <c r="AD965" i="11"/>
  <c r="AC965" i="11"/>
  <c r="AB965" i="11"/>
  <c r="AA965" i="11"/>
  <c r="Z965" i="11"/>
  <c r="Y965" i="11"/>
  <c r="X965" i="11"/>
  <c r="W965" i="11"/>
  <c r="V965" i="11"/>
  <c r="U965" i="11"/>
  <c r="T965" i="11"/>
  <c r="S965" i="11"/>
  <c r="R965" i="11"/>
  <c r="Q965" i="11"/>
  <c r="P965" i="11"/>
  <c r="O965" i="11"/>
  <c r="N965" i="11"/>
  <c r="M965" i="11"/>
  <c r="L965" i="11"/>
  <c r="K965" i="11"/>
  <c r="J965" i="11"/>
  <c r="I965" i="11"/>
  <c r="H965" i="11"/>
  <c r="G965" i="11"/>
  <c r="F965" i="11"/>
  <c r="AK964" i="11"/>
  <c r="AJ964" i="11"/>
  <c r="AI964" i="11"/>
  <c r="AH964" i="11"/>
  <c r="AG964" i="11"/>
  <c r="AF964" i="11"/>
  <c r="AE964" i="11"/>
  <c r="AD964" i="11"/>
  <c r="AC964" i="11"/>
  <c r="AB964" i="11"/>
  <c r="AA964" i="11"/>
  <c r="Z964" i="11"/>
  <c r="Y964" i="11"/>
  <c r="X964" i="11"/>
  <c r="W964" i="11"/>
  <c r="V964" i="11"/>
  <c r="U964" i="11"/>
  <c r="T964" i="11"/>
  <c r="S964" i="11"/>
  <c r="R964" i="11"/>
  <c r="Q964" i="11"/>
  <c r="P964" i="11"/>
  <c r="O964" i="11"/>
  <c r="N964" i="11"/>
  <c r="M964" i="11"/>
  <c r="L964" i="11"/>
  <c r="K964" i="11"/>
  <c r="J964" i="11"/>
  <c r="I964" i="11"/>
  <c r="H964" i="11"/>
  <c r="G964" i="11"/>
  <c r="F964" i="11"/>
  <c r="AK963" i="11"/>
  <c r="AJ963" i="11"/>
  <c r="AI963" i="11"/>
  <c r="AH963" i="11"/>
  <c r="AG963" i="11"/>
  <c r="AF963" i="11"/>
  <c r="AE963" i="11"/>
  <c r="AD963" i="11"/>
  <c r="AC963" i="11"/>
  <c r="AB963" i="11"/>
  <c r="AA963" i="11"/>
  <c r="Z963" i="11"/>
  <c r="Y963" i="11"/>
  <c r="X963" i="11"/>
  <c r="W963" i="11"/>
  <c r="V963" i="11"/>
  <c r="U963" i="11"/>
  <c r="T963" i="11"/>
  <c r="S963" i="11"/>
  <c r="R963" i="11"/>
  <c r="Q963" i="11"/>
  <c r="P963" i="11"/>
  <c r="O963" i="11"/>
  <c r="N963" i="11"/>
  <c r="M963" i="11"/>
  <c r="L963" i="11"/>
  <c r="K963" i="11"/>
  <c r="J963" i="11"/>
  <c r="I963" i="11"/>
  <c r="H963" i="11"/>
  <c r="G963" i="11"/>
  <c r="F963" i="11"/>
  <c r="AK962" i="11"/>
  <c r="AJ962" i="11"/>
  <c r="AI962" i="11"/>
  <c r="AH962" i="11"/>
  <c r="AG962" i="11"/>
  <c r="AF962" i="11"/>
  <c r="AE962" i="11"/>
  <c r="AD962" i="11"/>
  <c r="AC962" i="11"/>
  <c r="AB962" i="11"/>
  <c r="AA962" i="11"/>
  <c r="Z962" i="11"/>
  <c r="Y962" i="11"/>
  <c r="X962" i="11"/>
  <c r="W962" i="11"/>
  <c r="V962" i="11"/>
  <c r="U962" i="11"/>
  <c r="T962" i="11"/>
  <c r="S962" i="11"/>
  <c r="R962" i="11"/>
  <c r="Q962" i="11"/>
  <c r="P962" i="11"/>
  <c r="O962" i="11"/>
  <c r="N962" i="11"/>
  <c r="M962" i="11"/>
  <c r="L962" i="11"/>
  <c r="K962" i="11"/>
  <c r="J962" i="11"/>
  <c r="I962" i="11"/>
  <c r="H962" i="11"/>
  <c r="G962" i="11"/>
  <c r="F962" i="11"/>
  <c r="AK961" i="11"/>
  <c r="AJ961" i="11"/>
  <c r="AI961" i="11"/>
  <c r="AH961" i="11"/>
  <c r="AG961" i="11"/>
  <c r="AF961" i="11"/>
  <c r="AE961" i="11"/>
  <c r="AD961" i="11"/>
  <c r="AC961" i="11"/>
  <c r="AB961" i="11"/>
  <c r="AA961" i="11"/>
  <c r="Z961" i="11"/>
  <c r="Y961" i="11"/>
  <c r="X961" i="11"/>
  <c r="W961" i="11"/>
  <c r="V961" i="11"/>
  <c r="U961" i="11"/>
  <c r="T961" i="11"/>
  <c r="S961" i="11"/>
  <c r="R961" i="11"/>
  <c r="Q961" i="11"/>
  <c r="P961" i="11"/>
  <c r="O961" i="11"/>
  <c r="N961" i="11"/>
  <c r="M961" i="11"/>
  <c r="L961" i="11"/>
  <c r="K961" i="11"/>
  <c r="J961" i="11"/>
  <c r="I961" i="11"/>
  <c r="H961" i="11"/>
  <c r="G961" i="11"/>
  <c r="F961" i="11"/>
  <c r="AK960" i="11"/>
  <c r="AJ960" i="11"/>
  <c r="AI960" i="11"/>
  <c r="AH960" i="11"/>
  <c r="AG960" i="11"/>
  <c r="AF960" i="11"/>
  <c r="AE960" i="11"/>
  <c r="AD960" i="11"/>
  <c r="AC960" i="11"/>
  <c r="AB960" i="11"/>
  <c r="AA960" i="11"/>
  <c r="Z960" i="11"/>
  <c r="Y960" i="11"/>
  <c r="X960" i="11"/>
  <c r="W960" i="11"/>
  <c r="V960" i="11"/>
  <c r="U960" i="11"/>
  <c r="T960" i="11"/>
  <c r="S960" i="11"/>
  <c r="R960" i="11"/>
  <c r="Q960" i="11"/>
  <c r="P960" i="11"/>
  <c r="O960" i="11"/>
  <c r="N960" i="11"/>
  <c r="M960" i="11"/>
  <c r="L960" i="11"/>
  <c r="K960" i="11"/>
  <c r="J960" i="11"/>
  <c r="I960" i="11"/>
  <c r="H960" i="11"/>
  <c r="G960" i="11"/>
  <c r="F960" i="11"/>
  <c r="AK959" i="11"/>
  <c r="AJ959" i="11"/>
  <c r="AI959" i="11"/>
  <c r="AH959" i="11"/>
  <c r="AG959" i="11"/>
  <c r="AF959" i="11"/>
  <c r="AE959" i="11"/>
  <c r="AD959" i="11"/>
  <c r="AC959" i="11"/>
  <c r="AB959" i="11"/>
  <c r="AA959" i="11"/>
  <c r="Z959" i="11"/>
  <c r="Y959" i="11"/>
  <c r="X959" i="11"/>
  <c r="W959" i="11"/>
  <c r="V959" i="11"/>
  <c r="U959" i="11"/>
  <c r="T959" i="11"/>
  <c r="S959" i="11"/>
  <c r="R959" i="11"/>
  <c r="Q959" i="11"/>
  <c r="P959" i="11"/>
  <c r="O959" i="11"/>
  <c r="N959" i="11"/>
  <c r="M959" i="11"/>
  <c r="L959" i="11"/>
  <c r="K959" i="11"/>
  <c r="J959" i="11"/>
  <c r="I959" i="11"/>
  <c r="H959" i="11"/>
  <c r="G959" i="11"/>
  <c r="F959" i="11"/>
  <c r="AK958" i="11"/>
  <c r="AJ958" i="11"/>
  <c r="AI958" i="11"/>
  <c r="AH958" i="11"/>
  <c r="AG958" i="11"/>
  <c r="AF958" i="11"/>
  <c r="AE958" i="11"/>
  <c r="AD958" i="11"/>
  <c r="AC958" i="11"/>
  <c r="AB958" i="11"/>
  <c r="AA958" i="11"/>
  <c r="Z958" i="11"/>
  <c r="Y958" i="11"/>
  <c r="X958" i="11"/>
  <c r="W958" i="11"/>
  <c r="V958" i="11"/>
  <c r="U958" i="11"/>
  <c r="T958" i="11"/>
  <c r="S958" i="11"/>
  <c r="R958" i="11"/>
  <c r="Q958" i="11"/>
  <c r="P958" i="11"/>
  <c r="O958" i="11"/>
  <c r="N958" i="11"/>
  <c r="M958" i="11"/>
  <c r="L958" i="11"/>
  <c r="K958" i="11"/>
  <c r="J958" i="11"/>
  <c r="I958" i="11"/>
  <c r="H958" i="11"/>
  <c r="G958" i="11"/>
  <c r="F958" i="11"/>
  <c r="AK957" i="11"/>
  <c r="AJ957" i="11"/>
  <c r="AI957" i="11"/>
  <c r="AH957" i="11"/>
  <c r="AG957" i="11"/>
  <c r="AF957" i="11"/>
  <c r="AE957" i="11"/>
  <c r="AD957" i="11"/>
  <c r="AC957" i="11"/>
  <c r="AB957" i="11"/>
  <c r="AA957" i="11"/>
  <c r="Z957" i="11"/>
  <c r="Y957" i="11"/>
  <c r="X957" i="11"/>
  <c r="W957" i="11"/>
  <c r="V957" i="11"/>
  <c r="U957" i="11"/>
  <c r="T957" i="11"/>
  <c r="S957" i="11"/>
  <c r="R957" i="11"/>
  <c r="Q957" i="11"/>
  <c r="P957" i="11"/>
  <c r="O957" i="11"/>
  <c r="N957" i="11"/>
  <c r="M957" i="11"/>
  <c r="L957" i="11"/>
  <c r="K957" i="11"/>
  <c r="J957" i="11"/>
  <c r="I957" i="11"/>
  <c r="H957" i="11"/>
  <c r="G957" i="11"/>
  <c r="F957" i="11"/>
  <c r="AK956" i="11"/>
  <c r="AJ956" i="11"/>
  <c r="AI956" i="11"/>
  <c r="AH956" i="11"/>
  <c r="AG956" i="11"/>
  <c r="AF956" i="11"/>
  <c r="AE956" i="11"/>
  <c r="AD956" i="11"/>
  <c r="AC956" i="11"/>
  <c r="AB956" i="11"/>
  <c r="AA956" i="11"/>
  <c r="Z956" i="11"/>
  <c r="Y956" i="11"/>
  <c r="X956" i="11"/>
  <c r="W956" i="11"/>
  <c r="V956" i="11"/>
  <c r="U956" i="11"/>
  <c r="T956" i="11"/>
  <c r="S956" i="11"/>
  <c r="R956" i="11"/>
  <c r="Q956" i="11"/>
  <c r="P956" i="11"/>
  <c r="O956" i="11"/>
  <c r="N956" i="11"/>
  <c r="M956" i="11"/>
  <c r="L956" i="11"/>
  <c r="K956" i="11"/>
  <c r="J956" i="11"/>
  <c r="I956" i="11"/>
  <c r="H956" i="11"/>
  <c r="G956" i="11"/>
  <c r="F956" i="11"/>
  <c r="AK955" i="11"/>
  <c r="AJ955" i="11"/>
  <c r="AI955" i="11"/>
  <c r="AH955" i="11"/>
  <c r="AG955" i="11"/>
  <c r="AF955" i="11"/>
  <c r="AE955" i="11"/>
  <c r="AD955" i="11"/>
  <c r="AC955" i="11"/>
  <c r="AB955" i="11"/>
  <c r="AA955" i="11"/>
  <c r="Z955" i="11"/>
  <c r="Y955" i="11"/>
  <c r="X955" i="11"/>
  <c r="W955" i="11"/>
  <c r="V955" i="11"/>
  <c r="U955" i="11"/>
  <c r="T955" i="11"/>
  <c r="S955" i="11"/>
  <c r="R955" i="11"/>
  <c r="Q955" i="11"/>
  <c r="P955" i="11"/>
  <c r="O955" i="11"/>
  <c r="N955" i="11"/>
  <c r="M955" i="11"/>
  <c r="L955" i="11"/>
  <c r="K955" i="11"/>
  <c r="J955" i="11"/>
  <c r="I955" i="11"/>
  <c r="H955" i="11"/>
  <c r="G955" i="11"/>
  <c r="F955" i="11"/>
  <c r="AK954" i="11"/>
  <c r="AJ954" i="11"/>
  <c r="AI954" i="11"/>
  <c r="AH954" i="11"/>
  <c r="AG954" i="11"/>
  <c r="AF954" i="11"/>
  <c r="AE954" i="11"/>
  <c r="AD954" i="11"/>
  <c r="AC954" i="11"/>
  <c r="AB954" i="11"/>
  <c r="AA954" i="11"/>
  <c r="Z954" i="11"/>
  <c r="Y954" i="11"/>
  <c r="X954" i="11"/>
  <c r="W954" i="11"/>
  <c r="V954" i="11"/>
  <c r="U954" i="11"/>
  <c r="T954" i="11"/>
  <c r="S954" i="11"/>
  <c r="R954" i="11"/>
  <c r="Q954" i="11"/>
  <c r="P954" i="11"/>
  <c r="O954" i="11"/>
  <c r="N954" i="11"/>
  <c r="M954" i="11"/>
  <c r="L954" i="11"/>
  <c r="K954" i="11"/>
  <c r="J954" i="11"/>
  <c r="I954" i="11"/>
  <c r="H954" i="11"/>
  <c r="G954" i="11"/>
  <c r="F954" i="11"/>
  <c r="AK953" i="11"/>
  <c r="AJ953" i="11"/>
  <c r="AI953" i="11"/>
  <c r="AH953" i="11"/>
  <c r="AG953" i="11"/>
  <c r="AF953" i="11"/>
  <c r="AE953" i="11"/>
  <c r="AD953" i="11"/>
  <c r="AC953" i="11"/>
  <c r="AB953" i="11"/>
  <c r="AA953" i="11"/>
  <c r="Z953" i="11"/>
  <c r="Y953" i="11"/>
  <c r="X953" i="11"/>
  <c r="W953" i="11"/>
  <c r="V953" i="11"/>
  <c r="U953" i="11"/>
  <c r="T953" i="11"/>
  <c r="S953" i="11"/>
  <c r="R953" i="11"/>
  <c r="Q953" i="11"/>
  <c r="P953" i="11"/>
  <c r="O953" i="11"/>
  <c r="N953" i="11"/>
  <c r="M953" i="11"/>
  <c r="L953" i="11"/>
  <c r="K953" i="11"/>
  <c r="J953" i="11"/>
  <c r="I953" i="11"/>
  <c r="H953" i="11"/>
  <c r="G953" i="11"/>
  <c r="F953" i="11"/>
  <c r="AK952" i="11"/>
  <c r="AJ952" i="11"/>
  <c r="AI952" i="11"/>
  <c r="AH952" i="11"/>
  <c r="AG952" i="11"/>
  <c r="AF952" i="11"/>
  <c r="AE952" i="11"/>
  <c r="AD952" i="11"/>
  <c r="AC952" i="11"/>
  <c r="AB952" i="11"/>
  <c r="AA952" i="11"/>
  <c r="Z952" i="11"/>
  <c r="Y952" i="11"/>
  <c r="X952" i="11"/>
  <c r="W952" i="11"/>
  <c r="V952" i="11"/>
  <c r="U952" i="11"/>
  <c r="T952" i="11"/>
  <c r="S952" i="11"/>
  <c r="R952" i="11"/>
  <c r="Q952" i="11"/>
  <c r="P952" i="11"/>
  <c r="O952" i="11"/>
  <c r="N952" i="11"/>
  <c r="M952" i="11"/>
  <c r="L952" i="11"/>
  <c r="K952" i="11"/>
  <c r="J952" i="11"/>
  <c r="I952" i="11"/>
  <c r="H952" i="11"/>
  <c r="G952" i="11"/>
  <c r="F952" i="11"/>
  <c r="AK951" i="11"/>
  <c r="AJ951" i="11"/>
  <c r="AI951" i="11"/>
  <c r="AH951" i="11"/>
  <c r="AG951" i="11"/>
  <c r="AF951" i="11"/>
  <c r="AE951" i="11"/>
  <c r="AD951" i="11"/>
  <c r="AC951" i="11"/>
  <c r="AB951" i="11"/>
  <c r="AA951" i="11"/>
  <c r="Z951" i="11"/>
  <c r="Y951" i="11"/>
  <c r="X951" i="11"/>
  <c r="W951" i="11"/>
  <c r="V951" i="11"/>
  <c r="U951" i="11"/>
  <c r="T951" i="11"/>
  <c r="S951" i="11"/>
  <c r="R951" i="11"/>
  <c r="Q951" i="11"/>
  <c r="P951" i="11"/>
  <c r="O951" i="11"/>
  <c r="N951" i="11"/>
  <c r="M951" i="11"/>
  <c r="L951" i="11"/>
  <c r="K951" i="11"/>
  <c r="J951" i="11"/>
  <c r="I951" i="11"/>
  <c r="H951" i="11"/>
  <c r="G951" i="11"/>
  <c r="F951" i="11"/>
  <c r="AK950" i="11"/>
  <c r="AJ950" i="11"/>
  <c r="AI950" i="11"/>
  <c r="AH950" i="11"/>
  <c r="AG950" i="11"/>
  <c r="AF950" i="11"/>
  <c r="AE950" i="11"/>
  <c r="AD950" i="11"/>
  <c r="AC950" i="11"/>
  <c r="AB950" i="11"/>
  <c r="AA950" i="11"/>
  <c r="Z950" i="11"/>
  <c r="Y950" i="11"/>
  <c r="X950" i="11"/>
  <c r="W950" i="11"/>
  <c r="V950" i="11"/>
  <c r="U950" i="11"/>
  <c r="T950" i="11"/>
  <c r="S950" i="11"/>
  <c r="R950" i="11"/>
  <c r="Q950" i="11"/>
  <c r="P950" i="11"/>
  <c r="O950" i="11"/>
  <c r="N950" i="11"/>
  <c r="M950" i="11"/>
  <c r="L950" i="11"/>
  <c r="K950" i="11"/>
  <c r="J950" i="11"/>
  <c r="I950" i="11"/>
  <c r="H950" i="11"/>
  <c r="G950" i="11"/>
  <c r="F950" i="11"/>
  <c r="AK949" i="11"/>
  <c r="AJ949" i="11"/>
  <c r="AI949" i="11"/>
  <c r="AH949" i="11"/>
  <c r="AG949" i="11"/>
  <c r="AF949" i="11"/>
  <c r="AE949" i="11"/>
  <c r="AD949" i="11"/>
  <c r="AC949" i="11"/>
  <c r="AB949" i="11"/>
  <c r="AA949" i="11"/>
  <c r="Z949" i="11"/>
  <c r="Y949" i="11"/>
  <c r="X949" i="11"/>
  <c r="W949" i="11"/>
  <c r="V949" i="11"/>
  <c r="U949" i="11"/>
  <c r="T949" i="11"/>
  <c r="S949" i="11"/>
  <c r="R949" i="11"/>
  <c r="Q949" i="11"/>
  <c r="P949" i="11"/>
  <c r="O949" i="11"/>
  <c r="N949" i="11"/>
  <c r="M949" i="11"/>
  <c r="L949" i="11"/>
  <c r="K949" i="11"/>
  <c r="J949" i="11"/>
  <c r="I949" i="11"/>
  <c r="H949" i="11"/>
  <c r="G949" i="11"/>
  <c r="F949" i="11"/>
  <c r="AK948" i="11"/>
  <c r="AJ948" i="11"/>
  <c r="AI948" i="11"/>
  <c r="AH948" i="11"/>
  <c r="AG948" i="11"/>
  <c r="AF948" i="11"/>
  <c r="AE948" i="11"/>
  <c r="AD948" i="11"/>
  <c r="AC948" i="11"/>
  <c r="AB948" i="11"/>
  <c r="AA948" i="11"/>
  <c r="Z948" i="11"/>
  <c r="Y948" i="11"/>
  <c r="X948" i="11"/>
  <c r="W948" i="11"/>
  <c r="V948" i="11"/>
  <c r="U948" i="11"/>
  <c r="T948" i="11"/>
  <c r="S948" i="11"/>
  <c r="R948" i="11"/>
  <c r="Q948" i="11"/>
  <c r="P948" i="11"/>
  <c r="O948" i="11"/>
  <c r="N948" i="11"/>
  <c r="M948" i="11"/>
  <c r="L948" i="11"/>
  <c r="K948" i="11"/>
  <c r="J948" i="11"/>
  <c r="I948" i="11"/>
  <c r="H948" i="11"/>
  <c r="G948" i="11"/>
  <c r="F948" i="11"/>
  <c r="AK947" i="11"/>
  <c r="AJ947" i="11"/>
  <c r="AI947" i="11"/>
  <c r="AH947" i="11"/>
  <c r="AG947" i="11"/>
  <c r="AF947" i="11"/>
  <c r="AE947" i="11"/>
  <c r="AD947" i="11"/>
  <c r="AC947" i="11"/>
  <c r="AB947" i="11"/>
  <c r="AA947" i="11"/>
  <c r="Z947" i="11"/>
  <c r="Y947" i="11"/>
  <c r="X947" i="11"/>
  <c r="W947" i="11"/>
  <c r="V947" i="11"/>
  <c r="U947" i="11"/>
  <c r="T947" i="11"/>
  <c r="S947" i="11"/>
  <c r="R947" i="11"/>
  <c r="Q947" i="11"/>
  <c r="P947" i="11"/>
  <c r="O947" i="11"/>
  <c r="N947" i="11"/>
  <c r="M947" i="11"/>
  <c r="L947" i="11"/>
  <c r="K947" i="11"/>
  <c r="J947" i="11"/>
  <c r="I947" i="11"/>
  <c r="H947" i="11"/>
  <c r="G947" i="11"/>
  <c r="F947" i="11"/>
  <c r="AK946" i="11"/>
  <c r="AJ946" i="11"/>
  <c r="AI946" i="11"/>
  <c r="AH946" i="11"/>
  <c r="AG946" i="11"/>
  <c r="AF946" i="11"/>
  <c r="AE946" i="11"/>
  <c r="AD946" i="11"/>
  <c r="AC946" i="11"/>
  <c r="AB946" i="11"/>
  <c r="AA946" i="11"/>
  <c r="Z946" i="11"/>
  <c r="Y946" i="11"/>
  <c r="X946" i="11"/>
  <c r="W946" i="11"/>
  <c r="V946" i="11"/>
  <c r="U946" i="11"/>
  <c r="T946" i="11"/>
  <c r="S946" i="11"/>
  <c r="R946" i="11"/>
  <c r="Q946" i="11"/>
  <c r="P946" i="11"/>
  <c r="O946" i="11"/>
  <c r="N946" i="11"/>
  <c r="M946" i="11"/>
  <c r="L946" i="11"/>
  <c r="K946" i="11"/>
  <c r="J946" i="11"/>
  <c r="I946" i="11"/>
  <c r="H946" i="11"/>
  <c r="G946" i="11"/>
  <c r="F946" i="11"/>
  <c r="AK945" i="11"/>
  <c r="AJ945" i="11"/>
  <c r="AI945" i="11"/>
  <c r="AH945" i="11"/>
  <c r="AG945" i="11"/>
  <c r="AF945" i="11"/>
  <c r="AE945" i="11"/>
  <c r="AD945" i="11"/>
  <c r="AC945" i="11"/>
  <c r="AB945" i="11"/>
  <c r="AA945" i="11"/>
  <c r="Z945" i="11"/>
  <c r="Y945" i="11"/>
  <c r="X945" i="11"/>
  <c r="W945" i="11"/>
  <c r="V945" i="11"/>
  <c r="U945" i="11"/>
  <c r="T945" i="11"/>
  <c r="S945" i="11"/>
  <c r="R945" i="11"/>
  <c r="Q945" i="11"/>
  <c r="P945" i="11"/>
  <c r="O945" i="11"/>
  <c r="N945" i="11"/>
  <c r="M945" i="11"/>
  <c r="L945" i="11"/>
  <c r="K945" i="11"/>
  <c r="J945" i="11"/>
  <c r="I945" i="11"/>
  <c r="H945" i="11"/>
  <c r="G945" i="11"/>
  <c r="F945" i="11"/>
  <c r="AK944" i="11"/>
  <c r="AJ944" i="11"/>
  <c r="AI944" i="11"/>
  <c r="AH944" i="11"/>
  <c r="AG944" i="11"/>
  <c r="AF944" i="11"/>
  <c r="AE944" i="11"/>
  <c r="AD944" i="11"/>
  <c r="AC944" i="11"/>
  <c r="AB944" i="11"/>
  <c r="AA944" i="11"/>
  <c r="Z944" i="11"/>
  <c r="Y944" i="11"/>
  <c r="X944" i="11"/>
  <c r="W944" i="11"/>
  <c r="V944" i="11"/>
  <c r="U944" i="11"/>
  <c r="T944" i="11"/>
  <c r="S944" i="11"/>
  <c r="R944" i="11"/>
  <c r="Q944" i="11"/>
  <c r="P944" i="11"/>
  <c r="O944" i="11"/>
  <c r="N944" i="11"/>
  <c r="M944" i="11"/>
  <c r="L944" i="11"/>
  <c r="K944" i="11"/>
  <c r="J944" i="11"/>
  <c r="I944" i="11"/>
  <c r="H944" i="11"/>
  <c r="G944" i="11"/>
  <c r="F944" i="11"/>
  <c r="AK943" i="11"/>
  <c r="AJ943" i="11"/>
  <c r="AI943" i="11"/>
  <c r="AH943" i="11"/>
  <c r="AG943" i="11"/>
  <c r="AF943" i="11"/>
  <c r="AE943" i="11"/>
  <c r="AD943" i="11"/>
  <c r="AC943" i="11"/>
  <c r="AB943" i="11"/>
  <c r="AA943" i="11"/>
  <c r="Z943" i="11"/>
  <c r="Y943" i="11"/>
  <c r="X943" i="11"/>
  <c r="W943" i="11"/>
  <c r="V943" i="11"/>
  <c r="U943" i="11"/>
  <c r="T943" i="11"/>
  <c r="S943" i="11"/>
  <c r="R943" i="11"/>
  <c r="Q943" i="11"/>
  <c r="P943" i="11"/>
  <c r="O943" i="11"/>
  <c r="N943" i="11"/>
  <c r="M943" i="11"/>
  <c r="L943" i="11"/>
  <c r="K943" i="11"/>
  <c r="J943" i="11"/>
  <c r="I943" i="11"/>
  <c r="H943" i="11"/>
  <c r="G943" i="11"/>
  <c r="F943" i="11"/>
  <c r="AK942" i="11"/>
  <c r="AJ942" i="11"/>
  <c r="AI942" i="11"/>
  <c r="AH942" i="11"/>
  <c r="AG942" i="11"/>
  <c r="AF942" i="11"/>
  <c r="AE942" i="11"/>
  <c r="AD942" i="11"/>
  <c r="AC942" i="11"/>
  <c r="AB942" i="11"/>
  <c r="AA942" i="11"/>
  <c r="Z942" i="11"/>
  <c r="Y942" i="11"/>
  <c r="X942" i="11"/>
  <c r="W942" i="11"/>
  <c r="V942" i="11"/>
  <c r="U942" i="11"/>
  <c r="T942" i="11"/>
  <c r="S942" i="11"/>
  <c r="R942" i="11"/>
  <c r="Q942" i="11"/>
  <c r="P942" i="11"/>
  <c r="O942" i="11"/>
  <c r="N942" i="11"/>
  <c r="M942" i="11"/>
  <c r="L942" i="11"/>
  <c r="K942" i="11"/>
  <c r="J942" i="11"/>
  <c r="I942" i="11"/>
  <c r="H942" i="11"/>
  <c r="G942" i="11"/>
  <c r="F942" i="11"/>
  <c r="AK941" i="11"/>
  <c r="AJ941" i="11"/>
  <c r="AI941" i="11"/>
  <c r="AH941" i="11"/>
  <c r="AG941" i="11"/>
  <c r="AF941" i="11"/>
  <c r="AE941" i="11"/>
  <c r="AD941" i="11"/>
  <c r="AC941" i="11"/>
  <c r="AB941" i="11"/>
  <c r="AA941" i="11"/>
  <c r="Z941" i="11"/>
  <c r="Y941" i="11"/>
  <c r="X941" i="11"/>
  <c r="W941" i="11"/>
  <c r="V941" i="11"/>
  <c r="U941" i="11"/>
  <c r="T941" i="11"/>
  <c r="S941" i="11"/>
  <c r="R941" i="11"/>
  <c r="Q941" i="11"/>
  <c r="P941" i="11"/>
  <c r="O941" i="11"/>
  <c r="N941" i="11"/>
  <c r="M941" i="11"/>
  <c r="L941" i="11"/>
  <c r="K941" i="11"/>
  <c r="J941" i="11"/>
  <c r="I941" i="11"/>
  <c r="H941" i="11"/>
  <c r="G941" i="11"/>
  <c r="F941" i="11"/>
  <c r="AK940" i="11"/>
  <c r="AJ940" i="11"/>
  <c r="AI940" i="11"/>
  <c r="AH940" i="11"/>
  <c r="AG940" i="11"/>
  <c r="AF940" i="11"/>
  <c r="AE940" i="11"/>
  <c r="AD940" i="11"/>
  <c r="AC940" i="11"/>
  <c r="AB940" i="11"/>
  <c r="AA940" i="11"/>
  <c r="Z940" i="11"/>
  <c r="Y940" i="11"/>
  <c r="X940" i="11"/>
  <c r="W940" i="11"/>
  <c r="V940" i="11"/>
  <c r="U940" i="11"/>
  <c r="T940" i="11"/>
  <c r="S940" i="11"/>
  <c r="R940" i="11"/>
  <c r="Q940" i="11"/>
  <c r="P940" i="11"/>
  <c r="O940" i="11"/>
  <c r="N940" i="11"/>
  <c r="M940" i="11"/>
  <c r="L940" i="11"/>
  <c r="K940" i="11"/>
  <c r="J940" i="11"/>
  <c r="I940" i="11"/>
  <c r="H940" i="11"/>
  <c r="G940" i="11"/>
  <c r="F940" i="11"/>
  <c r="AK939" i="11"/>
  <c r="AJ939" i="11"/>
  <c r="AI939" i="11"/>
  <c r="AH939" i="11"/>
  <c r="AG939" i="11"/>
  <c r="AF939" i="11"/>
  <c r="AE939" i="11"/>
  <c r="AD939" i="11"/>
  <c r="AC939" i="11"/>
  <c r="AB939" i="11"/>
  <c r="AA939" i="11"/>
  <c r="Z939" i="11"/>
  <c r="Y939" i="11"/>
  <c r="X939" i="11"/>
  <c r="W939" i="11"/>
  <c r="V939" i="11"/>
  <c r="U939" i="11"/>
  <c r="T939" i="11"/>
  <c r="S939" i="11"/>
  <c r="R939" i="11"/>
  <c r="Q939" i="11"/>
  <c r="P939" i="11"/>
  <c r="O939" i="11"/>
  <c r="N939" i="11"/>
  <c r="M939" i="11"/>
  <c r="L939" i="11"/>
  <c r="K939" i="11"/>
  <c r="J939" i="11"/>
  <c r="I939" i="11"/>
  <c r="H939" i="11"/>
  <c r="G939" i="11"/>
  <c r="F939" i="11"/>
  <c r="AK938" i="11"/>
  <c r="AJ938" i="11"/>
  <c r="AI938" i="11"/>
  <c r="AH938" i="11"/>
  <c r="AG938" i="11"/>
  <c r="AF938" i="11"/>
  <c r="AE938" i="11"/>
  <c r="AD938" i="11"/>
  <c r="AC938" i="11"/>
  <c r="AB938" i="11"/>
  <c r="AA938" i="11"/>
  <c r="Z938" i="11"/>
  <c r="Y938" i="11"/>
  <c r="X938" i="11"/>
  <c r="W938" i="11"/>
  <c r="V938" i="11"/>
  <c r="U938" i="11"/>
  <c r="T938" i="11"/>
  <c r="S938" i="11"/>
  <c r="R938" i="11"/>
  <c r="Q938" i="11"/>
  <c r="P938" i="11"/>
  <c r="O938" i="11"/>
  <c r="N938" i="11"/>
  <c r="M938" i="11"/>
  <c r="L938" i="11"/>
  <c r="K938" i="11"/>
  <c r="J938" i="11"/>
  <c r="I938" i="11"/>
  <c r="H938" i="11"/>
  <c r="G938" i="11"/>
  <c r="F938" i="11"/>
  <c r="AK937" i="11"/>
  <c r="AJ937" i="11"/>
  <c r="AI937" i="11"/>
  <c r="AH937" i="11"/>
  <c r="AG937" i="11"/>
  <c r="AF937" i="11"/>
  <c r="AE937" i="11"/>
  <c r="AD937" i="11"/>
  <c r="AC937" i="11"/>
  <c r="AB937" i="11"/>
  <c r="AA937" i="11"/>
  <c r="Z937" i="11"/>
  <c r="Y937" i="11"/>
  <c r="X937" i="11"/>
  <c r="W937" i="11"/>
  <c r="V937" i="11"/>
  <c r="U937" i="11"/>
  <c r="T937" i="11"/>
  <c r="S937" i="11"/>
  <c r="R937" i="11"/>
  <c r="Q937" i="11"/>
  <c r="P937" i="11"/>
  <c r="O937" i="11"/>
  <c r="N937" i="11"/>
  <c r="M937" i="11"/>
  <c r="L937" i="11"/>
  <c r="K937" i="11"/>
  <c r="J937" i="11"/>
  <c r="I937" i="11"/>
  <c r="H937" i="11"/>
  <c r="G937" i="11"/>
  <c r="F937" i="11"/>
  <c r="AK936" i="11"/>
  <c r="AJ936" i="11"/>
  <c r="AI936" i="11"/>
  <c r="AH936" i="11"/>
  <c r="AG936" i="11"/>
  <c r="AF936" i="11"/>
  <c r="AE936" i="11"/>
  <c r="AD936" i="11"/>
  <c r="AC936" i="11"/>
  <c r="AB936" i="11"/>
  <c r="AA936" i="11"/>
  <c r="Z936" i="11"/>
  <c r="Y936" i="11"/>
  <c r="X936" i="11"/>
  <c r="W936" i="11"/>
  <c r="V936" i="11"/>
  <c r="U936" i="11"/>
  <c r="T936" i="11"/>
  <c r="S936" i="11"/>
  <c r="R936" i="11"/>
  <c r="Q936" i="11"/>
  <c r="P936" i="11"/>
  <c r="O936" i="11"/>
  <c r="N936" i="11"/>
  <c r="M936" i="11"/>
  <c r="L936" i="11"/>
  <c r="K936" i="11"/>
  <c r="J936" i="11"/>
  <c r="I936" i="11"/>
  <c r="H936" i="11"/>
  <c r="G936" i="11"/>
  <c r="F936" i="11"/>
  <c r="AK935" i="11"/>
  <c r="AJ935" i="11"/>
  <c r="AI935" i="11"/>
  <c r="AH935" i="11"/>
  <c r="AG935" i="11"/>
  <c r="AF935" i="11"/>
  <c r="AE935" i="11"/>
  <c r="AD935" i="11"/>
  <c r="AC935" i="11"/>
  <c r="AB935" i="11"/>
  <c r="AA935" i="11"/>
  <c r="Z935" i="11"/>
  <c r="Y935" i="11"/>
  <c r="X935" i="11"/>
  <c r="W935" i="11"/>
  <c r="V935" i="11"/>
  <c r="U935" i="11"/>
  <c r="T935" i="11"/>
  <c r="S935" i="11"/>
  <c r="R935" i="11"/>
  <c r="Q935" i="11"/>
  <c r="P935" i="11"/>
  <c r="O935" i="11"/>
  <c r="N935" i="11"/>
  <c r="M935" i="11"/>
  <c r="L935" i="11"/>
  <c r="K935" i="11"/>
  <c r="J935" i="11"/>
  <c r="I935" i="11"/>
  <c r="H935" i="11"/>
  <c r="G935" i="11"/>
  <c r="F935" i="11"/>
  <c r="AK934" i="11"/>
  <c r="AJ934" i="11"/>
  <c r="AI934" i="11"/>
  <c r="AH934" i="11"/>
  <c r="AG934" i="11"/>
  <c r="AF934" i="11"/>
  <c r="AE934" i="11"/>
  <c r="AD934" i="11"/>
  <c r="AC934" i="11"/>
  <c r="AB934" i="11"/>
  <c r="AA934" i="11"/>
  <c r="Z934" i="11"/>
  <c r="Y934" i="11"/>
  <c r="X934" i="11"/>
  <c r="W934" i="11"/>
  <c r="V934" i="11"/>
  <c r="U934" i="11"/>
  <c r="T934" i="11"/>
  <c r="S934" i="11"/>
  <c r="R934" i="11"/>
  <c r="Q934" i="11"/>
  <c r="P934" i="11"/>
  <c r="O934" i="11"/>
  <c r="N934" i="11"/>
  <c r="M934" i="11"/>
  <c r="L934" i="11"/>
  <c r="K934" i="11"/>
  <c r="J934" i="11"/>
  <c r="I934" i="11"/>
  <c r="H934" i="11"/>
  <c r="G934" i="11"/>
  <c r="F934" i="11"/>
  <c r="AK933" i="11"/>
  <c r="AJ933" i="11"/>
  <c r="AI933" i="11"/>
  <c r="AH933" i="11"/>
  <c r="AG933" i="11"/>
  <c r="AF933" i="11"/>
  <c r="AE933" i="11"/>
  <c r="AD933" i="11"/>
  <c r="AC933" i="11"/>
  <c r="AB933" i="11"/>
  <c r="AA933" i="11"/>
  <c r="Z933" i="11"/>
  <c r="Y933" i="11"/>
  <c r="X933" i="11"/>
  <c r="W933" i="11"/>
  <c r="V933" i="11"/>
  <c r="U933" i="11"/>
  <c r="T933" i="11"/>
  <c r="S933" i="11"/>
  <c r="R933" i="11"/>
  <c r="Q933" i="11"/>
  <c r="P933" i="11"/>
  <c r="O933" i="11"/>
  <c r="N933" i="11"/>
  <c r="M933" i="11"/>
  <c r="L933" i="11"/>
  <c r="K933" i="11"/>
  <c r="J933" i="11"/>
  <c r="I933" i="11"/>
  <c r="H933" i="11"/>
  <c r="G933" i="11"/>
  <c r="F933" i="11"/>
  <c r="AK932" i="11"/>
  <c r="AJ932" i="11"/>
  <c r="AI932" i="11"/>
  <c r="AH932" i="11"/>
  <c r="AG932" i="11"/>
  <c r="AF932" i="11"/>
  <c r="AE932" i="11"/>
  <c r="AD932" i="11"/>
  <c r="AC932" i="11"/>
  <c r="AB932" i="11"/>
  <c r="AA932" i="11"/>
  <c r="Z932" i="11"/>
  <c r="Y932" i="11"/>
  <c r="X932" i="11"/>
  <c r="W932" i="11"/>
  <c r="V932" i="11"/>
  <c r="U932" i="11"/>
  <c r="T932" i="11"/>
  <c r="S932" i="11"/>
  <c r="R932" i="11"/>
  <c r="Q932" i="11"/>
  <c r="P932" i="11"/>
  <c r="O932" i="11"/>
  <c r="N932" i="11"/>
  <c r="M932" i="11"/>
  <c r="L932" i="11"/>
  <c r="K932" i="11"/>
  <c r="J932" i="11"/>
  <c r="I932" i="11"/>
  <c r="H932" i="11"/>
  <c r="G932" i="11"/>
  <c r="F932" i="11"/>
  <c r="AK931" i="11"/>
  <c r="AJ931" i="11"/>
  <c r="AI931" i="11"/>
  <c r="AH931" i="11"/>
  <c r="AG931" i="11"/>
  <c r="AF931" i="11"/>
  <c r="AE931" i="11"/>
  <c r="AD931" i="11"/>
  <c r="AC931" i="11"/>
  <c r="AB931" i="11"/>
  <c r="AA931" i="11"/>
  <c r="Z931" i="11"/>
  <c r="Y931" i="11"/>
  <c r="X931" i="11"/>
  <c r="W931" i="11"/>
  <c r="V931" i="11"/>
  <c r="U931" i="11"/>
  <c r="T931" i="11"/>
  <c r="S931" i="11"/>
  <c r="R931" i="11"/>
  <c r="Q931" i="11"/>
  <c r="P931" i="11"/>
  <c r="O931" i="11"/>
  <c r="N931" i="11"/>
  <c r="M931" i="11"/>
  <c r="L931" i="11"/>
  <c r="K931" i="11"/>
  <c r="J931" i="11"/>
  <c r="I931" i="11"/>
  <c r="H931" i="11"/>
  <c r="G931" i="11"/>
  <c r="F931" i="11"/>
  <c r="AK930" i="11"/>
  <c r="AJ930" i="11"/>
  <c r="AI930" i="11"/>
  <c r="AH930" i="11"/>
  <c r="AG930" i="11"/>
  <c r="AF930" i="11"/>
  <c r="AE930" i="11"/>
  <c r="AD930" i="11"/>
  <c r="AC930" i="11"/>
  <c r="AB930" i="11"/>
  <c r="AA930" i="11"/>
  <c r="Z930" i="11"/>
  <c r="Y930" i="11"/>
  <c r="X930" i="11"/>
  <c r="W930" i="11"/>
  <c r="V930" i="11"/>
  <c r="U930" i="11"/>
  <c r="T930" i="11"/>
  <c r="S930" i="11"/>
  <c r="R930" i="11"/>
  <c r="Q930" i="11"/>
  <c r="P930" i="11"/>
  <c r="O930" i="11"/>
  <c r="N930" i="11"/>
  <c r="M930" i="11"/>
  <c r="L930" i="11"/>
  <c r="K930" i="11"/>
  <c r="J930" i="11"/>
  <c r="I930" i="11"/>
  <c r="H930" i="11"/>
  <c r="G930" i="11"/>
  <c r="F930" i="11"/>
  <c r="AK929" i="11"/>
  <c r="AJ929" i="11"/>
  <c r="AI929" i="11"/>
  <c r="AH929" i="11"/>
  <c r="AG929" i="11"/>
  <c r="AF929" i="11"/>
  <c r="AE929" i="11"/>
  <c r="AD929" i="11"/>
  <c r="AC929" i="11"/>
  <c r="AB929" i="11"/>
  <c r="AA929" i="11"/>
  <c r="Z929" i="11"/>
  <c r="Y929" i="11"/>
  <c r="X929" i="11"/>
  <c r="W929" i="11"/>
  <c r="V929" i="11"/>
  <c r="U929" i="11"/>
  <c r="T929" i="11"/>
  <c r="S929" i="11"/>
  <c r="R929" i="11"/>
  <c r="Q929" i="11"/>
  <c r="P929" i="11"/>
  <c r="O929" i="11"/>
  <c r="N929" i="11"/>
  <c r="M929" i="11"/>
  <c r="L929" i="11"/>
  <c r="K929" i="11"/>
  <c r="J929" i="11"/>
  <c r="I929" i="11"/>
  <c r="H929" i="11"/>
  <c r="G929" i="11"/>
  <c r="F929" i="11"/>
  <c r="AK928" i="11"/>
  <c r="AJ928" i="11"/>
  <c r="AI928" i="11"/>
  <c r="AH928" i="11"/>
  <c r="AG928" i="11"/>
  <c r="AF928" i="11"/>
  <c r="AE928" i="11"/>
  <c r="AD928" i="11"/>
  <c r="AC928" i="11"/>
  <c r="AB928" i="11"/>
  <c r="AA928" i="11"/>
  <c r="Z928" i="11"/>
  <c r="Y928" i="11"/>
  <c r="X928" i="11"/>
  <c r="W928" i="11"/>
  <c r="V928" i="11"/>
  <c r="U928" i="11"/>
  <c r="T928" i="11"/>
  <c r="S928" i="11"/>
  <c r="R928" i="11"/>
  <c r="Q928" i="11"/>
  <c r="P928" i="11"/>
  <c r="O928" i="11"/>
  <c r="N928" i="11"/>
  <c r="M928" i="11"/>
  <c r="L928" i="11"/>
  <c r="K928" i="11"/>
  <c r="J928" i="11"/>
  <c r="I928" i="11"/>
  <c r="H928" i="11"/>
  <c r="G928" i="11"/>
  <c r="F928" i="11"/>
  <c r="AK927" i="11"/>
  <c r="AJ927" i="11"/>
  <c r="AI927" i="11"/>
  <c r="AH927" i="11"/>
  <c r="AG927" i="11"/>
  <c r="AF927" i="11"/>
  <c r="AE927" i="11"/>
  <c r="AD927" i="11"/>
  <c r="AC927" i="11"/>
  <c r="AB927" i="11"/>
  <c r="AA927" i="11"/>
  <c r="Z927" i="11"/>
  <c r="Y927" i="11"/>
  <c r="X927" i="11"/>
  <c r="W927" i="11"/>
  <c r="V927" i="11"/>
  <c r="U927" i="11"/>
  <c r="T927" i="11"/>
  <c r="S927" i="11"/>
  <c r="R927" i="11"/>
  <c r="Q927" i="11"/>
  <c r="P927" i="11"/>
  <c r="O927" i="11"/>
  <c r="N927" i="11"/>
  <c r="M927" i="11"/>
  <c r="L927" i="11"/>
  <c r="K927" i="11"/>
  <c r="J927" i="11"/>
  <c r="I927" i="11"/>
  <c r="H927" i="11"/>
  <c r="G927" i="11"/>
  <c r="F927" i="11"/>
  <c r="AK926" i="11"/>
  <c r="AJ926" i="11"/>
  <c r="AI926" i="11"/>
  <c r="AH926" i="11"/>
  <c r="AG926" i="11"/>
  <c r="AF926" i="11"/>
  <c r="AE926" i="11"/>
  <c r="AD926" i="11"/>
  <c r="AC926" i="11"/>
  <c r="AB926" i="11"/>
  <c r="AA926" i="11"/>
  <c r="Z926" i="11"/>
  <c r="Y926" i="11"/>
  <c r="X926" i="11"/>
  <c r="W926" i="11"/>
  <c r="V926" i="11"/>
  <c r="U926" i="11"/>
  <c r="T926" i="11"/>
  <c r="S926" i="11"/>
  <c r="R926" i="11"/>
  <c r="Q926" i="11"/>
  <c r="P926" i="11"/>
  <c r="O926" i="11"/>
  <c r="N926" i="11"/>
  <c r="M926" i="11"/>
  <c r="L926" i="11"/>
  <c r="K926" i="11"/>
  <c r="J926" i="11"/>
  <c r="I926" i="11"/>
  <c r="H926" i="11"/>
  <c r="G926" i="11"/>
  <c r="F926" i="11"/>
  <c r="AK925" i="11"/>
  <c r="AJ925" i="11"/>
  <c r="AI925" i="11"/>
  <c r="AH925" i="11"/>
  <c r="AG925" i="11"/>
  <c r="AF925" i="11"/>
  <c r="AE925" i="11"/>
  <c r="AD925" i="11"/>
  <c r="AC925" i="11"/>
  <c r="AB925" i="11"/>
  <c r="AA925" i="11"/>
  <c r="Z925" i="11"/>
  <c r="Y925" i="11"/>
  <c r="X925" i="11"/>
  <c r="W925" i="11"/>
  <c r="V925" i="11"/>
  <c r="U925" i="11"/>
  <c r="T925" i="11"/>
  <c r="S925" i="11"/>
  <c r="R925" i="11"/>
  <c r="Q925" i="11"/>
  <c r="P925" i="11"/>
  <c r="O925" i="11"/>
  <c r="N925" i="11"/>
  <c r="M925" i="11"/>
  <c r="L925" i="11"/>
  <c r="K925" i="11"/>
  <c r="J925" i="11"/>
  <c r="I925" i="11"/>
  <c r="H925" i="11"/>
  <c r="G925" i="11"/>
  <c r="F925" i="11"/>
  <c r="AK924" i="11"/>
  <c r="AJ924" i="11"/>
  <c r="AI924" i="11"/>
  <c r="AH924" i="11"/>
  <c r="AG924" i="11"/>
  <c r="AF924" i="11"/>
  <c r="AE924" i="11"/>
  <c r="AD924" i="11"/>
  <c r="AC924" i="11"/>
  <c r="AB924" i="11"/>
  <c r="AA924" i="11"/>
  <c r="Z924" i="11"/>
  <c r="Y924" i="11"/>
  <c r="X924" i="11"/>
  <c r="W924" i="11"/>
  <c r="V924" i="11"/>
  <c r="U924" i="11"/>
  <c r="T924" i="11"/>
  <c r="S924" i="11"/>
  <c r="R924" i="11"/>
  <c r="Q924" i="11"/>
  <c r="P924" i="11"/>
  <c r="O924" i="11"/>
  <c r="N924" i="11"/>
  <c r="M924" i="11"/>
  <c r="L924" i="11"/>
  <c r="K924" i="11"/>
  <c r="J924" i="11"/>
  <c r="I924" i="11"/>
  <c r="H924" i="11"/>
  <c r="G924" i="11"/>
  <c r="F924" i="11"/>
  <c r="AK923" i="11"/>
  <c r="AJ923" i="11"/>
  <c r="AI923" i="11"/>
  <c r="AH923" i="11"/>
  <c r="AG923" i="11"/>
  <c r="AF923" i="11"/>
  <c r="AE923" i="11"/>
  <c r="AD923" i="11"/>
  <c r="AC923" i="11"/>
  <c r="AB923" i="11"/>
  <c r="AA923" i="11"/>
  <c r="Z923" i="11"/>
  <c r="Y923" i="11"/>
  <c r="X923" i="11"/>
  <c r="W923" i="11"/>
  <c r="V923" i="11"/>
  <c r="U923" i="11"/>
  <c r="T923" i="11"/>
  <c r="S923" i="11"/>
  <c r="R923" i="11"/>
  <c r="Q923" i="11"/>
  <c r="P923" i="11"/>
  <c r="O923" i="11"/>
  <c r="N923" i="11"/>
  <c r="M923" i="11"/>
  <c r="L923" i="11"/>
  <c r="K923" i="11"/>
  <c r="J923" i="11"/>
  <c r="I923" i="11"/>
  <c r="H923" i="11"/>
  <c r="G923" i="11"/>
  <c r="F923" i="11"/>
  <c r="AK922" i="11"/>
  <c r="AJ922" i="11"/>
  <c r="AI922" i="11"/>
  <c r="AH922" i="11"/>
  <c r="AG922" i="11"/>
  <c r="AF922" i="11"/>
  <c r="AE922" i="11"/>
  <c r="AD922" i="11"/>
  <c r="AC922" i="11"/>
  <c r="AB922" i="11"/>
  <c r="AA922" i="11"/>
  <c r="Z922" i="11"/>
  <c r="Y922" i="11"/>
  <c r="X922" i="11"/>
  <c r="W922" i="11"/>
  <c r="V922" i="11"/>
  <c r="U922" i="11"/>
  <c r="T922" i="11"/>
  <c r="S922" i="11"/>
  <c r="R922" i="11"/>
  <c r="Q922" i="11"/>
  <c r="P922" i="11"/>
  <c r="O922" i="11"/>
  <c r="N922" i="11"/>
  <c r="M922" i="11"/>
  <c r="L922" i="11"/>
  <c r="K922" i="11"/>
  <c r="J922" i="11"/>
  <c r="I922" i="11"/>
  <c r="H922" i="11"/>
  <c r="G922" i="11"/>
  <c r="F922" i="11"/>
  <c r="AK921" i="11"/>
  <c r="AJ921" i="11"/>
  <c r="AI921" i="11"/>
  <c r="AH921" i="11"/>
  <c r="AG921" i="11"/>
  <c r="AF921" i="11"/>
  <c r="AE921" i="11"/>
  <c r="AD921" i="11"/>
  <c r="AC921" i="11"/>
  <c r="AB921" i="11"/>
  <c r="AA921" i="11"/>
  <c r="Z921" i="11"/>
  <c r="Y921" i="11"/>
  <c r="X921" i="11"/>
  <c r="W921" i="11"/>
  <c r="V921" i="11"/>
  <c r="U921" i="11"/>
  <c r="T921" i="11"/>
  <c r="S921" i="11"/>
  <c r="R921" i="11"/>
  <c r="Q921" i="11"/>
  <c r="P921" i="11"/>
  <c r="O921" i="11"/>
  <c r="N921" i="11"/>
  <c r="M921" i="11"/>
  <c r="L921" i="11"/>
  <c r="K921" i="11"/>
  <c r="J921" i="11"/>
  <c r="I921" i="11"/>
  <c r="H921" i="11"/>
  <c r="G921" i="11"/>
  <c r="F921" i="11"/>
  <c r="AK920" i="11"/>
  <c r="AJ920" i="11"/>
  <c r="AI920" i="11"/>
  <c r="AH920" i="11"/>
  <c r="AG920" i="11"/>
  <c r="AF920" i="11"/>
  <c r="AE920" i="11"/>
  <c r="AD920" i="11"/>
  <c r="AC920" i="11"/>
  <c r="AB920" i="11"/>
  <c r="AA920" i="11"/>
  <c r="Z920" i="11"/>
  <c r="Y920" i="11"/>
  <c r="X920" i="11"/>
  <c r="W920" i="11"/>
  <c r="V920" i="11"/>
  <c r="U920" i="11"/>
  <c r="T920" i="11"/>
  <c r="S920" i="11"/>
  <c r="R920" i="11"/>
  <c r="Q920" i="11"/>
  <c r="P920" i="11"/>
  <c r="O920" i="11"/>
  <c r="N920" i="11"/>
  <c r="M920" i="11"/>
  <c r="L920" i="11"/>
  <c r="K920" i="11"/>
  <c r="J920" i="11"/>
  <c r="I920" i="11"/>
  <c r="H920" i="11"/>
  <c r="G920" i="11"/>
  <c r="F920" i="11"/>
  <c r="AK919" i="11"/>
  <c r="AJ919" i="11"/>
  <c r="AI919" i="11"/>
  <c r="AH919" i="11"/>
  <c r="AG919" i="11"/>
  <c r="AF919" i="11"/>
  <c r="AE919" i="11"/>
  <c r="AD919" i="11"/>
  <c r="AC919" i="11"/>
  <c r="AB919" i="11"/>
  <c r="AA919" i="11"/>
  <c r="Z919" i="11"/>
  <c r="Y919" i="11"/>
  <c r="X919" i="11"/>
  <c r="W919" i="11"/>
  <c r="V919" i="11"/>
  <c r="U919" i="11"/>
  <c r="T919" i="11"/>
  <c r="S919" i="11"/>
  <c r="R919" i="11"/>
  <c r="Q919" i="11"/>
  <c r="P919" i="11"/>
  <c r="O919" i="11"/>
  <c r="N919" i="11"/>
  <c r="M919" i="11"/>
  <c r="L919" i="11"/>
  <c r="K919" i="11"/>
  <c r="J919" i="11"/>
  <c r="I919" i="11"/>
  <c r="H919" i="11"/>
  <c r="G919" i="11"/>
  <c r="F919" i="11"/>
  <c r="AK918" i="11"/>
  <c r="AJ918" i="11"/>
  <c r="AI918" i="11"/>
  <c r="AH918" i="11"/>
  <c r="AG918" i="11"/>
  <c r="AF918" i="11"/>
  <c r="AE918" i="11"/>
  <c r="AD918" i="11"/>
  <c r="AC918" i="11"/>
  <c r="AB918" i="11"/>
  <c r="AA918" i="11"/>
  <c r="Z918" i="11"/>
  <c r="Y918" i="11"/>
  <c r="X918" i="11"/>
  <c r="W918" i="11"/>
  <c r="V918" i="11"/>
  <c r="U918" i="11"/>
  <c r="T918" i="11"/>
  <c r="S918" i="11"/>
  <c r="R918" i="11"/>
  <c r="Q918" i="11"/>
  <c r="P918" i="11"/>
  <c r="O918" i="11"/>
  <c r="N918" i="11"/>
  <c r="M918" i="11"/>
  <c r="L918" i="11"/>
  <c r="K918" i="11"/>
  <c r="J918" i="11"/>
  <c r="I918" i="11"/>
  <c r="H918" i="11"/>
  <c r="G918" i="11"/>
  <c r="F918" i="11"/>
  <c r="AK917" i="11"/>
  <c r="AJ917" i="11"/>
  <c r="AI917" i="11"/>
  <c r="AH917" i="11"/>
  <c r="AG917" i="11"/>
  <c r="AF917" i="11"/>
  <c r="AE917" i="11"/>
  <c r="AD917" i="11"/>
  <c r="AC917" i="11"/>
  <c r="AB917" i="11"/>
  <c r="AA917" i="11"/>
  <c r="Z917" i="11"/>
  <c r="Y917" i="11"/>
  <c r="X917" i="11"/>
  <c r="W917" i="11"/>
  <c r="V917" i="11"/>
  <c r="U917" i="11"/>
  <c r="T917" i="11"/>
  <c r="S917" i="11"/>
  <c r="R917" i="11"/>
  <c r="Q917" i="11"/>
  <c r="P917" i="11"/>
  <c r="O917" i="11"/>
  <c r="N917" i="11"/>
  <c r="M917" i="11"/>
  <c r="L917" i="11"/>
  <c r="K917" i="11"/>
  <c r="J917" i="11"/>
  <c r="I917" i="11"/>
  <c r="H917" i="11"/>
  <c r="G917" i="11"/>
  <c r="F917" i="11"/>
  <c r="AK916" i="11"/>
  <c r="AJ916" i="11"/>
  <c r="AI916" i="11"/>
  <c r="AH916" i="11"/>
  <c r="AG916" i="11"/>
  <c r="AF916" i="11"/>
  <c r="AE916" i="11"/>
  <c r="AD916" i="11"/>
  <c r="AC916" i="11"/>
  <c r="AB916" i="11"/>
  <c r="AA916" i="11"/>
  <c r="Z916" i="11"/>
  <c r="Y916" i="11"/>
  <c r="X916" i="11"/>
  <c r="W916" i="11"/>
  <c r="V916" i="11"/>
  <c r="U916" i="11"/>
  <c r="T916" i="11"/>
  <c r="S916" i="11"/>
  <c r="R916" i="11"/>
  <c r="Q916" i="11"/>
  <c r="P916" i="11"/>
  <c r="O916" i="11"/>
  <c r="N916" i="11"/>
  <c r="M916" i="11"/>
  <c r="L916" i="11"/>
  <c r="K916" i="11"/>
  <c r="J916" i="11"/>
  <c r="I916" i="11"/>
  <c r="H916" i="11"/>
  <c r="G916" i="11"/>
  <c r="F916" i="11"/>
  <c r="AK915" i="11"/>
  <c r="AJ915" i="11"/>
  <c r="AI915" i="11"/>
  <c r="AH915" i="11"/>
  <c r="AG915" i="11"/>
  <c r="AF915" i="11"/>
  <c r="AE915" i="11"/>
  <c r="AD915" i="11"/>
  <c r="AC915" i="11"/>
  <c r="AB915" i="11"/>
  <c r="AA915" i="11"/>
  <c r="Z915" i="11"/>
  <c r="Y915" i="11"/>
  <c r="X915" i="11"/>
  <c r="W915" i="11"/>
  <c r="V915" i="11"/>
  <c r="U915" i="11"/>
  <c r="T915" i="11"/>
  <c r="S915" i="11"/>
  <c r="R915" i="11"/>
  <c r="Q915" i="11"/>
  <c r="P915" i="11"/>
  <c r="O915" i="11"/>
  <c r="N915" i="11"/>
  <c r="M915" i="11"/>
  <c r="L915" i="11"/>
  <c r="K915" i="11"/>
  <c r="J915" i="11"/>
  <c r="I915" i="11"/>
  <c r="H915" i="11"/>
  <c r="G915" i="11"/>
  <c r="F915" i="11"/>
  <c r="AK914" i="11"/>
  <c r="AJ914" i="11"/>
  <c r="AI914" i="11"/>
  <c r="AH914" i="11"/>
  <c r="AG914" i="11"/>
  <c r="AF914" i="11"/>
  <c r="AE914" i="11"/>
  <c r="AD914" i="11"/>
  <c r="AC914" i="11"/>
  <c r="AB914" i="11"/>
  <c r="AA914" i="11"/>
  <c r="Z914" i="11"/>
  <c r="Y914" i="11"/>
  <c r="X914" i="11"/>
  <c r="W914" i="11"/>
  <c r="V914" i="11"/>
  <c r="U914" i="11"/>
  <c r="T914" i="11"/>
  <c r="S914" i="11"/>
  <c r="R914" i="11"/>
  <c r="Q914" i="11"/>
  <c r="P914" i="11"/>
  <c r="O914" i="11"/>
  <c r="N914" i="11"/>
  <c r="M914" i="11"/>
  <c r="L914" i="11"/>
  <c r="K914" i="11"/>
  <c r="J914" i="11"/>
  <c r="I914" i="11"/>
  <c r="H914" i="11"/>
  <c r="G914" i="11"/>
  <c r="F914" i="11"/>
  <c r="AK913" i="11"/>
  <c r="AJ913" i="11"/>
  <c r="AI913" i="11"/>
  <c r="AH913" i="11"/>
  <c r="AG913" i="11"/>
  <c r="AF913" i="11"/>
  <c r="AE913" i="11"/>
  <c r="AD913" i="11"/>
  <c r="AC913" i="11"/>
  <c r="AB913" i="11"/>
  <c r="AA913" i="11"/>
  <c r="Z913" i="11"/>
  <c r="Y913" i="11"/>
  <c r="X913" i="11"/>
  <c r="W913" i="11"/>
  <c r="V913" i="11"/>
  <c r="U913" i="11"/>
  <c r="T913" i="11"/>
  <c r="S913" i="11"/>
  <c r="R913" i="11"/>
  <c r="Q913" i="11"/>
  <c r="P913" i="11"/>
  <c r="O913" i="11"/>
  <c r="N913" i="11"/>
  <c r="M913" i="11"/>
  <c r="L913" i="11"/>
  <c r="K913" i="11"/>
  <c r="J913" i="11"/>
  <c r="I913" i="11"/>
  <c r="H913" i="11"/>
  <c r="G913" i="11"/>
  <c r="F913" i="11"/>
  <c r="AK912" i="11"/>
  <c r="AJ912" i="11"/>
  <c r="AI912" i="11"/>
  <c r="AH912" i="11"/>
  <c r="AG912" i="11"/>
  <c r="AF912" i="11"/>
  <c r="AE912" i="11"/>
  <c r="AD912" i="11"/>
  <c r="AC912" i="11"/>
  <c r="AB912" i="11"/>
  <c r="AA912" i="11"/>
  <c r="Z912" i="11"/>
  <c r="Y912" i="11"/>
  <c r="X912" i="11"/>
  <c r="W912" i="11"/>
  <c r="V912" i="11"/>
  <c r="U912" i="11"/>
  <c r="T912" i="11"/>
  <c r="S912" i="11"/>
  <c r="R912" i="11"/>
  <c r="Q912" i="11"/>
  <c r="P912" i="11"/>
  <c r="O912" i="11"/>
  <c r="N912" i="11"/>
  <c r="M912" i="11"/>
  <c r="L912" i="11"/>
  <c r="K912" i="11"/>
  <c r="J912" i="11"/>
  <c r="I912" i="11"/>
  <c r="H912" i="11"/>
  <c r="G912" i="11"/>
  <c r="F912" i="11"/>
  <c r="AK911" i="11"/>
  <c r="AJ911" i="11"/>
  <c r="AI911" i="11"/>
  <c r="AH911" i="11"/>
  <c r="AG911" i="11"/>
  <c r="AF911" i="11"/>
  <c r="AE911" i="11"/>
  <c r="AD911" i="11"/>
  <c r="AC911" i="11"/>
  <c r="AB911" i="11"/>
  <c r="AA911" i="11"/>
  <c r="Z911" i="11"/>
  <c r="Y911" i="11"/>
  <c r="X911" i="11"/>
  <c r="W911" i="11"/>
  <c r="V911" i="11"/>
  <c r="U911" i="11"/>
  <c r="T911" i="11"/>
  <c r="S911" i="11"/>
  <c r="R911" i="11"/>
  <c r="Q911" i="11"/>
  <c r="P911" i="11"/>
  <c r="O911" i="11"/>
  <c r="N911" i="11"/>
  <c r="M911" i="11"/>
  <c r="L911" i="11"/>
  <c r="K911" i="11"/>
  <c r="J911" i="11"/>
  <c r="I911" i="11"/>
  <c r="H911" i="11"/>
  <c r="G911" i="11"/>
  <c r="F911" i="11"/>
  <c r="AK910" i="11"/>
  <c r="AJ910" i="11"/>
  <c r="AI910" i="11"/>
  <c r="AH910" i="11"/>
  <c r="AG910" i="11"/>
  <c r="AF910" i="11"/>
  <c r="AE910" i="11"/>
  <c r="AD910" i="11"/>
  <c r="AC910" i="11"/>
  <c r="AB910" i="11"/>
  <c r="AA910" i="11"/>
  <c r="Z910" i="11"/>
  <c r="Y910" i="11"/>
  <c r="X910" i="11"/>
  <c r="W910" i="11"/>
  <c r="V910" i="11"/>
  <c r="U910" i="11"/>
  <c r="T910" i="11"/>
  <c r="S910" i="11"/>
  <c r="R910" i="11"/>
  <c r="Q910" i="11"/>
  <c r="P910" i="11"/>
  <c r="O910" i="11"/>
  <c r="N910" i="11"/>
  <c r="M910" i="11"/>
  <c r="L910" i="11"/>
  <c r="K910" i="11"/>
  <c r="J910" i="11"/>
  <c r="I910" i="11"/>
  <c r="H910" i="11"/>
  <c r="G910" i="11"/>
  <c r="F910" i="11"/>
  <c r="AK909" i="11"/>
  <c r="AJ909" i="11"/>
  <c r="AI909" i="11"/>
  <c r="AH909" i="11"/>
  <c r="AG909" i="11"/>
  <c r="AF909" i="11"/>
  <c r="AE909" i="11"/>
  <c r="AD909" i="11"/>
  <c r="AC909" i="11"/>
  <c r="AB909" i="11"/>
  <c r="AA909" i="11"/>
  <c r="Z909" i="11"/>
  <c r="Y909" i="11"/>
  <c r="X909" i="11"/>
  <c r="W909" i="11"/>
  <c r="V909" i="11"/>
  <c r="U909" i="11"/>
  <c r="T909" i="11"/>
  <c r="S909" i="11"/>
  <c r="R909" i="11"/>
  <c r="Q909" i="11"/>
  <c r="P909" i="11"/>
  <c r="O909" i="11"/>
  <c r="N909" i="11"/>
  <c r="M909" i="11"/>
  <c r="L909" i="11"/>
  <c r="K909" i="11"/>
  <c r="J909" i="11"/>
  <c r="I909" i="11"/>
  <c r="H909" i="11"/>
  <c r="G909" i="11"/>
  <c r="F909" i="11"/>
  <c r="AK908" i="11"/>
  <c r="AJ908" i="11"/>
  <c r="AI908" i="11"/>
  <c r="AH908" i="11"/>
  <c r="AG908" i="11"/>
  <c r="AF908" i="11"/>
  <c r="AE908" i="11"/>
  <c r="AD908" i="11"/>
  <c r="AC908" i="11"/>
  <c r="AB908" i="11"/>
  <c r="AA908" i="11"/>
  <c r="Z908" i="11"/>
  <c r="Y908" i="11"/>
  <c r="X908" i="11"/>
  <c r="W908" i="11"/>
  <c r="V908" i="11"/>
  <c r="U908" i="11"/>
  <c r="T908" i="11"/>
  <c r="S908" i="11"/>
  <c r="R908" i="11"/>
  <c r="Q908" i="11"/>
  <c r="P908" i="11"/>
  <c r="O908" i="11"/>
  <c r="N908" i="11"/>
  <c r="M908" i="11"/>
  <c r="L908" i="11"/>
  <c r="K908" i="11"/>
  <c r="J908" i="11"/>
  <c r="I908" i="11"/>
  <c r="H908" i="11"/>
  <c r="G908" i="11"/>
  <c r="F908" i="11"/>
  <c r="AK907" i="11"/>
  <c r="AJ907" i="11"/>
  <c r="AI907" i="11"/>
  <c r="AH907" i="11"/>
  <c r="AG907" i="11"/>
  <c r="AF907" i="11"/>
  <c r="AE907" i="11"/>
  <c r="AD907" i="11"/>
  <c r="AC907" i="11"/>
  <c r="AB907" i="11"/>
  <c r="AA907" i="11"/>
  <c r="Z907" i="11"/>
  <c r="Y907" i="11"/>
  <c r="X907" i="11"/>
  <c r="W907" i="11"/>
  <c r="V907" i="11"/>
  <c r="U907" i="11"/>
  <c r="T907" i="11"/>
  <c r="S907" i="11"/>
  <c r="R907" i="11"/>
  <c r="Q907" i="11"/>
  <c r="P907" i="11"/>
  <c r="O907" i="11"/>
  <c r="N907" i="11"/>
  <c r="M907" i="11"/>
  <c r="L907" i="11"/>
  <c r="K907" i="11"/>
  <c r="J907" i="11"/>
  <c r="I907" i="11"/>
  <c r="H907" i="11"/>
  <c r="G907" i="11"/>
  <c r="F907" i="11"/>
  <c r="AK906" i="11"/>
  <c r="AJ906" i="11"/>
  <c r="AI906" i="11"/>
  <c r="AH906" i="11"/>
  <c r="AG906" i="11"/>
  <c r="AF906" i="11"/>
  <c r="AE906" i="11"/>
  <c r="AD906" i="11"/>
  <c r="AC906" i="11"/>
  <c r="AB906" i="11"/>
  <c r="AA906" i="11"/>
  <c r="Z906" i="11"/>
  <c r="Y906" i="11"/>
  <c r="X906" i="11"/>
  <c r="W906" i="11"/>
  <c r="V906" i="11"/>
  <c r="U906" i="11"/>
  <c r="T906" i="11"/>
  <c r="S906" i="11"/>
  <c r="R906" i="11"/>
  <c r="Q906" i="11"/>
  <c r="P906" i="11"/>
  <c r="O906" i="11"/>
  <c r="N906" i="11"/>
  <c r="M906" i="11"/>
  <c r="L906" i="11"/>
  <c r="K906" i="11"/>
  <c r="J906" i="11"/>
  <c r="I906" i="11"/>
  <c r="H906" i="11"/>
  <c r="G906" i="11"/>
  <c r="F906" i="11"/>
  <c r="AK905" i="11"/>
  <c r="AJ905" i="11"/>
  <c r="AI905" i="11"/>
  <c r="AH905" i="11"/>
  <c r="AG905" i="11"/>
  <c r="AF905" i="11"/>
  <c r="AE905" i="11"/>
  <c r="AD905" i="11"/>
  <c r="AC905" i="11"/>
  <c r="AB905" i="11"/>
  <c r="AA905" i="11"/>
  <c r="Z905" i="11"/>
  <c r="Y905" i="11"/>
  <c r="X905" i="11"/>
  <c r="W905" i="11"/>
  <c r="V905" i="11"/>
  <c r="U905" i="11"/>
  <c r="T905" i="11"/>
  <c r="S905" i="11"/>
  <c r="R905" i="11"/>
  <c r="Q905" i="11"/>
  <c r="P905" i="11"/>
  <c r="O905" i="11"/>
  <c r="N905" i="11"/>
  <c r="M905" i="11"/>
  <c r="L905" i="11"/>
  <c r="K905" i="11"/>
  <c r="J905" i="11"/>
  <c r="I905" i="11"/>
  <c r="H905" i="11"/>
  <c r="G905" i="11"/>
  <c r="F905" i="11"/>
  <c r="AK904" i="11"/>
  <c r="AJ904" i="11"/>
  <c r="AI904" i="11"/>
  <c r="AH904" i="11"/>
  <c r="AG904" i="11"/>
  <c r="AF904" i="11"/>
  <c r="AE904" i="11"/>
  <c r="AD904" i="11"/>
  <c r="AC904" i="11"/>
  <c r="AB904" i="11"/>
  <c r="AA904" i="11"/>
  <c r="Z904" i="11"/>
  <c r="Y904" i="11"/>
  <c r="X904" i="11"/>
  <c r="W904" i="11"/>
  <c r="V904" i="11"/>
  <c r="U904" i="11"/>
  <c r="T904" i="11"/>
  <c r="S904" i="11"/>
  <c r="R904" i="11"/>
  <c r="Q904" i="11"/>
  <c r="P904" i="11"/>
  <c r="O904" i="11"/>
  <c r="N904" i="11"/>
  <c r="M904" i="11"/>
  <c r="L904" i="11"/>
  <c r="K904" i="11"/>
  <c r="J904" i="11"/>
  <c r="I904" i="11"/>
  <c r="H904" i="11"/>
  <c r="G904" i="11"/>
  <c r="F904" i="11"/>
  <c r="AK903" i="11"/>
  <c r="AJ903" i="11"/>
  <c r="AI903" i="11"/>
  <c r="AH903" i="11"/>
  <c r="AG903" i="11"/>
  <c r="AF903" i="11"/>
  <c r="AE903" i="11"/>
  <c r="AD903" i="11"/>
  <c r="AC903" i="11"/>
  <c r="AB903" i="11"/>
  <c r="AA903" i="11"/>
  <c r="Z903" i="11"/>
  <c r="Y903" i="11"/>
  <c r="X903" i="11"/>
  <c r="W903" i="11"/>
  <c r="V903" i="11"/>
  <c r="U903" i="11"/>
  <c r="T903" i="11"/>
  <c r="S903" i="11"/>
  <c r="R903" i="11"/>
  <c r="Q903" i="11"/>
  <c r="P903" i="11"/>
  <c r="O903" i="11"/>
  <c r="N903" i="11"/>
  <c r="M903" i="11"/>
  <c r="L903" i="11"/>
  <c r="K903" i="11"/>
  <c r="J903" i="11"/>
  <c r="I903" i="11"/>
  <c r="H903" i="11"/>
  <c r="G903" i="11"/>
  <c r="F903" i="11"/>
  <c r="AK902" i="11"/>
  <c r="AJ902" i="11"/>
  <c r="AI902" i="11"/>
  <c r="AH902" i="11"/>
  <c r="AG902" i="11"/>
  <c r="AF902" i="11"/>
  <c r="AE902" i="11"/>
  <c r="AD902" i="11"/>
  <c r="AC902" i="11"/>
  <c r="AB902" i="11"/>
  <c r="AA902" i="11"/>
  <c r="Z902" i="11"/>
  <c r="Y902" i="11"/>
  <c r="X902" i="11"/>
  <c r="W902" i="11"/>
  <c r="V902" i="11"/>
  <c r="U902" i="11"/>
  <c r="T902" i="11"/>
  <c r="S902" i="11"/>
  <c r="R902" i="11"/>
  <c r="Q902" i="11"/>
  <c r="P902" i="11"/>
  <c r="O902" i="11"/>
  <c r="N902" i="11"/>
  <c r="M902" i="11"/>
  <c r="L902" i="11"/>
  <c r="K902" i="11"/>
  <c r="J902" i="11"/>
  <c r="I902" i="11"/>
  <c r="H902" i="11"/>
  <c r="G902" i="11"/>
  <c r="F902" i="11"/>
  <c r="AK901" i="11"/>
  <c r="AJ901" i="11"/>
  <c r="AI901" i="11"/>
  <c r="AH901" i="11"/>
  <c r="AG901" i="11"/>
  <c r="AF901" i="11"/>
  <c r="AE901" i="11"/>
  <c r="AD901" i="11"/>
  <c r="AC901" i="11"/>
  <c r="AB901" i="11"/>
  <c r="AA901" i="11"/>
  <c r="Z901" i="11"/>
  <c r="Y901" i="11"/>
  <c r="X901" i="11"/>
  <c r="W901" i="11"/>
  <c r="V901" i="11"/>
  <c r="U901" i="11"/>
  <c r="T901" i="11"/>
  <c r="S901" i="11"/>
  <c r="R901" i="11"/>
  <c r="Q901" i="11"/>
  <c r="P901" i="11"/>
  <c r="O901" i="11"/>
  <c r="N901" i="11"/>
  <c r="M901" i="11"/>
  <c r="L901" i="11"/>
  <c r="K901" i="11"/>
  <c r="J901" i="11"/>
  <c r="I901" i="11"/>
  <c r="H901" i="11"/>
  <c r="G901" i="11"/>
  <c r="F901" i="11"/>
  <c r="AK900" i="11"/>
  <c r="AJ900" i="11"/>
  <c r="AI900" i="11"/>
  <c r="AH900" i="11"/>
  <c r="AG900" i="11"/>
  <c r="AF900" i="11"/>
  <c r="AE900" i="11"/>
  <c r="AD900" i="11"/>
  <c r="AC900" i="11"/>
  <c r="AB900" i="11"/>
  <c r="AA900" i="11"/>
  <c r="Z900" i="11"/>
  <c r="Y900" i="11"/>
  <c r="X900" i="11"/>
  <c r="W900" i="11"/>
  <c r="V900" i="11"/>
  <c r="U900" i="11"/>
  <c r="T900" i="11"/>
  <c r="S900" i="11"/>
  <c r="R900" i="11"/>
  <c r="Q900" i="11"/>
  <c r="P900" i="11"/>
  <c r="O900" i="11"/>
  <c r="N900" i="11"/>
  <c r="M900" i="11"/>
  <c r="L900" i="11"/>
  <c r="K900" i="11"/>
  <c r="J900" i="11"/>
  <c r="I900" i="11"/>
  <c r="H900" i="11"/>
  <c r="G900" i="11"/>
  <c r="F900" i="11"/>
  <c r="AK899" i="11"/>
  <c r="AJ899" i="11"/>
  <c r="AI899" i="11"/>
  <c r="AH899" i="11"/>
  <c r="AG899" i="11"/>
  <c r="AF899" i="11"/>
  <c r="AE899" i="11"/>
  <c r="AD899" i="11"/>
  <c r="AC899" i="11"/>
  <c r="AB899" i="11"/>
  <c r="AA899" i="11"/>
  <c r="Z899" i="11"/>
  <c r="Y899" i="11"/>
  <c r="X899" i="11"/>
  <c r="W899" i="11"/>
  <c r="V899" i="11"/>
  <c r="U899" i="11"/>
  <c r="T899" i="11"/>
  <c r="S899" i="11"/>
  <c r="R899" i="11"/>
  <c r="Q899" i="11"/>
  <c r="P899" i="11"/>
  <c r="O899" i="11"/>
  <c r="N899" i="11"/>
  <c r="M899" i="11"/>
  <c r="L899" i="11"/>
  <c r="K899" i="11"/>
  <c r="J899" i="11"/>
  <c r="I899" i="11"/>
  <c r="H899" i="11"/>
  <c r="G899" i="11"/>
  <c r="F899" i="11"/>
  <c r="AK898" i="11"/>
  <c r="AJ898" i="11"/>
  <c r="AI898" i="11"/>
  <c r="AH898" i="11"/>
  <c r="AG898" i="11"/>
  <c r="AF898" i="11"/>
  <c r="AE898" i="11"/>
  <c r="AD898" i="11"/>
  <c r="AC898" i="11"/>
  <c r="AB898" i="11"/>
  <c r="AA898" i="11"/>
  <c r="Z898" i="11"/>
  <c r="Y898" i="11"/>
  <c r="X898" i="11"/>
  <c r="W898" i="11"/>
  <c r="V898" i="11"/>
  <c r="U898" i="11"/>
  <c r="T898" i="11"/>
  <c r="S898" i="11"/>
  <c r="R898" i="11"/>
  <c r="Q898" i="11"/>
  <c r="P898" i="11"/>
  <c r="O898" i="11"/>
  <c r="N898" i="11"/>
  <c r="M898" i="11"/>
  <c r="L898" i="11"/>
  <c r="K898" i="11"/>
  <c r="J898" i="11"/>
  <c r="I898" i="11"/>
  <c r="H898" i="11"/>
  <c r="G898" i="11"/>
  <c r="F898" i="11"/>
  <c r="AK897" i="11"/>
  <c r="AJ897" i="11"/>
  <c r="AI897" i="11"/>
  <c r="AH897" i="11"/>
  <c r="AG897" i="11"/>
  <c r="AF897" i="11"/>
  <c r="AE897" i="11"/>
  <c r="AD897" i="11"/>
  <c r="AC897" i="11"/>
  <c r="AB897" i="11"/>
  <c r="AA897" i="11"/>
  <c r="Z897" i="11"/>
  <c r="Y897" i="11"/>
  <c r="X897" i="11"/>
  <c r="W897" i="11"/>
  <c r="V897" i="11"/>
  <c r="U897" i="11"/>
  <c r="T897" i="11"/>
  <c r="S897" i="11"/>
  <c r="R897" i="11"/>
  <c r="Q897" i="11"/>
  <c r="P897" i="11"/>
  <c r="O897" i="11"/>
  <c r="N897" i="11"/>
  <c r="M897" i="11"/>
  <c r="L897" i="11"/>
  <c r="K897" i="11"/>
  <c r="J897" i="11"/>
  <c r="I897" i="11"/>
  <c r="H897" i="11"/>
  <c r="G897" i="11"/>
  <c r="F897" i="11"/>
  <c r="AK896" i="11"/>
  <c r="AJ896" i="11"/>
  <c r="AI896" i="11"/>
  <c r="AH896" i="11"/>
  <c r="AG896" i="11"/>
  <c r="AF896" i="11"/>
  <c r="AE896" i="11"/>
  <c r="AD896" i="11"/>
  <c r="AC896" i="11"/>
  <c r="AB896" i="11"/>
  <c r="AA896" i="11"/>
  <c r="Z896" i="11"/>
  <c r="Y896" i="11"/>
  <c r="X896" i="11"/>
  <c r="W896" i="11"/>
  <c r="V896" i="11"/>
  <c r="U896" i="11"/>
  <c r="T896" i="11"/>
  <c r="S896" i="11"/>
  <c r="R896" i="11"/>
  <c r="Q896" i="11"/>
  <c r="P896" i="11"/>
  <c r="O896" i="11"/>
  <c r="N896" i="11"/>
  <c r="M896" i="11"/>
  <c r="L896" i="11"/>
  <c r="K896" i="11"/>
  <c r="J896" i="11"/>
  <c r="I896" i="11"/>
  <c r="H896" i="11"/>
  <c r="G896" i="11"/>
  <c r="F896" i="11"/>
  <c r="AK895" i="11"/>
  <c r="AJ895" i="11"/>
  <c r="AI895" i="11"/>
  <c r="AH895" i="11"/>
  <c r="AG895" i="11"/>
  <c r="AF895" i="11"/>
  <c r="AE895" i="11"/>
  <c r="AD895" i="11"/>
  <c r="AC895" i="11"/>
  <c r="AB895" i="11"/>
  <c r="AA895" i="11"/>
  <c r="Z895" i="11"/>
  <c r="Y895" i="11"/>
  <c r="X895" i="11"/>
  <c r="W895" i="11"/>
  <c r="V895" i="11"/>
  <c r="U895" i="11"/>
  <c r="T895" i="11"/>
  <c r="S895" i="11"/>
  <c r="R895" i="11"/>
  <c r="Q895" i="11"/>
  <c r="P895" i="11"/>
  <c r="O895" i="11"/>
  <c r="N895" i="11"/>
  <c r="M895" i="11"/>
  <c r="L895" i="11"/>
  <c r="K895" i="11"/>
  <c r="J895" i="11"/>
  <c r="I895" i="11"/>
  <c r="H895" i="11"/>
  <c r="G895" i="11"/>
  <c r="F895" i="11"/>
  <c r="AK894" i="11"/>
  <c r="AJ894" i="11"/>
  <c r="AI894" i="11"/>
  <c r="AH894" i="11"/>
  <c r="AG894" i="11"/>
  <c r="AF894" i="11"/>
  <c r="AE894" i="11"/>
  <c r="AD894" i="11"/>
  <c r="AC894" i="11"/>
  <c r="AB894" i="11"/>
  <c r="AA894" i="11"/>
  <c r="Z894" i="11"/>
  <c r="Y894" i="11"/>
  <c r="X894" i="11"/>
  <c r="W894" i="11"/>
  <c r="V894" i="11"/>
  <c r="U894" i="11"/>
  <c r="T894" i="11"/>
  <c r="S894" i="11"/>
  <c r="R894" i="11"/>
  <c r="Q894" i="11"/>
  <c r="P894" i="11"/>
  <c r="O894" i="11"/>
  <c r="N894" i="11"/>
  <c r="M894" i="11"/>
  <c r="L894" i="11"/>
  <c r="K894" i="11"/>
  <c r="J894" i="11"/>
  <c r="I894" i="11"/>
  <c r="H894" i="11"/>
  <c r="G894" i="11"/>
  <c r="F894" i="11"/>
  <c r="AK893" i="11"/>
  <c r="AJ893" i="11"/>
  <c r="AI893" i="11"/>
  <c r="AH893" i="11"/>
  <c r="AG893" i="11"/>
  <c r="AF893" i="11"/>
  <c r="AE893" i="11"/>
  <c r="AD893" i="11"/>
  <c r="AC893" i="11"/>
  <c r="AB893" i="11"/>
  <c r="AA893" i="11"/>
  <c r="Z893" i="11"/>
  <c r="Y893" i="11"/>
  <c r="X893" i="11"/>
  <c r="W893" i="11"/>
  <c r="V893" i="11"/>
  <c r="U893" i="11"/>
  <c r="T893" i="11"/>
  <c r="S893" i="11"/>
  <c r="R893" i="11"/>
  <c r="Q893" i="11"/>
  <c r="P893" i="11"/>
  <c r="O893" i="11"/>
  <c r="N893" i="11"/>
  <c r="M893" i="11"/>
  <c r="L893" i="11"/>
  <c r="K893" i="11"/>
  <c r="J893" i="11"/>
  <c r="I893" i="11"/>
  <c r="H893" i="11"/>
  <c r="G893" i="11"/>
  <c r="F893" i="11"/>
  <c r="AK892" i="11"/>
  <c r="AJ892" i="11"/>
  <c r="AI892" i="11"/>
  <c r="AH892" i="11"/>
  <c r="AG892" i="11"/>
  <c r="AF892" i="11"/>
  <c r="AE892" i="11"/>
  <c r="AD892" i="11"/>
  <c r="AC892" i="11"/>
  <c r="AB892" i="11"/>
  <c r="AA892" i="11"/>
  <c r="Z892" i="11"/>
  <c r="Y892" i="11"/>
  <c r="X892" i="11"/>
  <c r="W892" i="11"/>
  <c r="V892" i="11"/>
  <c r="U892" i="11"/>
  <c r="T892" i="11"/>
  <c r="S892" i="11"/>
  <c r="R892" i="11"/>
  <c r="Q892" i="11"/>
  <c r="P892" i="11"/>
  <c r="O892" i="11"/>
  <c r="N892" i="11"/>
  <c r="M892" i="11"/>
  <c r="L892" i="11"/>
  <c r="K892" i="11"/>
  <c r="J892" i="11"/>
  <c r="I892" i="11"/>
  <c r="H892" i="11"/>
  <c r="G892" i="11"/>
  <c r="F892" i="11"/>
  <c r="AK891" i="11"/>
  <c r="AJ891" i="11"/>
  <c r="AI891" i="11"/>
  <c r="AH891" i="11"/>
  <c r="AG891" i="11"/>
  <c r="AF891" i="11"/>
  <c r="AE891" i="11"/>
  <c r="AD891" i="11"/>
  <c r="AC891" i="11"/>
  <c r="AB891" i="11"/>
  <c r="AA891" i="11"/>
  <c r="Z891" i="11"/>
  <c r="Y891" i="11"/>
  <c r="X891" i="11"/>
  <c r="W891" i="11"/>
  <c r="V891" i="11"/>
  <c r="U891" i="11"/>
  <c r="T891" i="11"/>
  <c r="S891" i="11"/>
  <c r="R891" i="11"/>
  <c r="Q891" i="11"/>
  <c r="P891" i="11"/>
  <c r="O891" i="11"/>
  <c r="N891" i="11"/>
  <c r="M891" i="11"/>
  <c r="L891" i="11"/>
  <c r="K891" i="11"/>
  <c r="J891" i="11"/>
  <c r="I891" i="11"/>
  <c r="H891" i="11"/>
  <c r="G891" i="11"/>
  <c r="F891" i="11"/>
  <c r="AK890" i="11"/>
  <c r="AJ890" i="11"/>
  <c r="AI890" i="11"/>
  <c r="AH890" i="11"/>
  <c r="AG890" i="11"/>
  <c r="AF890" i="11"/>
  <c r="AE890" i="11"/>
  <c r="AD890" i="11"/>
  <c r="AC890" i="11"/>
  <c r="AB890" i="11"/>
  <c r="AA890" i="11"/>
  <c r="Z890" i="11"/>
  <c r="Y890" i="11"/>
  <c r="X890" i="11"/>
  <c r="W890" i="11"/>
  <c r="V890" i="11"/>
  <c r="U890" i="11"/>
  <c r="T890" i="11"/>
  <c r="S890" i="11"/>
  <c r="R890" i="11"/>
  <c r="Q890" i="11"/>
  <c r="P890" i="11"/>
  <c r="O890" i="11"/>
  <c r="N890" i="11"/>
  <c r="M890" i="11"/>
  <c r="L890" i="11"/>
  <c r="K890" i="11"/>
  <c r="J890" i="11"/>
  <c r="I890" i="11"/>
  <c r="H890" i="11"/>
  <c r="G890" i="11"/>
  <c r="F890" i="11"/>
  <c r="AK889" i="11"/>
  <c r="AJ889" i="11"/>
  <c r="AI889" i="11"/>
  <c r="AH889" i="11"/>
  <c r="AG889" i="11"/>
  <c r="AF889" i="11"/>
  <c r="AE889" i="11"/>
  <c r="AD889" i="11"/>
  <c r="AC889" i="11"/>
  <c r="AB889" i="11"/>
  <c r="AA889" i="11"/>
  <c r="Z889" i="11"/>
  <c r="Y889" i="11"/>
  <c r="X889" i="11"/>
  <c r="W889" i="11"/>
  <c r="V889" i="11"/>
  <c r="U889" i="11"/>
  <c r="T889" i="11"/>
  <c r="S889" i="11"/>
  <c r="R889" i="11"/>
  <c r="Q889" i="11"/>
  <c r="P889" i="11"/>
  <c r="O889" i="11"/>
  <c r="N889" i="11"/>
  <c r="M889" i="11"/>
  <c r="L889" i="11"/>
  <c r="K889" i="11"/>
  <c r="J889" i="11"/>
  <c r="I889" i="11"/>
  <c r="H889" i="11"/>
  <c r="G889" i="11"/>
  <c r="F889" i="11"/>
  <c r="AK888" i="11"/>
  <c r="AJ888" i="11"/>
  <c r="AI888" i="11"/>
  <c r="AH888" i="11"/>
  <c r="AG888" i="11"/>
  <c r="AF888" i="11"/>
  <c r="AE888" i="11"/>
  <c r="AD888" i="11"/>
  <c r="AC888" i="11"/>
  <c r="AB888" i="11"/>
  <c r="AA888" i="11"/>
  <c r="Z888" i="11"/>
  <c r="Y888" i="11"/>
  <c r="X888" i="11"/>
  <c r="W888" i="11"/>
  <c r="V888" i="11"/>
  <c r="U888" i="11"/>
  <c r="T888" i="11"/>
  <c r="S888" i="11"/>
  <c r="R888" i="11"/>
  <c r="Q888" i="11"/>
  <c r="P888" i="11"/>
  <c r="O888" i="11"/>
  <c r="N888" i="11"/>
  <c r="M888" i="11"/>
  <c r="L888" i="11"/>
  <c r="K888" i="11"/>
  <c r="J888" i="11"/>
  <c r="I888" i="11"/>
  <c r="H888" i="11"/>
  <c r="G888" i="11"/>
  <c r="F888" i="11"/>
  <c r="AK887" i="11"/>
  <c r="AJ887" i="11"/>
  <c r="AI887" i="11"/>
  <c r="AH887" i="11"/>
  <c r="AG887" i="11"/>
  <c r="AF887" i="11"/>
  <c r="AE887" i="11"/>
  <c r="AD887" i="11"/>
  <c r="AC887" i="11"/>
  <c r="AB887" i="11"/>
  <c r="AA887" i="11"/>
  <c r="Z887" i="11"/>
  <c r="Y887" i="11"/>
  <c r="X887" i="11"/>
  <c r="W887" i="11"/>
  <c r="V887" i="11"/>
  <c r="U887" i="11"/>
  <c r="T887" i="11"/>
  <c r="S887" i="11"/>
  <c r="R887" i="11"/>
  <c r="Q887" i="11"/>
  <c r="P887" i="11"/>
  <c r="O887" i="11"/>
  <c r="N887" i="11"/>
  <c r="M887" i="11"/>
  <c r="L887" i="11"/>
  <c r="K887" i="11"/>
  <c r="J887" i="11"/>
  <c r="I887" i="11"/>
  <c r="H887" i="11"/>
  <c r="G887" i="11"/>
  <c r="F887" i="11"/>
  <c r="AK886" i="11"/>
  <c r="AJ886" i="11"/>
  <c r="AI886" i="11"/>
  <c r="AH886" i="11"/>
  <c r="AG886" i="11"/>
  <c r="AF886" i="11"/>
  <c r="AE886" i="11"/>
  <c r="AD886" i="11"/>
  <c r="AC886" i="11"/>
  <c r="AB886" i="11"/>
  <c r="AA886" i="11"/>
  <c r="Z886" i="11"/>
  <c r="Y886" i="11"/>
  <c r="X886" i="11"/>
  <c r="W886" i="11"/>
  <c r="V886" i="11"/>
  <c r="U886" i="11"/>
  <c r="T886" i="11"/>
  <c r="S886" i="11"/>
  <c r="R886" i="11"/>
  <c r="Q886" i="11"/>
  <c r="P886" i="11"/>
  <c r="O886" i="11"/>
  <c r="N886" i="11"/>
  <c r="M886" i="11"/>
  <c r="L886" i="11"/>
  <c r="K886" i="11"/>
  <c r="J886" i="11"/>
  <c r="I886" i="11"/>
  <c r="H886" i="11"/>
  <c r="G886" i="11"/>
  <c r="F886" i="11"/>
  <c r="AK885" i="11"/>
  <c r="AJ885" i="11"/>
  <c r="AI885" i="11"/>
  <c r="AH885" i="11"/>
  <c r="AG885" i="11"/>
  <c r="AF885" i="11"/>
  <c r="AE885" i="11"/>
  <c r="AD885" i="11"/>
  <c r="AC885" i="11"/>
  <c r="AB885" i="11"/>
  <c r="AA885" i="11"/>
  <c r="Z885" i="11"/>
  <c r="Y885" i="11"/>
  <c r="X885" i="11"/>
  <c r="W885" i="11"/>
  <c r="V885" i="11"/>
  <c r="U885" i="11"/>
  <c r="T885" i="11"/>
  <c r="S885" i="11"/>
  <c r="R885" i="11"/>
  <c r="Q885" i="11"/>
  <c r="P885" i="11"/>
  <c r="O885" i="11"/>
  <c r="N885" i="11"/>
  <c r="M885" i="11"/>
  <c r="L885" i="11"/>
  <c r="K885" i="11"/>
  <c r="J885" i="11"/>
  <c r="I885" i="11"/>
  <c r="H885" i="11"/>
  <c r="G885" i="11"/>
  <c r="F885" i="11"/>
  <c r="AK884" i="11"/>
  <c r="AJ884" i="11"/>
  <c r="AI884" i="11"/>
  <c r="AH884" i="11"/>
  <c r="AG884" i="11"/>
  <c r="AF884" i="11"/>
  <c r="AE884" i="11"/>
  <c r="AD884" i="11"/>
  <c r="AC884" i="11"/>
  <c r="AB884" i="11"/>
  <c r="AA884" i="11"/>
  <c r="Z884" i="11"/>
  <c r="Y884" i="11"/>
  <c r="X884" i="11"/>
  <c r="W884" i="11"/>
  <c r="V884" i="11"/>
  <c r="U884" i="11"/>
  <c r="T884" i="11"/>
  <c r="S884" i="11"/>
  <c r="R884" i="11"/>
  <c r="Q884" i="11"/>
  <c r="P884" i="11"/>
  <c r="O884" i="11"/>
  <c r="N884" i="11"/>
  <c r="M884" i="11"/>
  <c r="L884" i="11"/>
  <c r="K884" i="11"/>
  <c r="J884" i="11"/>
  <c r="I884" i="11"/>
  <c r="H884" i="11"/>
  <c r="G884" i="11"/>
  <c r="F884" i="11"/>
  <c r="AK883" i="11"/>
  <c r="AJ883" i="11"/>
  <c r="AI883" i="11"/>
  <c r="AH883" i="11"/>
  <c r="AG883" i="11"/>
  <c r="AF883" i="11"/>
  <c r="AE883" i="11"/>
  <c r="AD883" i="11"/>
  <c r="AC883" i="11"/>
  <c r="AB883" i="11"/>
  <c r="AA883" i="11"/>
  <c r="Z883" i="11"/>
  <c r="Y883" i="11"/>
  <c r="X883" i="11"/>
  <c r="W883" i="11"/>
  <c r="V883" i="11"/>
  <c r="U883" i="11"/>
  <c r="T883" i="11"/>
  <c r="S883" i="11"/>
  <c r="R883" i="11"/>
  <c r="Q883" i="11"/>
  <c r="P883" i="11"/>
  <c r="O883" i="11"/>
  <c r="N883" i="11"/>
  <c r="M883" i="11"/>
  <c r="L883" i="11"/>
  <c r="K883" i="11"/>
  <c r="J883" i="11"/>
  <c r="I883" i="11"/>
  <c r="H883" i="11"/>
  <c r="G883" i="11"/>
  <c r="F883" i="11"/>
  <c r="AK882" i="11"/>
  <c r="AJ882" i="11"/>
  <c r="AI882" i="11"/>
  <c r="AH882" i="11"/>
  <c r="AG882" i="11"/>
  <c r="AF882" i="11"/>
  <c r="AE882" i="11"/>
  <c r="AD882" i="11"/>
  <c r="AC882" i="11"/>
  <c r="AB882" i="11"/>
  <c r="AA882" i="11"/>
  <c r="Z882" i="11"/>
  <c r="Y882" i="11"/>
  <c r="X882" i="11"/>
  <c r="W882" i="11"/>
  <c r="V882" i="11"/>
  <c r="U882" i="11"/>
  <c r="T882" i="11"/>
  <c r="S882" i="11"/>
  <c r="R882" i="11"/>
  <c r="Q882" i="11"/>
  <c r="P882" i="11"/>
  <c r="O882" i="11"/>
  <c r="N882" i="11"/>
  <c r="M882" i="11"/>
  <c r="L882" i="11"/>
  <c r="K882" i="11"/>
  <c r="J882" i="11"/>
  <c r="I882" i="11"/>
  <c r="H882" i="11"/>
  <c r="G882" i="11"/>
  <c r="F882" i="11"/>
  <c r="AK881" i="11"/>
  <c r="AJ881" i="11"/>
  <c r="AI881" i="11"/>
  <c r="AH881" i="11"/>
  <c r="AG881" i="11"/>
  <c r="AF881" i="11"/>
  <c r="AE881" i="11"/>
  <c r="AD881" i="11"/>
  <c r="AC881" i="11"/>
  <c r="AB881" i="11"/>
  <c r="AA881" i="11"/>
  <c r="Z881" i="11"/>
  <c r="Y881" i="11"/>
  <c r="X881" i="11"/>
  <c r="W881" i="11"/>
  <c r="V881" i="11"/>
  <c r="U881" i="11"/>
  <c r="T881" i="11"/>
  <c r="S881" i="11"/>
  <c r="R881" i="11"/>
  <c r="Q881" i="11"/>
  <c r="P881" i="11"/>
  <c r="O881" i="11"/>
  <c r="N881" i="11"/>
  <c r="M881" i="11"/>
  <c r="L881" i="11"/>
  <c r="K881" i="11"/>
  <c r="J881" i="11"/>
  <c r="I881" i="11"/>
  <c r="H881" i="11"/>
  <c r="G881" i="11"/>
  <c r="F881" i="11"/>
  <c r="AK880" i="11"/>
  <c r="AJ880" i="11"/>
  <c r="AI880" i="11"/>
  <c r="AH880" i="11"/>
  <c r="AG880" i="11"/>
  <c r="AF880" i="11"/>
  <c r="AE880" i="11"/>
  <c r="AD880" i="11"/>
  <c r="AC880" i="11"/>
  <c r="AB880" i="11"/>
  <c r="AA880" i="11"/>
  <c r="Z880" i="11"/>
  <c r="Y880" i="11"/>
  <c r="X880" i="11"/>
  <c r="W880" i="11"/>
  <c r="V880" i="11"/>
  <c r="U880" i="11"/>
  <c r="T880" i="11"/>
  <c r="S880" i="11"/>
  <c r="R880" i="11"/>
  <c r="Q880" i="11"/>
  <c r="P880" i="11"/>
  <c r="O880" i="11"/>
  <c r="N880" i="11"/>
  <c r="M880" i="11"/>
  <c r="L880" i="11"/>
  <c r="K880" i="11"/>
  <c r="J880" i="11"/>
  <c r="I880" i="11"/>
  <c r="H880" i="11"/>
  <c r="G880" i="11"/>
  <c r="F880" i="11"/>
  <c r="AK879" i="11"/>
  <c r="AJ879" i="11"/>
  <c r="AI879" i="11"/>
  <c r="AH879" i="11"/>
  <c r="AG879" i="11"/>
  <c r="AF879" i="11"/>
  <c r="AE879" i="11"/>
  <c r="AD879" i="11"/>
  <c r="AC879" i="11"/>
  <c r="AB879" i="11"/>
  <c r="AA879" i="11"/>
  <c r="Z879" i="11"/>
  <c r="Y879" i="11"/>
  <c r="X879" i="11"/>
  <c r="W879" i="11"/>
  <c r="V879" i="11"/>
  <c r="U879" i="11"/>
  <c r="T879" i="11"/>
  <c r="S879" i="11"/>
  <c r="R879" i="11"/>
  <c r="Q879" i="11"/>
  <c r="P879" i="11"/>
  <c r="O879" i="11"/>
  <c r="N879" i="11"/>
  <c r="M879" i="11"/>
  <c r="L879" i="11"/>
  <c r="K879" i="11"/>
  <c r="J879" i="11"/>
  <c r="I879" i="11"/>
  <c r="H879" i="11"/>
  <c r="G879" i="11"/>
  <c r="F879" i="11"/>
  <c r="AK878" i="11"/>
  <c r="AJ878" i="11"/>
  <c r="AI878" i="11"/>
  <c r="AH878" i="11"/>
  <c r="AG878" i="11"/>
  <c r="AF878" i="11"/>
  <c r="AE878" i="11"/>
  <c r="AD878" i="11"/>
  <c r="AC878" i="11"/>
  <c r="AB878" i="11"/>
  <c r="AA878" i="11"/>
  <c r="Z878" i="11"/>
  <c r="Y878" i="11"/>
  <c r="X878" i="11"/>
  <c r="W878" i="11"/>
  <c r="V878" i="11"/>
  <c r="U878" i="11"/>
  <c r="T878" i="11"/>
  <c r="S878" i="11"/>
  <c r="R878" i="11"/>
  <c r="Q878" i="11"/>
  <c r="P878" i="11"/>
  <c r="O878" i="11"/>
  <c r="N878" i="11"/>
  <c r="M878" i="11"/>
  <c r="L878" i="11"/>
  <c r="K878" i="11"/>
  <c r="J878" i="11"/>
  <c r="I878" i="11"/>
  <c r="H878" i="11"/>
  <c r="G878" i="11"/>
  <c r="F878" i="11"/>
  <c r="AK877" i="11"/>
  <c r="AJ877" i="11"/>
  <c r="AI877" i="11"/>
  <c r="AH877" i="11"/>
  <c r="AG877" i="11"/>
  <c r="AF877" i="11"/>
  <c r="AE877" i="11"/>
  <c r="AD877" i="11"/>
  <c r="AC877" i="11"/>
  <c r="AB877" i="11"/>
  <c r="AA877" i="11"/>
  <c r="Z877" i="11"/>
  <c r="Y877" i="11"/>
  <c r="X877" i="11"/>
  <c r="W877" i="11"/>
  <c r="V877" i="11"/>
  <c r="U877" i="11"/>
  <c r="T877" i="11"/>
  <c r="S877" i="11"/>
  <c r="R877" i="11"/>
  <c r="Q877" i="11"/>
  <c r="P877" i="11"/>
  <c r="O877" i="11"/>
  <c r="N877" i="11"/>
  <c r="M877" i="11"/>
  <c r="L877" i="11"/>
  <c r="K877" i="11"/>
  <c r="J877" i="11"/>
  <c r="I877" i="11"/>
  <c r="H877" i="11"/>
  <c r="G877" i="11"/>
  <c r="F877" i="11"/>
  <c r="AK876" i="11"/>
  <c r="AJ876" i="11"/>
  <c r="AI876" i="11"/>
  <c r="AH876" i="11"/>
  <c r="AG876" i="11"/>
  <c r="AF876" i="11"/>
  <c r="AE876" i="11"/>
  <c r="AD876" i="11"/>
  <c r="AC876" i="11"/>
  <c r="AB876" i="11"/>
  <c r="AA876" i="11"/>
  <c r="Z876" i="11"/>
  <c r="Y876" i="11"/>
  <c r="X876" i="11"/>
  <c r="W876" i="11"/>
  <c r="V876" i="11"/>
  <c r="U876" i="11"/>
  <c r="T876" i="11"/>
  <c r="S876" i="11"/>
  <c r="R876" i="11"/>
  <c r="Q876" i="11"/>
  <c r="P876" i="11"/>
  <c r="O876" i="11"/>
  <c r="N876" i="11"/>
  <c r="M876" i="11"/>
  <c r="L876" i="11"/>
  <c r="K876" i="11"/>
  <c r="J876" i="11"/>
  <c r="I876" i="11"/>
  <c r="H876" i="11"/>
  <c r="G876" i="11"/>
  <c r="F876" i="11"/>
  <c r="AK875" i="11"/>
  <c r="AJ875" i="11"/>
  <c r="AI875" i="11"/>
  <c r="AH875" i="11"/>
  <c r="AG875" i="11"/>
  <c r="AF875" i="11"/>
  <c r="AE875" i="11"/>
  <c r="AD875" i="11"/>
  <c r="AC875" i="11"/>
  <c r="AB875" i="11"/>
  <c r="AA875" i="11"/>
  <c r="Z875" i="11"/>
  <c r="Y875" i="11"/>
  <c r="X875" i="11"/>
  <c r="W875" i="11"/>
  <c r="V875" i="11"/>
  <c r="U875" i="11"/>
  <c r="T875" i="11"/>
  <c r="S875" i="11"/>
  <c r="R875" i="11"/>
  <c r="Q875" i="11"/>
  <c r="P875" i="11"/>
  <c r="O875" i="11"/>
  <c r="N875" i="11"/>
  <c r="M875" i="11"/>
  <c r="L875" i="11"/>
  <c r="K875" i="11"/>
  <c r="J875" i="11"/>
  <c r="I875" i="11"/>
  <c r="H875" i="11"/>
  <c r="G875" i="11"/>
  <c r="F875" i="11"/>
  <c r="AK874" i="11"/>
  <c r="AJ874" i="11"/>
  <c r="AI874" i="11"/>
  <c r="AH874" i="11"/>
  <c r="AG874" i="11"/>
  <c r="AF874" i="11"/>
  <c r="AE874" i="11"/>
  <c r="AD874" i="11"/>
  <c r="AC874" i="11"/>
  <c r="AB874" i="11"/>
  <c r="AA874" i="11"/>
  <c r="Z874" i="11"/>
  <c r="Y874" i="11"/>
  <c r="X874" i="11"/>
  <c r="W874" i="11"/>
  <c r="V874" i="11"/>
  <c r="U874" i="11"/>
  <c r="T874" i="11"/>
  <c r="S874" i="11"/>
  <c r="R874" i="11"/>
  <c r="Q874" i="11"/>
  <c r="P874" i="11"/>
  <c r="O874" i="11"/>
  <c r="N874" i="11"/>
  <c r="M874" i="11"/>
  <c r="L874" i="11"/>
  <c r="K874" i="11"/>
  <c r="J874" i="11"/>
  <c r="I874" i="11"/>
  <c r="H874" i="11"/>
  <c r="G874" i="11"/>
  <c r="F874" i="11"/>
  <c r="AK873" i="11"/>
  <c r="AJ873" i="11"/>
  <c r="AI873" i="11"/>
  <c r="AH873" i="11"/>
  <c r="AG873" i="11"/>
  <c r="AF873" i="11"/>
  <c r="AE873" i="11"/>
  <c r="AD873" i="11"/>
  <c r="AC873" i="11"/>
  <c r="AB873" i="11"/>
  <c r="AA873" i="11"/>
  <c r="Z873" i="11"/>
  <c r="Y873" i="11"/>
  <c r="X873" i="11"/>
  <c r="W873" i="11"/>
  <c r="V873" i="11"/>
  <c r="U873" i="11"/>
  <c r="T873" i="11"/>
  <c r="S873" i="11"/>
  <c r="R873" i="11"/>
  <c r="Q873" i="11"/>
  <c r="P873" i="11"/>
  <c r="O873" i="11"/>
  <c r="N873" i="11"/>
  <c r="M873" i="11"/>
  <c r="L873" i="11"/>
  <c r="K873" i="11"/>
  <c r="J873" i="11"/>
  <c r="I873" i="11"/>
  <c r="H873" i="11"/>
  <c r="G873" i="11"/>
  <c r="F873" i="11"/>
  <c r="AK872" i="11"/>
  <c r="AJ872" i="11"/>
  <c r="AI872" i="11"/>
  <c r="AH872" i="11"/>
  <c r="AG872" i="11"/>
  <c r="AF872" i="11"/>
  <c r="AE872" i="11"/>
  <c r="AD872" i="11"/>
  <c r="AC872" i="11"/>
  <c r="AB872" i="11"/>
  <c r="AA872" i="11"/>
  <c r="Z872" i="11"/>
  <c r="Y872" i="11"/>
  <c r="X872" i="11"/>
  <c r="W872" i="11"/>
  <c r="V872" i="11"/>
  <c r="U872" i="11"/>
  <c r="T872" i="11"/>
  <c r="S872" i="11"/>
  <c r="R872" i="11"/>
  <c r="Q872" i="11"/>
  <c r="P872" i="11"/>
  <c r="O872" i="11"/>
  <c r="N872" i="11"/>
  <c r="M872" i="11"/>
  <c r="L872" i="11"/>
  <c r="K872" i="11"/>
  <c r="J872" i="11"/>
  <c r="I872" i="11"/>
  <c r="H872" i="11"/>
  <c r="G872" i="11"/>
  <c r="F872" i="11"/>
  <c r="AK871" i="11"/>
  <c r="AJ871" i="11"/>
  <c r="AI871" i="11"/>
  <c r="AH871" i="11"/>
  <c r="AG871" i="11"/>
  <c r="AF871" i="11"/>
  <c r="AE871" i="11"/>
  <c r="AD871" i="11"/>
  <c r="AC871" i="11"/>
  <c r="AB871" i="11"/>
  <c r="AA871" i="11"/>
  <c r="Z871" i="11"/>
  <c r="Y871" i="11"/>
  <c r="X871" i="11"/>
  <c r="W871" i="11"/>
  <c r="V871" i="11"/>
  <c r="U871" i="11"/>
  <c r="T871" i="11"/>
  <c r="S871" i="11"/>
  <c r="R871" i="11"/>
  <c r="Q871" i="11"/>
  <c r="P871" i="11"/>
  <c r="O871" i="11"/>
  <c r="N871" i="11"/>
  <c r="M871" i="11"/>
  <c r="L871" i="11"/>
  <c r="K871" i="11"/>
  <c r="J871" i="11"/>
  <c r="I871" i="11"/>
  <c r="H871" i="11"/>
  <c r="G871" i="11"/>
  <c r="F871" i="11"/>
  <c r="AK870" i="11"/>
  <c r="AJ870" i="11"/>
  <c r="AI870" i="11"/>
  <c r="AH870" i="11"/>
  <c r="AG870" i="11"/>
  <c r="AF870" i="11"/>
  <c r="AE870" i="11"/>
  <c r="AD870" i="11"/>
  <c r="AC870" i="11"/>
  <c r="AB870" i="11"/>
  <c r="AA870" i="11"/>
  <c r="Z870" i="11"/>
  <c r="Y870" i="11"/>
  <c r="X870" i="11"/>
  <c r="W870" i="11"/>
  <c r="V870" i="11"/>
  <c r="U870" i="11"/>
  <c r="T870" i="11"/>
  <c r="S870" i="11"/>
  <c r="R870" i="11"/>
  <c r="Q870" i="11"/>
  <c r="P870" i="11"/>
  <c r="O870" i="11"/>
  <c r="N870" i="11"/>
  <c r="M870" i="11"/>
  <c r="L870" i="11"/>
  <c r="K870" i="11"/>
  <c r="J870" i="11"/>
  <c r="I870" i="11"/>
  <c r="H870" i="11"/>
  <c r="G870" i="11"/>
  <c r="F870" i="11"/>
  <c r="AK869" i="11"/>
  <c r="AJ869" i="11"/>
  <c r="AI869" i="11"/>
  <c r="AH869" i="11"/>
  <c r="AG869" i="11"/>
  <c r="AF869" i="11"/>
  <c r="AE869" i="11"/>
  <c r="AD869" i="11"/>
  <c r="AC869" i="11"/>
  <c r="AB869" i="11"/>
  <c r="AA869" i="11"/>
  <c r="Z869" i="11"/>
  <c r="Y869" i="11"/>
  <c r="X869" i="11"/>
  <c r="W869" i="11"/>
  <c r="V869" i="11"/>
  <c r="U869" i="11"/>
  <c r="T869" i="11"/>
  <c r="S869" i="11"/>
  <c r="R869" i="11"/>
  <c r="Q869" i="11"/>
  <c r="P869" i="11"/>
  <c r="O869" i="11"/>
  <c r="N869" i="11"/>
  <c r="M869" i="11"/>
  <c r="L869" i="11"/>
  <c r="K869" i="11"/>
  <c r="J869" i="11"/>
  <c r="I869" i="11"/>
  <c r="H869" i="11"/>
  <c r="G869" i="11"/>
  <c r="F869" i="11"/>
  <c r="AK868" i="11"/>
  <c r="AJ868" i="11"/>
  <c r="AI868" i="11"/>
  <c r="AH868" i="11"/>
  <c r="AG868" i="11"/>
  <c r="AF868" i="11"/>
  <c r="AE868" i="11"/>
  <c r="AD868" i="11"/>
  <c r="AC868" i="11"/>
  <c r="AB868" i="11"/>
  <c r="AA868" i="11"/>
  <c r="Z868" i="11"/>
  <c r="Y868" i="11"/>
  <c r="X868" i="11"/>
  <c r="W868" i="11"/>
  <c r="V868" i="11"/>
  <c r="U868" i="11"/>
  <c r="T868" i="11"/>
  <c r="S868" i="11"/>
  <c r="R868" i="11"/>
  <c r="Q868" i="11"/>
  <c r="P868" i="11"/>
  <c r="O868" i="11"/>
  <c r="N868" i="11"/>
  <c r="M868" i="11"/>
  <c r="L868" i="11"/>
  <c r="K868" i="11"/>
  <c r="J868" i="11"/>
  <c r="I868" i="11"/>
  <c r="H868" i="11"/>
  <c r="G868" i="11"/>
  <c r="F868" i="11"/>
  <c r="AK867" i="11"/>
  <c r="AJ867" i="11"/>
  <c r="AI867" i="11"/>
  <c r="AH867" i="11"/>
  <c r="AG867" i="11"/>
  <c r="AF867" i="11"/>
  <c r="AE867" i="11"/>
  <c r="AD867" i="11"/>
  <c r="AC867" i="11"/>
  <c r="AB867" i="11"/>
  <c r="AA867" i="11"/>
  <c r="Z867" i="11"/>
  <c r="Y867" i="11"/>
  <c r="X867" i="11"/>
  <c r="W867" i="11"/>
  <c r="V867" i="11"/>
  <c r="U867" i="11"/>
  <c r="T867" i="11"/>
  <c r="S867" i="11"/>
  <c r="R867" i="11"/>
  <c r="Q867" i="11"/>
  <c r="P867" i="11"/>
  <c r="O867" i="11"/>
  <c r="N867" i="11"/>
  <c r="M867" i="11"/>
  <c r="L867" i="11"/>
  <c r="K867" i="11"/>
  <c r="J867" i="11"/>
  <c r="I867" i="11"/>
  <c r="H867" i="11"/>
  <c r="G867" i="11"/>
  <c r="F867" i="11"/>
  <c r="AK866" i="11"/>
  <c r="AJ866" i="11"/>
  <c r="AI866" i="11"/>
  <c r="AH866" i="11"/>
  <c r="AG866" i="11"/>
  <c r="AF866" i="11"/>
  <c r="AE866" i="11"/>
  <c r="AD866" i="11"/>
  <c r="AC866" i="11"/>
  <c r="AB866" i="11"/>
  <c r="AA866" i="11"/>
  <c r="Z866" i="11"/>
  <c r="Y866" i="11"/>
  <c r="X866" i="11"/>
  <c r="W866" i="11"/>
  <c r="V866" i="11"/>
  <c r="U866" i="11"/>
  <c r="T866" i="11"/>
  <c r="S866" i="11"/>
  <c r="R866" i="11"/>
  <c r="Q866" i="11"/>
  <c r="P866" i="11"/>
  <c r="O866" i="11"/>
  <c r="N866" i="11"/>
  <c r="M866" i="11"/>
  <c r="L866" i="11"/>
  <c r="K866" i="11"/>
  <c r="J866" i="11"/>
  <c r="I866" i="11"/>
  <c r="H866" i="11"/>
  <c r="G866" i="11"/>
  <c r="F866" i="11"/>
  <c r="AK865" i="11"/>
  <c r="AJ865" i="11"/>
  <c r="AI865" i="11"/>
  <c r="AH865" i="11"/>
  <c r="AG865" i="11"/>
  <c r="AF865" i="11"/>
  <c r="AE865" i="11"/>
  <c r="AD865" i="11"/>
  <c r="AC865" i="11"/>
  <c r="AB865" i="11"/>
  <c r="AA865" i="11"/>
  <c r="Z865" i="11"/>
  <c r="Y865" i="11"/>
  <c r="X865" i="11"/>
  <c r="W865" i="11"/>
  <c r="V865" i="11"/>
  <c r="U865" i="11"/>
  <c r="T865" i="11"/>
  <c r="S865" i="11"/>
  <c r="R865" i="11"/>
  <c r="Q865" i="11"/>
  <c r="P865" i="11"/>
  <c r="O865" i="11"/>
  <c r="N865" i="11"/>
  <c r="M865" i="11"/>
  <c r="L865" i="11"/>
  <c r="K865" i="11"/>
  <c r="J865" i="11"/>
  <c r="I865" i="11"/>
  <c r="H865" i="11"/>
  <c r="G865" i="11"/>
  <c r="F865" i="11"/>
  <c r="AK864" i="11"/>
  <c r="AJ864" i="11"/>
  <c r="AI864" i="11"/>
  <c r="AH864" i="11"/>
  <c r="AG864" i="11"/>
  <c r="AF864" i="11"/>
  <c r="AE864" i="11"/>
  <c r="AD864" i="11"/>
  <c r="AC864" i="11"/>
  <c r="AB864" i="11"/>
  <c r="AA864" i="11"/>
  <c r="Z864" i="11"/>
  <c r="Y864" i="11"/>
  <c r="X864" i="11"/>
  <c r="W864" i="11"/>
  <c r="V864" i="11"/>
  <c r="U864" i="11"/>
  <c r="T864" i="11"/>
  <c r="S864" i="11"/>
  <c r="R864" i="11"/>
  <c r="Q864" i="11"/>
  <c r="P864" i="11"/>
  <c r="O864" i="11"/>
  <c r="N864" i="11"/>
  <c r="M864" i="11"/>
  <c r="L864" i="11"/>
  <c r="K864" i="11"/>
  <c r="J864" i="11"/>
  <c r="I864" i="11"/>
  <c r="H864" i="11"/>
  <c r="G864" i="11"/>
  <c r="F864" i="11"/>
  <c r="AK863" i="11"/>
  <c r="AJ863" i="11"/>
  <c r="AI863" i="11"/>
  <c r="AH863" i="11"/>
  <c r="AG863" i="11"/>
  <c r="AF863" i="11"/>
  <c r="AE863" i="11"/>
  <c r="AD863" i="11"/>
  <c r="AC863" i="11"/>
  <c r="AB863" i="11"/>
  <c r="AA863" i="11"/>
  <c r="Z863" i="11"/>
  <c r="Y863" i="11"/>
  <c r="X863" i="11"/>
  <c r="W863" i="11"/>
  <c r="V863" i="11"/>
  <c r="U863" i="11"/>
  <c r="T863" i="11"/>
  <c r="S863" i="11"/>
  <c r="R863" i="11"/>
  <c r="Q863" i="11"/>
  <c r="P863" i="11"/>
  <c r="O863" i="11"/>
  <c r="N863" i="11"/>
  <c r="M863" i="11"/>
  <c r="L863" i="11"/>
  <c r="K863" i="11"/>
  <c r="J863" i="11"/>
  <c r="I863" i="11"/>
  <c r="H863" i="11"/>
  <c r="G863" i="11"/>
  <c r="F863" i="11"/>
  <c r="AK862" i="11"/>
  <c r="AJ862" i="11"/>
  <c r="AI862" i="11"/>
  <c r="AH862" i="11"/>
  <c r="AG862" i="11"/>
  <c r="AF862" i="11"/>
  <c r="AE862" i="11"/>
  <c r="AD862" i="11"/>
  <c r="AC862" i="11"/>
  <c r="AB862" i="11"/>
  <c r="AA862" i="11"/>
  <c r="Z862" i="11"/>
  <c r="Y862" i="11"/>
  <c r="X862" i="11"/>
  <c r="W862" i="11"/>
  <c r="V862" i="11"/>
  <c r="U862" i="11"/>
  <c r="T862" i="11"/>
  <c r="S862" i="11"/>
  <c r="R862" i="11"/>
  <c r="Q862" i="11"/>
  <c r="P862" i="11"/>
  <c r="O862" i="11"/>
  <c r="N862" i="11"/>
  <c r="M862" i="11"/>
  <c r="L862" i="11"/>
  <c r="K862" i="11"/>
  <c r="J862" i="11"/>
  <c r="I862" i="11"/>
  <c r="H862" i="11"/>
  <c r="G862" i="11"/>
  <c r="F862" i="11"/>
  <c r="AK861" i="11"/>
  <c r="AJ861" i="11"/>
  <c r="AI861" i="11"/>
  <c r="AH861" i="11"/>
  <c r="AG861" i="11"/>
  <c r="AF861" i="11"/>
  <c r="AE861" i="11"/>
  <c r="AD861" i="11"/>
  <c r="AC861" i="11"/>
  <c r="AB861" i="11"/>
  <c r="AA861" i="11"/>
  <c r="Z861" i="11"/>
  <c r="Y861" i="11"/>
  <c r="X861" i="11"/>
  <c r="W861" i="11"/>
  <c r="V861" i="11"/>
  <c r="U861" i="11"/>
  <c r="T861" i="11"/>
  <c r="S861" i="11"/>
  <c r="R861" i="11"/>
  <c r="Q861" i="11"/>
  <c r="P861" i="11"/>
  <c r="O861" i="11"/>
  <c r="N861" i="11"/>
  <c r="M861" i="11"/>
  <c r="L861" i="11"/>
  <c r="K861" i="11"/>
  <c r="J861" i="11"/>
  <c r="I861" i="11"/>
  <c r="H861" i="11"/>
  <c r="G861" i="11"/>
  <c r="F861" i="11"/>
  <c r="AK860" i="11"/>
  <c r="AJ860" i="11"/>
  <c r="AI860" i="11"/>
  <c r="AH860" i="11"/>
  <c r="AG860" i="11"/>
  <c r="AF860" i="11"/>
  <c r="AE860" i="11"/>
  <c r="AD860" i="11"/>
  <c r="AC860" i="11"/>
  <c r="AB860" i="11"/>
  <c r="AA860" i="11"/>
  <c r="Z860" i="11"/>
  <c r="Y860" i="11"/>
  <c r="X860" i="11"/>
  <c r="W860" i="11"/>
  <c r="V860" i="11"/>
  <c r="U860" i="11"/>
  <c r="T860" i="11"/>
  <c r="S860" i="11"/>
  <c r="R860" i="11"/>
  <c r="Q860" i="11"/>
  <c r="P860" i="11"/>
  <c r="O860" i="11"/>
  <c r="N860" i="11"/>
  <c r="M860" i="11"/>
  <c r="L860" i="11"/>
  <c r="K860" i="11"/>
  <c r="J860" i="11"/>
  <c r="I860" i="11"/>
  <c r="H860" i="11"/>
  <c r="G860" i="11"/>
  <c r="F860" i="11"/>
  <c r="AK859" i="11"/>
  <c r="AJ859" i="11"/>
  <c r="AI859" i="11"/>
  <c r="AH859" i="11"/>
  <c r="AG859" i="11"/>
  <c r="AF859" i="11"/>
  <c r="AE859" i="11"/>
  <c r="AD859" i="11"/>
  <c r="AC859" i="11"/>
  <c r="AB859" i="11"/>
  <c r="AA859" i="11"/>
  <c r="Z859" i="11"/>
  <c r="Y859" i="11"/>
  <c r="X859" i="11"/>
  <c r="W859" i="11"/>
  <c r="V859" i="11"/>
  <c r="U859" i="11"/>
  <c r="T859" i="11"/>
  <c r="S859" i="11"/>
  <c r="R859" i="11"/>
  <c r="Q859" i="11"/>
  <c r="P859" i="11"/>
  <c r="O859" i="11"/>
  <c r="N859" i="11"/>
  <c r="M859" i="11"/>
  <c r="L859" i="11"/>
  <c r="K859" i="11"/>
  <c r="J859" i="11"/>
  <c r="I859" i="11"/>
  <c r="H859" i="11"/>
  <c r="G859" i="11"/>
  <c r="F859" i="11"/>
  <c r="AK858" i="11"/>
  <c r="AJ858" i="11"/>
  <c r="AI858" i="11"/>
  <c r="AH858" i="11"/>
  <c r="AG858" i="11"/>
  <c r="AF858" i="11"/>
  <c r="AE858" i="11"/>
  <c r="AD858" i="11"/>
  <c r="AC858" i="11"/>
  <c r="AB858" i="11"/>
  <c r="AA858" i="11"/>
  <c r="Z858" i="11"/>
  <c r="Y858" i="11"/>
  <c r="X858" i="11"/>
  <c r="W858" i="11"/>
  <c r="V858" i="11"/>
  <c r="U858" i="11"/>
  <c r="T858" i="11"/>
  <c r="S858" i="11"/>
  <c r="R858" i="11"/>
  <c r="Q858" i="11"/>
  <c r="P858" i="11"/>
  <c r="O858" i="11"/>
  <c r="N858" i="11"/>
  <c r="M858" i="11"/>
  <c r="L858" i="11"/>
  <c r="K858" i="11"/>
  <c r="J858" i="11"/>
  <c r="I858" i="11"/>
  <c r="H858" i="11"/>
  <c r="G858" i="11"/>
  <c r="F858" i="11"/>
  <c r="AK857" i="11"/>
  <c r="AJ857" i="11"/>
  <c r="AI857" i="11"/>
  <c r="AH857" i="11"/>
  <c r="AG857" i="11"/>
  <c r="AF857" i="11"/>
  <c r="AE857" i="11"/>
  <c r="AD857" i="11"/>
  <c r="AC857" i="11"/>
  <c r="AB857" i="11"/>
  <c r="AA857" i="11"/>
  <c r="Z857" i="11"/>
  <c r="Y857" i="11"/>
  <c r="X857" i="11"/>
  <c r="W857" i="11"/>
  <c r="V857" i="11"/>
  <c r="U857" i="11"/>
  <c r="T857" i="11"/>
  <c r="S857" i="11"/>
  <c r="R857" i="11"/>
  <c r="Q857" i="11"/>
  <c r="P857" i="11"/>
  <c r="O857" i="11"/>
  <c r="N857" i="11"/>
  <c r="M857" i="11"/>
  <c r="L857" i="11"/>
  <c r="K857" i="11"/>
  <c r="J857" i="11"/>
  <c r="I857" i="11"/>
  <c r="H857" i="11"/>
  <c r="G857" i="11"/>
  <c r="F857" i="11"/>
  <c r="AK856" i="11"/>
  <c r="AJ856" i="11"/>
  <c r="AI856" i="11"/>
  <c r="AH856" i="11"/>
  <c r="AG856" i="11"/>
  <c r="AF856" i="11"/>
  <c r="AE856" i="11"/>
  <c r="AD856" i="11"/>
  <c r="AC856" i="11"/>
  <c r="AB856" i="11"/>
  <c r="AA856" i="11"/>
  <c r="Z856" i="11"/>
  <c r="Y856" i="11"/>
  <c r="X856" i="11"/>
  <c r="W856" i="11"/>
  <c r="V856" i="11"/>
  <c r="U856" i="11"/>
  <c r="T856" i="11"/>
  <c r="S856" i="11"/>
  <c r="R856" i="11"/>
  <c r="Q856" i="11"/>
  <c r="P856" i="11"/>
  <c r="O856" i="11"/>
  <c r="N856" i="11"/>
  <c r="M856" i="11"/>
  <c r="L856" i="11"/>
  <c r="K856" i="11"/>
  <c r="J856" i="11"/>
  <c r="I856" i="11"/>
  <c r="H856" i="11"/>
  <c r="G856" i="11"/>
  <c r="F856" i="11"/>
  <c r="AK855" i="11"/>
  <c r="AJ855" i="11"/>
  <c r="AI855" i="11"/>
  <c r="AH855" i="11"/>
  <c r="AG855" i="11"/>
  <c r="AF855" i="11"/>
  <c r="AE855" i="11"/>
  <c r="AD855" i="11"/>
  <c r="AC855" i="11"/>
  <c r="AB855" i="11"/>
  <c r="AA855" i="11"/>
  <c r="Z855" i="11"/>
  <c r="Y855" i="11"/>
  <c r="X855" i="11"/>
  <c r="W855" i="11"/>
  <c r="V855" i="11"/>
  <c r="U855" i="11"/>
  <c r="T855" i="11"/>
  <c r="S855" i="11"/>
  <c r="R855" i="11"/>
  <c r="Q855" i="11"/>
  <c r="P855" i="11"/>
  <c r="O855" i="11"/>
  <c r="N855" i="11"/>
  <c r="M855" i="11"/>
  <c r="L855" i="11"/>
  <c r="K855" i="11"/>
  <c r="J855" i="11"/>
  <c r="I855" i="11"/>
  <c r="H855" i="11"/>
  <c r="G855" i="11"/>
  <c r="F855" i="11"/>
  <c r="AK854" i="11"/>
  <c r="AJ854" i="11"/>
  <c r="AI854" i="11"/>
  <c r="AH854" i="11"/>
  <c r="AG854" i="11"/>
  <c r="AF854" i="11"/>
  <c r="AE854" i="11"/>
  <c r="AD854" i="11"/>
  <c r="AC854" i="11"/>
  <c r="AB854" i="11"/>
  <c r="AA854" i="11"/>
  <c r="Z854" i="11"/>
  <c r="Y854" i="11"/>
  <c r="X854" i="11"/>
  <c r="W854" i="11"/>
  <c r="V854" i="11"/>
  <c r="U854" i="11"/>
  <c r="T854" i="11"/>
  <c r="S854" i="11"/>
  <c r="R854" i="11"/>
  <c r="Q854" i="11"/>
  <c r="P854" i="11"/>
  <c r="O854" i="11"/>
  <c r="N854" i="11"/>
  <c r="M854" i="11"/>
  <c r="L854" i="11"/>
  <c r="K854" i="11"/>
  <c r="J854" i="11"/>
  <c r="I854" i="11"/>
  <c r="H854" i="11"/>
  <c r="G854" i="11"/>
  <c r="F854" i="11"/>
  <c r="AK853" i="11"/>
  <c r="AJ853" i="11"/>
  <c r="AI853" i="11"/>
  <c r="AH853" i="11"/>
  <c r="AG853" i="11"/>
  <c r="AF853" i="11"/>
  <c r="AE853" i="11"/>
  <c r="AD853" i="11"/>
  <c r="AC853" i="11"/>
  <c r="AB853" i="11"/>
  <c r="AA853" i="11"/>
  <c r="Z853" i="11"/>
  <c r="Y853" i="11"/>
  <c r="X853" i="11"/>
  <c r="W853" i="11"/>
  <c r="V853" i="11"/>
  <c r="U853" i="11"/>
  <c r="T853" i="11"/>
  <c r="S853" i="11"/>
  <c r="R853" i="11"/>
  <c r="Q853" i="11"/>
  <c r="P853" i="11"/>
  <c r="O853" i="11"/>
  <c r="N853" i="11"/>
  <c r="M853" i="11"/>
  <c r="L853" i="11"/>
  <c r="K853" i="11"/>
  <c r="J853" i="11"/>
  <c r="I853" i="11"/>
  <c r="H853" i="11"/>
  <c r="G853" i="11"/>
  <c r="F853" i="11"/>
  <c r="AK852" i="11"/>
  <c r="AJ852" i="11"/>
  <c r="AI852" i="11"/>
  <c r="AH852" i="11"/>
  <c r="AG852" i="11"/>
  <c r="AF852" i="11"/>
  <c r="AE852" i="11"/>
  <c r="AD852" i="11"/>
  <c r="AC852" i="11"/>
  <c r="AB852" i="11"/>
  <c r="AA852" i="11"/>
  <c r="Z852" i="11"/>
  <c r="Y852" i="11"/>
  <c r="X852" i="11"/>
  <c r="W852" i="11"/>
  <c r="V852" i="11"/>
  <c r="U852" i="11"/>
  <c r="T852" i="11"/>
  <c r="S852" i="11"/>
  <c r="R852" i="11"/>
  <c r="Q852" i="11"/>
  <c r="P852" i="11"/>
  <c r="O852" i="11"/>
  <c r="N852" i="11"/>
  <c r="M852" i="11"/>
  <c r="L852" i="11"/>
  <c r="K852" i="11"/>
  <c r="J852" i="11"/>
  <c r="I852" i="11"/>
  <c r="H852" i="11"/>
  <c r="G852" i="11"/>
  <c r="F852" i="11"/>
  <c r="AK851" i="11"/>
  <c r="AJ851" i="11"/>
  <c r="AI851" i="11"/>
  <c r="AH851" i="11"/>
  <c r="AG851" i="11"/>
  <c r="AF851" i="11"/>
  <c r="AE851" i="11"/>
  <c r="AD851" i="11"/>
  <c r="AC851" i="11"/>
  <c r="AB851" i="11"/>
  <c r="AA851" i="11"/>
  <c r="Z851" i="11"/>
  <c r="Y851" i="11"/>
  <c r="X851" i="11"/>
  <c r="W851" i="11"/>
  <c r="V851" i="11"/>
  <c r="U851" i="11"/>
  <c r="T851" i="11"/>
  <c r="S851" i="11"/>
  <c r="R851" i="11"/>
  <c r="Q851" i="11"/>
  <c r="P851" i="11"/>
  <c r="O851" i="11"/>
  <c r="N851" i="11"/>
  <c r="M851" i="11"/>
  <c r="L851" i="11"/>
  <c r="K851" i="11"/>
  <c r="J851" i="11"/>
  <c r="I851" i="11"/>
  <c r="H851" i="11"/>
  <c r="G851" i="11"/>
  <c r="F851" i="11"/>
  <c r="AK850" i="11"/>
  <c r="AJ850" i="11"/>
  <c r="AI850" i="11"/>
  <c r="AH850" i="11"/>
  <c r="AG850" i="11"/>
  <c r="AF850" i="11"/>
  <c r="AE850" i="11"/>
  <c r="AD850" i="11"/>
  <c r="AC850" i="11"/>
  <c r="AB850" i="11"/>
  <c r="AA850" i="11"/>
  <c r="Z850" i="11"/>
  <c r="Y850" i="11"/>
  <c r="X850" i="11"/>
  <c r="W850" i="11"/>
  <c r="V850" i="11"/>
  <c r="U850" i="11"/>
  <c r="T850" i="11"/>
  <c r="S850" i="11"/>
  <c r="R850" i="11"/>
  <c r="Q850" i="11"/>
  <c r="P850" i="11"/>
  <c r="O850" i="11"/>
  <c r="N850" i="11"/>
  <c r="M850" i="11"/>
  <c r="L850" i="11"/>
  <c r="K850" i="11"/>
  <c r="J850" i="11"/>
  <c r="I850" i="11"/>
  <c r="H850" i="11"/>
  <c r="G850" i="11"/>
  <c r="F850" i="11"/>
  <c r="AK849" i="11"/>
  <c r="AJ849" i="11"/>
  <c r="AI849" i="11"/>
  <c r="AH849" i="11"/>
  <c r="AG849" i="11"/>
  <c r="AF849" i="11"/>
  <c r="AE849" i="11"/>
  <c r="AD849" i="11"/>
  <c r="AC849" i="11"/>
  <c r="AB849" i="11"/>
  <c r="AA849" i="11"/>
  <c r="Z849" i="11"/>
  <c r="Y849" i="11"/>
  <c r="X849" i="11"/>
  <c r="W849" i="11"/>
  <c r="V849" i="11"/>
  <c r="U849" i="11"/>
  <c r="T849" i="11"/>
  <c r="S849" i="11"/>
  <c r="R849" i="11"/>
  <c r="Q849" i="11"/>
  <c r="P849" i="11"/>
  <c r="O849" i="11"/>
  <c r="N849" i="11"/>
  <c r="M849" i="11"/>
  <c r="L849" i="11"/>
  <c r="K849" i="11"/>
  <c r="J849" i="11"/>
  <c r="I849" i="11"/>
  <c r="H849" i="11"/>
  <c r="G849" i="11"/>
  <c r="F849" i="11"/>
  <c r="AK848" i="11"/>
  <c r="AJ848" i="11"/>
  <c r="AI848" i="11"/>
  <c r="AH848" i="11"/>
  <c r="AG848" i="11"/>
  <c r="AF848" i="11"/>
  <c r="AE848" i="11"/>
  <c r="AD848" i="11"/>
  <c r="AC848" i="11"/>
  <c r="AB848" i="11"/>
  <c r="AA848" i="11"/>
  <c r="Z848" i="11"/>
  <c r="Y848" i="11"/>
  <c r="X848" i="11"/>
  <c r="W848" i="11"/>
  <c r="V848" i="11"/>
  <c r="U848" i="11"/>
  <c r="T848" i="11"/>
  <c r="S848" i="11"/>
  <c r="R848" i="11"/>
  <c r="Q848" i="11"/>
  <c r="P848" i="11"/>
  <c r="O848" i="11"/>
  <c r="N848" i="11"/>
  <c r="M848" i="11"/>
  <c r="L848" i="11"/>
  <c r="K848" i="11"/>
  <c r="J848" i="11"/>
  <c r="I848" i="11"/>
  <c r="H848" i="11"/>
  <c r="G848" i="11"/>
  <c r="F848" i="11"/>
  <c r="AK847" i="11"/>
  <c r="AJ847" i="11"/>
  <c r="AI847" i="11"/>
  <c r="AH847" i="11"/>
  <c r="AG847" i="11"/>
  <c r="AF847" i="11"/>
  <c r="AE847" i="11"/>
  <c r="AD847" i="11"/>
  <c r="AC847" i="11"/>
  <c r="AB847" i="11"/>
  <c r="AA847" i="11"/>
  <c r="Z847" i="11"/>
  <c r="Y847" i="11"/>
  <c r="X847" i="11"/>
  <c r="W847" i="11"/>
  <c r="V847" i="11"/>
  <c r="U847" i="11"/>
  <c r="T847" i="11"/>
  <c r="S847" i="11"/>
  <c r="R847" i="11"/>
  <c r="Q847" i="11"/>
  <c r="P847" i="11"/>
  <c r="O847" i="11"/>
  <c r="N847" i="11"/>
  <c r="M847" i="11"/>
  <c r="L847" i="11"/>
  <c r="K847" i="11"/>
  <c r="J847" i="11"/>
  <c r="I847" i="11"/>
  <c r="H847" i="11"/>
  <c r="G847" i="11"/>
  <c r="F847" i="11"/>
  <c r="AK846" i="11"/>
  <c r="AJ846" i="11"/>
  <c r="AI846" i="11"/>
  <c r="AH846" i="11"/>
  <c r="AG846" i="11"/>
  <c r="AF846" i="11"/>
  <c r="AE846" i="11"/>
  <c r="AD846" i="11"/>
  <c r="AC846" i="11"/>
  <c r="AB846" i="11"/>
  <c r="AA846" i="11"/>
  <c r="Z846" i="11"/>
  <c r="Y846" i="11"/>
  <c r="X846" i="11"/>
  <c r="W846" i="11"/>
  <c r="V846" i="11"/>
  <c r="U846" i="11"/>
  <c r="T846" i="11"/>
  <c r="S846" i="11"/>
  <c r="R846" i="11"/>
  <c r="Q846" i="11"/>
  <c r="P846" i="11"/>
  <c r="O846" i="11"/>
  <c r="N846" i="11"/>
  <c r="M846" i="11"/>
  <c r="L846" i="11"/>
  <c r="K846" i="11"/>
  <c r="J846" i="11"/>
  <c r="I846" i="11"/>
  <c r="H846" i="11"/>
  <c r="G846" i="11"/>
  <c r="F846" i="11"/>
  <c r="AK845" i="11"/>
  <c r="AJ845" i="11"/>
  <c r="AI845" i="11"/>
  <c r="AH845" i="11"/>
  <c r="AG845" i="11"/>
  <c r="AF845" i="11"/>
  <c r="AE845" i="11"/>
  <c r="AD845" i="11"/>
  <c r="AC845" i="11"/>
  <c r="AB845" i="11"/>
  <c r="AA845" i="11"/>
  <c r="Z845" i="11"/>
  <c r="Y845" i="11"/>
  <c r="X845" i="11"/>
  <c r="W845" i="11"/>
  <c r="V845" i="11"/>
  <c r="U845" i="11"/>
  <c r="T845" i="11"/>
  <c r="S845" i="11"/>
  <c r="R845" i="11"/>
  <c r="Q845" i="11"/>
  <c r="P845" i="11"/>
  <c r="O845" i="11"/>
  <c r="N845" i="11"/>
  <c r="M845" i="11"/>
  <c r="L845" i="11"/>
  <c r="K845" i="11"/>
  <c r="J845" i="11"/>
  <c r="I845" i="11"/>
  <c r="H845" i="11"/>
  <c r="G845" i="11"/>
  <c r="F845" i="11"/>
  <c r="AK844" i="11"/>
  <c r="AJ844" i="11"/>
  <c r="AI844" i="11"/>
  <c r="AH844" i="11"/>
  <c r="AG844" i="11"/>
  <c r="AF844" i="11"/>
  <c r="AE844" i="11"/>
  <c r="AD844" i="11"/>
  <c r="AC844" i="11"/>
  <c r="AB844" i="11"/>
  <c r="AA844" i="11"/>
  <c r="Z844" i="11"/>
  <c r="Y844" i="11"/>
  <c r="X844" i="11"/>
  <c r="W844" i="11"/>
  <c r="V844" i="11"/>
  <c r="U844" i="11"/>
  <c r="T844" i="11"/>
  <c r="S844" i="11"/>
  <c r="R844" i="11"/>
  <c r="Q844" i="11"/>
  <c r="P844" i="11"/>
  <c r="O844" i="11"/>
  <c r="N844" i="11"/>
  <c r="M844" i="11"/>
  <c r="L844" i="11"/>
  <c r="K844" i="11"/>
  <c r="J844" i="11"/>
  <c r="I844" i="11"/>
  <c r="H844" i="11"/>
  <c r="G844" i="11"/>
  <c r="F844" i="11"/>
  <c r="AK843" i="11"/>
  <c r="AJ843" i="11"/>
  <c r="AI843" i="11"/>
  <c r="AH843" i="11"/>
  <c r="AG843" i="11"/>
  <c r="AF843" i="11"/>
  <c r="AE843" i="11"/>
  <c r="AD843" i="11"/>
  <c r="AC843" i="11"/>
  <c r="AB843" i="11"/>
  <c r="AA843" i="11"/>
  <c r="Z843" i="11"/>
  <c r="Y843" i="11"/>
  <c r="X843" i="11"/>
  <c r="W843" i="11"/>
  <c r="V843" i="11"/>
  <c r="U843" i="11"/>
  <c r="T843" i="11"/>
  <c r="S843" i="11"/>
  <c r="R843" i="11"/>
  <c r="Q843" i="11"/>
  <c r="P843" i="11"/>
  <c r="O843" i="11"/>
  <c r="N843" i="11"/>
  <c r="M843" i="11"/>
  <c r="L843" i="11"/>
  <c r="K843" i="11"/>
  <c r="J843" i="11"/>
  <c r="I843" i="11"/>
  <c r="H843" i="11"/>
  <c r="G843" i="11"/>
  <c r="F843" i="11"/>
  <c r="AK842" i="11"/>
  <c r="AJ842" i="11"/>
  <c r="AI842" i="11"/>
  <c r="AH842" i="11"/>
  <c r="AG842" i="11"/>
  <c r="AF842" i="11"/>
  <c r="AE842" i="11"/>
  <c r="AD842" i="11"/>
  <c r="AC842" i="11"/>
  <c r="AB842" i="11"/>
  <c r="AA842" i="11"/>
  <c r="Z842" i="11"/>
  <c r="Y842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J842" i="11"/>
  <c r="I842" i="11"/>
  <c r="H842" i="11"/>
  <c r="G842" i="11"/>
  <c r="F842" i="11"/>
  <c r="AK841" i="11"/>
  <c r="AJ841" i="11"/>
  <c r="AI841" i="11"/>
  <c r="AH841" i="11"/>
  <c r="AG841" i="11"/>
  <c r="AF841" i="11"/>
  <c r="AE841" i="11"/>
  <c r="AD841" i="11"/>
  <c r="AC841" i="11"/>
  <c r="AB841" i="11"/>
  <c r="AA841" i="11"/>
  <c r="Z841" i="11"/>
  <c r="Y841" i="11"/>
  <c r="X841" i="11"/>
  <c r="W841" i="11"/>
  <c r="V841" i="11"/>
  <c r="U841" i="11"/>
  <c r="T841" i="11"/>
  <c r="S841" i="11"/>
  <c r="R841" i="11"/>
  <c r="Q841" i="11"/>
  <c r="P841" i="11"/>
  <c r="O841" i="11"/>
  <c r="N841" i="11"/>
  <c r="M841" i="11"/>
  <c r="L841" i="11"/>
  <c r="K841" i="11"/>
  <c r="J841" i="11"/>
  <c r="I841" i="11"/>
  <c r="H841" i="11"/>
  <c r="G841" i="11"/>
  <c r="F841" i="11"/>
  <c r="AK840" i="11"/>
  <c r="AJ840" i="11"/>
  <c r="AI840" i="11"/>
  <c r="AH840" i="11"/>
  <c r="AG840" i="11"/>
  <c r="AF840" i="11"/>
  <c r="AE840" i="11"/>
  <c r="AD840" i="11"/>
  <c r="AC840" i="11"/>
  <c r="AB840" i="11"/>
  <c r="AA840" i="11"/>
  <c r="Z840" i="11"/>
  <c r="Y840" i="11"/>
  <c r="X840" i="11"/>
  <c r="W840" i="11"/>
  <c r="V840" i="11"/>
  <c r="U840" i="11"/>
  <c r="T840" i="11"/>
  <c r="S840" i="11"/>
  <c r="R840" i="11"/>
  <c r="Q840" i="11"/>
  <c r="P840" i="11"/>
  <c r="O840" i="11"/>
  <c r="N840" i="11"/>
  <c r="M840" i="11"/>
  <c r="L840" i="11"/>
  <c r="K840" i="11"/>
  <c r="J840" i="11"/>
  <c r="I840" i="11"/>
  <c r="H840" i="11"/>
  <c r="G840" i="11"/>
  <c r="F840" i="11"/>
  <c r="AK839" i="11"/>
  <c r="AJ839" i="11"/>
  <c r="AI839" i="11"/>
  <c r="AH839" i="11"/>
  <c r="AG839" i="11"/>
  <c r="AF839" i="11"/>
  <c r="AE839" i="11"/>
  <c r="AD839" i="11"/>
  <c r="AC839" i="11"/>
  <c r="AB839" i="11"/>
  <c r="AA839" i="11"/>
  <c r="Z839" i="11"/>
  <c r="Y839" i="11"/>
  <c r="X839" i="11"/>
  <c r="W839" i="11"/>
  <c r="V839" i="11"/>
  <c r="U839" i="11"/>
  <c r="T839" i="11"/>
  <c r="S839" i="11"/>
  <c r="R839" i="11"/>
  <c r="Q839" i="11"/>
  <c r="P839" i="11"/>
  <c r="O839" i="11"/>
  <c r="N839" i="11"/>
  <c r="M839" i="11"/>
  <c r="L839" i="11"/>
  <c r="K839" i="11"/>
  <c r="J839" i="11"/>
  <c r="I839" i="11"/>
  <c r="H839" i="11"/>
  <c r="G839" i="11"/>
  <c r="F839" i="11"/>
  <c r="AK838" i="11"/>
  <c r="AJ838" i="11"/>
  <c r="AI838" i="11"/>
  <c r="AH838" i="11"/>
  <c r="AG838" i="11"/>
  <c r="AF838" i="11"/>
  <c r="AE838" i="11"/>
  <c r="AD838" i="11"/>
  <c r="AC838" i="11"/>
  <c r="AB838" i="11"/>
  <c r="AA838" i="11"/>
  <c r="Z838" i="11"/>
  <c r="Y838" i="11"/>
  <c r="X838" i="11"/>
  <c r="W838" i="11"/>
  <c r="V838" i="11"/>
  <c r="U838" i="11"/>
  <c r="T838" i="11"/>
  <c r="S838" i="11"/>
  <c r="R838" i="11"/>
  <c r="Q838" i="11"/>
  <c r="P838" i="11"/>
  <c r="O838" i="11"/>
  <c r="N838" i="11"/>
  <c r="M838" i="11"/>
  <c r="L838" i="11"/>
  <c r="K838" i="11"/>
  <c r="J838" i="11"/>
  <c r="I838" i="11"/>
  <c r="H838" i="11"/>
  <c r="G838" i="11"/>
  <c r="F838" i="11"/>
  <c r="AK837" i="11"/>
  <c r="AJ837" i="11"/>
  <c r="AI837" i="11"/>
  <c r="AH837" i="11"/>
  <c r="AG837" i="11"/>
  <c r="AF837" i="11"/>
  <c r="AE837" i="11"/>
  <c r="AD837" i="11"/>
  <c r="AC837" i="11"/>
  <c r="AB837" i="11"/>
  <c r="AA837" i="11"/>
  <c r="Z837" i="11"/>
  <c r="Y837" i="11"/>
  <c r="X837" i="11"/>
  <c r="W837" i="11"/>
  <c r="V837" i="11"/>
  <c r="U837" i="11"/>
  <c r="T837" i="11"/>
  <c r="S837" i="11"/>
  <c r="R837" i="11"/>
  <c r="Q837" i="11"/>
  <c r="P837" i="11"/>
  <c r="O837" i="11"/>
  <c r="N837" i="11"/>
  <c r="M837" i="11"/>
  <c r="L837" i="11"/>
  <c r="K837" i="11"/>
  <c r="J837" i="11"/>
  <c r="I837" i="11"/>
  <c r="H837" i="11"/>
  <c r="G837" i="11"/>
  <c r="F837" i="11"/>
  <c r="AK836" i="11"/>
  <c r="AJ836" i="11"/>
  <c r="AI836" i="11"/>
  <c r="AH836" i="11"/>
  <c r="AG836" i="11"/>
  <c r="AF836" i="11"/>
  <c r="AE836" i="11"/>
  <c r="AD836" i="11"/>
  <c r="AC836" i="11"/>
  <c r="AB836" i="11"/>
  <c r="AA836" i="11"/>
  <c r="Z836" i="11"/>
  <c r="Y836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AK835" i="11"/>
  <c r="AJ835" i="11"/>
  <c r="AI835" i="11"/>
  <c r="AH835" i="11"/>
  <c r="AG835" i="11"/>
  <c r="AF835" i="11"/>
  <c r="AE835" i="11"/>
  <c r="AD835" i="11"/>
  <c r="AC835" i="11"/>
  <c r="AB835" i="11"/>
  <c r="AA835" i="11"/>
  <c r="Z835" i="11"/>
  <c r="Y835" i="11"/>
  <c r="X835" i="11"/>
  <c r="W835" i="11"/>
  <c r="V835" i="11"/>
  <c r="U835" i="11"/>
  <c r="T835" i="11"/>
  <c r="S835" i="11"/>
  <c r="R835" i="11"/>
  <c r="Q835" i="11"/>
  <c r="P835" i="11"/>
  <c r="O835" i="11"/>
  <c r="N835" i="11"/>
  <c r="M835" i="11"/>
  <c r="L835" i="11"/>
  <c r="K835" i="11"/>
  <c r="J835" i="11"/>
  <c r="I835" i="11"/>
  <c r="H835" i="11"/>
  <c r="G835" i="11"/>
  <c r="F835" i="11"/>
  <c r="AK834" i="11"/>
  <c r="AJ834" i="11"/>
  <c r="AI834" i="11"/>
  <c r="AH834" i="11"/>
  <c r="AG834" i="11"/>
  <c r="AF834" i="11"/>
  <c r="AE834" i="11"/>
  <c r="AD834" i="11"/>
  <c r="AC834" i="11"/>
  <c r="AB834" i="11"/>
  <c r="AA834" i="11"/>
  <c r="Z834" i="11"/>
  <c r="Y834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AK833" i="11"/>
  <c r="AJ833" i="11"/>
  <c r="AI833" i="11"/>
  <c r="AH833" i="11"/>
  <c r="AG833" i="11"/>
  <c r="AF833" i="11"/>
  <c r="AE833" i="11"/>
  <c r="AD833" i="11"/>
  <c r="AC833" i="11"/>
  <c r="AB833" i="11"/>
  <c r="AA833" i="11"/>
  <c r="Z833" i="11"/>
  <c r="Y833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L833" i="11"/>
  <c r="K833" i="11"/>
  <c r="J833" i="11"/>
  <c r="I833" i="11"/>
  <c r="H833" i="11"/>
  <c r="G833" i="11"/>
  <c r="F833" i="11"/>
  <c r="AK832" i="11"/>
  <c r="AJ832" i="11"/>
  <c r="AI832" i="11"/>
  <c r="AH832" i="11"/>
  <c r="AG832" i="11"/>
  <c r="AF832" i="11"/>
  <c r="AE832" i="11"/>
  <c r="AD832" i="11"/>
  <c r="AC832" i="11"/>
  <c r="AB832" i="11"/>
  <c r="AA832" i="11"/>
  <c r="Z832" i="11"/>
  <c r="Y832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AK831" i="11"/>
  <c r="AJ831" i="11"/>
  <c r="AI831" i="11"/>
  <c r="AH831" i="11"/>
  <c r="AG831" i="11"/>
  <c r="AF831" i="11"/>
  <c r="AE831" i="11"/>
  <c r="AD831" i="11"/>
  <c r="AC831" i="11"/>
  <c r="AB831" i="11"/>
  <c r="AA831" i="11"/>
  <c r="Z831" i="11"/>
  <c r="Y831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J831" i="11"/>
  <c r="I831" i="11"/>
  <c r="H831" i="11"/>
  <c r="G831" i="11"/>
  <c r="F831" i="11"/>
  <c r="AK830" i="11"/>
  <c r="AJ830" i="11"/>
  <c r="AI830" i="11"/>
  <c r="AH830" i="11"/>
  <c r="AG830" i="11"/>
  <c r="AF830" i="11"/>
  <c r="AE830" i="11"/>
  <c r="AD830" i="11"/>
  <c r="AC830" i="11"/>
  <c r="AB830" i="11"/>
  <c r="AA830" i="11"/>
  <c r="Z830" i="11"/>
  <c r="Y830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AK829" i="11"/>
  <c r="AJ829" i="11"/>
  <c r="AI829" i="11"/>
  <c r="AH829" i="11"/>
  <c r="AG829" i="11"/>
  <c r="AF829" i="11"/>
  <c r="AE829" i="11"/>
  <c r="AD829" i="11"/>
  <c r="AC829" i="11"/>
  <c r="AB829" i="11"/>
  <c r="AA829" i="11"/>
  <c r="Z829" i="11"/>
  <c r="Y829" i="11"/>
  <c r="X829" i="11"/>
  <c r="W829" i="11"/>
  <c r="V829" i="11"/>
  <c r="U829" i="11"/>
  <c r="T829" i="11"/>
  <c r="S829" i="11"/>
  <c r="R829" i="11"/>
  <c r="Q829" i="11"/>
  <c r="P829" i="11"/>
  <c r="O829" i="11"/>
  <c r="N829" i="11"/>
  <c r="M829" i="11"/>
  <c r="L829" i="11"/>
  <c r="K829" i="11"/>
  <c r="J829" i="11"/>
  <c r="I829" i="11"/>
  <c r="H829" i="11"/>
  <c r="G829" i="11"/>
  <c r="F829" i="11"/>
  <c r="AK828" i="11"/>
  <c r="AJ828" i="11"/>
  <c r="AI828" i="11"/>
  <c r="AH828" i="11"/>
  <c r="AG828" i="11"/>
  <c r="AF828" i="11"/>
  <c r="AE828" i="11"/>
  <c r="AD828" i="11"/>
  <c r="AC828" i="11"/>
  <c r="AB828" i="11"/>
  <c r="AA828" i="11"/>
  <c r="Z828" i="11"/>
  <c r="Y828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AK827" i="11"/>
  <c r="AJ827" i="11"/>
  <c r="AI827" i="11"/>
  <c r="AH827" i="11"/>
  <c r="AG827" i="11"/>
  <c r="AF827" i="11"/>
  <c r="AE827" i="11"/>
  <c r="AD827" i="11"/>
  <c r="AC827" i="11"/>
  <c r="AB827" i="11"/>
  <c r="AA827" i="11"/>
  <c r="Z827" i="11"/>
  <c r="Y827" i="11"/>
  <c r="X827" i="11"/>
  <c r="W827" i="11"/>
  <c r="V827" i="11"/>
  <c r="U827" i="11"/>
  <c r="T827" i="11"/>
  <c r="S827" i="11"/>
  <c r="R827" i="11"/>
  <c r="Q827" i="11"/>
  <c r="P827" i="11"/>
  <c r="O827" i="11"/>
  <c r="N827" i="11"/>
  <c r="M827" i="11"/>
  <c r="L827" i="11"/>
  <c r="K827" i="11"/>
  <c r="J827" i="11"/>
  <c r="I827" i="11"/>
  <c r="H827" i="11"/>
  <c r="G827" i="11"/>
  <c r="F827" i="11"/>
  <c r="AK826" i="11"/>
  <c r="AJ826" i="11"/>
  <c r="AI826" i="11"/>
  <c r="AH826" i="11"/>
  <c r="AG826" i="11"/>
  <c r="AF826" i="11"/>
  <c r="AE826" i="11"/>
  <c r="AD826" i="11"/>
  <c r="AC826" i="11"/>
  <c r="AB826" i="11"/>
  <c r="AA826" i="11"/>
  <c r="Z826" i="11"/>
  <c r="Y826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AK825" i="11"/>
  <c r="AJ825" i="11"/>
  <c r="AI825" i="11"/>
  <c r="AH825" i="11"/>
  <c r="AG825" i="11"/>
  <c r="AF825" i="11"/>
  <c r="AE825" i="11"/>
  <c r="AD825" i="11"/>
  <c r="AC825" i="11"/>
  <c r="AB825" i="11"/>
  <c r="AA825" i="11"/>
  <c r="Z825" i="11"/>
  <c r="Y825" i="11"/>
  <c r="X825" i="11"/>
  <c r="W825" i="11"/>
  <c r="V825" i="11"/>
  <c r="U825" i="11"/>
  <c r="T825" i="11"/>
  <c r="S825" i="11"/>
  <c r="R825" i="11"/>
  <c r="Q825" i="11"/>
  <c r="P825" i="11"/>
  <c r="O825" i="11"/>
  <c r="N825" i="11"/>
  <c r="M825" i="11"/>
  <c r="L825" i="11"/>
  <c r="K825" i="11"/>
  <c r="J825" i="11"/>
  <c r="I825" i="11"/>
  <c r="H825" i="11"/>
  <c r="G825" i="11"/>
  <c r="F825" i="11"/>
  <c r="AK824" i="11"/>
  <c r="AJ824" i="11"/>
  <c r="AI824" i="11"/>
  <c r="AH824" i="11"/>
  <c r="AG824" i="11"/>
  <c r="AF824" i="11"/>
  <c r="AE824" i="11"/>
  <c r="AD824" i="11"/>
  <c r="AC824" i="11"/>
  <c r="AB824" i="11"/>
  <c r="AA824" i="11"/>
  <c r="Z824" i="11"/>
  <c r="Y824" i="11"/>
  <c r="X824" i="11"/>
  <c r="W824" i="11"/>
  <c r="V824" i="11"/>
  <c r="U824" i="11"/>
  <c r="T824" i="11"/>
  <c r="S824" i="11"/>
  <c r="R824" i="11"/>
  <c r="Q824" i="11"/>
  <c r="P824" i="11"/>
  <c r="O824" i="11"/>
  <c r="N824" i="11"/>
  <c r="M824" i="11"/>
  <c r="L824" i="11"/>
  <c r="K824" i="11"/>
  <c r="J824" i="11"/>
  <c r="I824" i="11"/>
  <c r="H824" i="11"/>
  <c r="G824" i="11"/>
  <c r="F824" i="11"/>
  <c r="AK823" i="11"/>
  <c r="AJ823" i="11"/>
  <c r="AI823" i="11"/>
  <c r="AH823" i="11"/>
  <c r="AG823" i="11"/>
  <c r="AF823" i="11"/>
  <c r="AE823" i="11"/>
  <c r="AD823" i="11"/>
  <c r="AC823" i="11"/>
  <c r="AB823" i="11"/>
  <c r="AA823" i="11"/>
  <c r="Z823" i="11"/>
  <c r="Y823" i="11"/>
  <c r="X823" i="11"/>
  <c r="W823" i="11"/>
  <c r="V823" i="11"/>
  <c r="U823" i="11"/>
  <c r="T823" i="11"/>
  <c r="S823" i="11"/>
  <c r="R823" i="11"/>
  <c r="Q823" i="11"/>
  <c r="P823" i="11"/>
  <c r="O823" i="11"/>
  <c r="N823" i="11"/>
  <c r="M823" i="11"/>
  <c r="L823" i="11"/>
  <c r="K823" i="11"/>
  <c r="J823" i="11"/>
  <c r="I823" i="11"/>
  <c r="H823" i="11"/>
  <c r="G823" i="11"/>
  <c r="F823" i="11"/>
  <c r="AK822" i="11"/>
  <c r="AJ822" i="11"/>
  <c r="AI822" i="11"/>
  <c r="AH822" i="11"/>
  <c r="AG822" i="11"/>
  <c r="AF822" i="11"/>
  <c r="AE822" i="11"/>
  <c r="AD822" i="11"/>
  <c r="AC822" i="11"/>
  <c r="AB822" i="11"/>
  <c r="AA822" i="11"/>
  <c r="Z822" i="11"/>
  <c r="Y822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AK821" i="11"/>
  <c r="AJ821" i="11"/>
  <c r="AI821" i="11"/>
  <c r="AH821" i="11"/>
  <c r="AG821" i="11"/>
  <c r="AF821" i="11"/>
  <c r="AE821" i="11"/>
  <c r="AD821" i="11"/>
  <c r="AC821" i="11"/>
  <c r="AB821" i="11"/>
  <c r="AA821" i="11"/>
  <c r="Z821" i="11"/>
  <c r="Y821" i="11"/>
  <c r="X821" i="11"/>
  <c r="W821" i="11"/>
  <c r="V821" i="11"/>
  <c r="U821" i="11"/>
  <c r="T821" i="11"/>
  <c r="S821" i="11"/>
  <c r="R821" i="11"/>
  <c r="Q821" i="11"/>
  <c r="P821" i="11"/>
  <c r="O821" i="11"/>
  <c r="N821" i="11"/>
  <c r="M821" i="11"/>
  <c r="L821" i="11"/>
  <c r="K821" i="11"/>
  <c r="J821" i="11"/>
  <c r="I821" i="11"/>
  <c r="H821" i="11"/>
  <c r="G821" i="11"/>
  <c r="F821" i="11"/>
  <c r="AK820" i="11"/>
  <c r="AJ820" i="11"/>
  <c r="AI820" i="11"/>
  <c r="AH820" i="11"/>
  <c r="AG820" i="11"/>
  <c r="AF820" i="11"/>
  <c r="AE820" i="11"/>
  <c r="AD820" i="11"/>
  <c r="AC820" i="11"/>
  <c r="AB820" i="11"/>
  <c r="AA820" i="11"/>
  <c r="Z820" i="11"/>
  <c r="Y820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AK819" i="11"/>
  <c r="AJ819" i="11"/>
  <c r="AI819" i="11"/>
  <c r="AH819" i="11"/>
  <c r="AG819" i="11"/>
  <c r="AF819" i="11"/>
  <c r="AE819" i="11"/>
  <c r="AD819" i="11"/>
  <c r="AC819" i="11"/>
  <c r="AB819" i="11"/>
  <c r="AA819" i="11"/>
  <c r="Z819" i="11"/>
  <c r="Y819" i="11"/>
  <c r="X819" i="11"/>
  <c r="W819" i="11"/>
  <c r="V819" i="11"/>
  <c r="U819" i="11"/>
  <c r="T819" i="11"/>
  <c r="S819" i="11"/>
  <c r="R819" i="11"/>
  <c r="Q819" i="11"/>
  <c r="P819" i="11"/>
  <c r="O819" i="11"/>
  <c r="N819" i="11"/>
  <c r="M819" i="11"/>
  <c r="L819" i="11"/>
  <c r="K819" i="11"/>
  <c r="J819" i="11"/>
  <c r="I819" i="11"/>
  <c r="H819" i="11"/>
  <c r="G819" i="11"/>
  <c r="F819" i="11"/>
  <c r="AK818" i="11"/>
  <c r="AJ818" i="11"/>
  <c r="AI818" i="11"/>
  <c r="AH818" i="11"/>
  <c r="AG818" i="11"/>
  <c r="AF818" i="11"/>
  <c r="AE818" i="11"/>
  <c r="AD818" i="11"/>
  <c r="AC818" i="11"/>
  <c r="AB818" i="11"/>
  <c r="AA818" i="11"/>
  <c r="Z818" i="11"/>
  <c r="Y818" i="11"/>
  <c r="X818" i="11"/>
  <c r="W818" i="11"/>
  <c r="V818" i="11"/>
  <c r="U818" i="11"/>
  <c r="T818" i="11"/>
  <c r="S818" i="11"/>
  <c r="R818" i="11"/>
  <c r="Q818" i="11"/>
  <c r="P818" i="11"/>
  <c r="O818" i="11"/>
  <c r="N818" i="11"/>
  <c r="M818" i="11"/>
  <c r="L818" i="11"/>
  <c r="K818" i="11"/>
  <c r="J818" i="11"/>
  <c r="I818" i="11"/>
  <c r="H818" i="11"/>
  <c r="G818" i="11"/>
  <c r="F818" i="11"/>
  <c r="AK817" i="11"/>
  <c r="AJ817" i="11"/>
  <c r="AI817" i="11"/>
  <c r="AH817" i="11"/>
  <c r="AG817" i="11"/>
  <c r="AF817" i="11"/>
  <c r="AE817" i="11"/>
  <c r="AD817" i="11"/>
  <c r="AC817" i="11"/>
  <c r="AB817" i="11"/>
  <c r="AA817" i="11"/>
  <c r="Z817" i="11"/>
  <c r="Y817" i="11"/>
  <c r="X817" i="11"/>
  <c r="W817" i="11"/>
  <c r="V817" i="11"/>
  <c r="U817" i="11"/>
  <c r="T817" i="11"/>
  <c r="S817" i="11"/>
  <c r="R817" i="11"/>
  <c r="Q817" i="11"/>
  <c r="P817" i="11"/>
  <c r="O817" i="11"/>
  <c r="N817" i="11"/>
  <c r="M817" i="11"/>
  <c r="L817" i="11"/>
  <c r="K817" i="11"/>
  <c r="J817" i="11"/>
  <c r="I817" i="11"/>
  <c r="H817" i="11"/>
  <c r="G817" i="11"/>
  <c r="F817" i="11"/>
  <c r="AK816" i="11"/>
  <c r="AJ816" i="11"/>
  <c r="AI816" i="11"/>
  <c r="AH816" i="11"/>
  <c r="AG816" i="11"/>
  <c r="AF816" i="11"/>
  <c r="AE816" i="11"/>
  <c r="AD816" i="11"/>
  <c r="AC816" i="11"/>
  <c r="AB816" i="11"/>
  <c r="AA816" i="11"/>
  <c r="Z816" i="11"/>
  <c r="Y816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AK815" i="11"/>
  <c r="AJ815" i="11"/>
  <c r="AI815" i="11"/>
  <c r="AH815" i="11"/>
  <c r="AG815" i="11"/>
  <c r="AF815" i="11"/>
  <c r="AE815" i="11"/>
  <c r="AD815" i="11"/>
  <c r="AC815" i="11"/>
  <c r="AB815" i="11"/>
  <c r="AA815" i="11"/>
  <c r="Z815" i="11"/>
  <c r="Y815" i="11"/>
  <c r="X815" i="11"/>
  <c r="W815" i="11"/>
  <c r="V815" i="11"/>
  <c r="U815" i="11"/>
  <c r="T815" i="11"/>
  <c r="S815" i="11"/>
  <c r="R815" i="11"/>
  <c r="Q815" i="11"/>
  <c r="P815" i="11"/>
  <c r="O815" i="11"/>
  <c r="N815" i="11"/>
  <c r="M815" i="11"/>
  <c r="L815" i="11"/>
  <c r="K815" i="11"/>
  <c r="J815" i="11"/>
  <c r="I815" i="11"/>
  <c r="H815" i="11"/>
  <c r="G815" i="11"/>
  <c r="F815" i="11"/>
  <c r="AK814" i="11"/>
  <c r="AJ814" i="11"/>
  <c r="AI814" i="11"/>
  <c r="AH814" i="11"/>
  <c r="AG814" i="11"/>
  <c r="AF814" i="11"/>
  <c r="AE814" i="11"/>
  <c r="AD814" i="11"/>
  <c r="AC814" i="11"/>
  <c r="AB814" i="11"/>
  <c r="AA814" i="11"/>
  <c r="Z814" i="11"/>
  <c r="Y814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AK813" i="11"/>
  <c r="AJ813" i="11"/>
  <c r="AI813" i="11"/>
  <c r="AH813" i="11"/>
  <c r="AG813" i="11"/>
  <c r="AF813" i="11"/>
  <c r="AE813" i="11"/>
  <c r="AD813" i="11"/>
  <c r="AC813" i="11"/>
  <c r="AB813" i="11"/>
  <c r="AA813" i="11"/>
  <c r="Z813" i="11"/>
  <c r="Y813" i="11"/>
  <c r="X813" i="11"/>
  <c r="W813" i="11"/>
  <c r="V813" i="11"/>
  <c r="U813" i="11"/>
  <c r="T813" i="11"/>
  <c r="S813" i="11"/>
  <c r="R813" i="11"/>
  <c r="Q813" i="11"/>
  <c r="P813" i="11"/>
  <c r="O813" i="11"/>
  <c r="N813" i="11"/>
  <c r="M813" i="11"/>
  <c r="L813" i="11"/>
  <c r="K813" i="11"/>
  <c r="J813" i="11"/>
  <c r="I813" i="11"/>
  <c r="H813" i="11"/>
  <c r="G813" i="11"/>
  <c r="F813" i="11"/>
  <c r="AK812" i="11"/>
  <c r="AJ812" i="11"/>
  <c r="AI812" i="11"/>
  <c r="AH812" i="11"/>
  <c r="AG812" i="11"/>
  <c r="AF812" i="11"/>
  <c r="AE812" i="11"/>
  <c r="AD812" i="11"/>
  <c r="AC812" i="11"/>
  <c r="AB812" i="11"/>
  <c r="AA812" i="11"/>
  <c r="Z812" i="11"/>
  <c r="Y812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AK811" i="11"/>
  <c r="AJ811" i="11"/>
  <c r="AI811" i="11"/>
  <c r="AH811" i="11"/>
  <c r="AG811" i="11"/>
  <c r="AF811" i="11"/>
  <c r="AE811" i="11"/>
  <c r="AD811" i="11"/>
  <c r="AC811" i="11"/>
  <c r="AB811" i="11"/>
  <c r="AA811" i="11"/>
  <c r="Z811" i="11"/>
  <c r="Y811" i="11"/>
  <c r="X811" i="11"/>
  <c r="W811" i="11"/>
  <c r="V811" i="11"/>
  <c r="U811" i="11"/>
  <c r="T811" i="11"/>
  <c r="S811" i="11"/>
  <c r="R811" i="11"/>
  <c r="Q811" i="11"/>
  <c r="P811" i="11"/>
  <c r="O811" i="11"/>
  <c r="N811" i="11"/>
  <c r="M811" i="11"/>
  <c r="L811" i="11"/>
  <c r="K811" i="11"/>
  <c r="J811" i="11"/>
  <c r="I811" i="11"/>
  <c r="H811" i="11"/>
  <c r="G811" i="11"/>
  <c r="F811" i="11"/>
  <c r="AK810" i="11"/>
  <c r="AJ810" i="11"/>
  <c r="AI810" i="11"/>
  <c r="AH810" i="11"/>
  <c r="AG810" i="11"/>
  <c r="AF810" i="11"/>
  <c r="AE810" i="11"/>
  <c r="AD810" i="11"/>
  <c r="AC810" i="11"/>
  <c r="AB810" i="11"/>
  <c r="AA810" i="11"/>
  <c r="Z810" i="11"/>
  <c r="Y810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AK809" i="11"/>
  <c r="AJ809" i="11"/>
  <c r="AI809" i="11"/>
  <c r="AH809" i="11"/>
  <c r="AG809" i="11"/>
  <c r="AF809" i="11"/>
  <c r="AE809" i="11"/>
  <c r="AD809" i="11"/>
  <c r="AC809" i="11"/>
  <c r="AB809" i="11"/>
  <c r="AA809" i="11"/>
  <c r="Z809" i="11"/>
  <c r="Y809" i="11"/>
  <c r="X809" i="11"/>
  <c r="W809" i="11"/>
  <c r="V809" i="11"/>
  <c r="U809" i="11"/>
  <c r="T809" i="11"/>
  <c r="S809" i="11"/>
  <c r="R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AK808" i="11"/>
  <c r="AJ808" i="11"/>
  <c r="AI808" i="11"/>
  <c r="AH808" i="11"/>
  <c r="AG808" i="11"/>
  <c r="AF808" i="11"/>
  <c r="AE808" i="11"/>
  <c r="AD808" i="11"/>
  <c r="AC808" i="11"/>
  <c r="AB808" i="11"/>
  <c r="AA808" i="11"/>
  <c r="Z808" i="11"/>
  <c r="Y808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AK807" i="11"/>
  <c r="AJ807" i="11"/>
  <c r="AI807" i="11"/>
  <c r="AH807" i="11"/>
  <c r="AG807" i="11"/>
  <c r="AF807" i="11"/>
  <c r="AE807" i="11"/>
  <c r="AD807" i="11"/>
  <c r="AC807" i="11"/>
  <c r="AB807" i="11"/>
  <c r="AA807" i="11"/>
  <c r="Z807" i="11"/>
  <c r="Y807" i="11"/>
  <c r="X807" i="11"/>
  <c r="W807" i="11"/>
  <c r="V807" i="11"/>
  <c r="U807" i="11"/>
  <c r="T807" i="11"/>
  <c r="S807" i="11"/>
  <c r="R807" i="11"/>
  <c r="Q807" i="11"/>
  <c r="P807" i="11"/>
  <c r="O807" i="11"/>
  <c r="N807" i="11"/>
  <c r="M807" i="11"/>
  <c r="L807" i="11"/>
  <c r="K807" i="11"/>
  <c r="J807" i="11"/>
  <c r="I807" i="11"/>
  <c r="H807" i="11"/>
  <c r="G807" i="11"/>
  <c r="F807" i="11"/>
  <c r="AK806" i="11"/>
  <c r="AJ806" i="11"/>
  <c r="AI806" i="11"/>
  <c r="AH806" i="11"/>
  <c r="AG806" i="11"/>
  <c r="AF806" i="11"/>
  <c r="AE806" i="11"/>
  <c r="AD806" i="11"/>
  <c r="AC806" i="11"/>
  <c r="AB806" i="11"/>
  <c r="AA806" i="11"/>
  <c r="Z806" i="11"/>
  <c r="Y806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AK805" i="11"/>
  <c r="AJ805" i="11"/>
  <c r="AI805" i="11"/>
  <c r="AH805" i="11"/>
  <c r="AG805" i="11"/>
  <c r="AF805" i="11"/>
  <c r="AE805" i="11"/>
  <c r="AD805" i="11"/>
  <c r="AC805" i="11"/>
  <c r="AB805" i="11"/>
  <c r="AA805" i="11"/>
  <c r="Z805" i="11"/>
  <c r="Y805" i="11"/>
  <c r="X805" i="11"/>
  <c r="W805" i="11"/>
  <c r="V805" i="11"/>
  <c r="U805" i="11"/>
  <c r="T805" i="11"/>
  <c r="S805" i="11"/>
  <c r="R805" i="11"/>
  <c r="Q805" i="11"/>
  <c r="P805" i="11"/>
  <c r="O805" i="11"/>
  <c r="N805" i="11"/>
  <c r="M805" i="11"/>
  <c r="L805" i="11"/>
  <c r="K805" i="11"/>
  <c r="J805" i="11"/>
  <c r="I805" i="11"/>
  <c r="H805" i="11"/>
  <c r="G805" i="11"/>
  <c r="F805" i="11"/>
  <c r="AK804" i="11"/>
  <c r="AJ804" i="11"/>
  <c r="AI804" i="11"/>
  <c r="AH804" i="11"/>
  <c r="AG804" i="11"/>
  <c r="AF804" i="11"/>
  <c r="AE804" i="11"/>
  <c r="AD804" i="11"/>
  <c r="AC804" i="11"/>
  <c r="AB804" i="11"/>
  <c r="AA804" i="11"/>
  <c r="Z804" i="11"/>
  <c r="Y804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AK803" i="11"/>
  <c r="AJ803" i="11"/>
  <c r="AI803" i="11"/>
  <c r="AH803" i="11"/>
  <c r="AG803" i="11"/>
  <c r="AF803" i="11"/>
  <c r="AE803" i="11"/>
  <c r="AD803" i="11"/>
  <c r="AC803" i="11"/>
  <c r="AB803" i="11"/>
  <c r="AA803" i="11"/>
  <c r="Z803" i="11"/>
  <c r="Y803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H803" i="11"/>
  <c r="G803" i="11"/>
  <c r="F803" i="11"/>
  <c r="AK802" i="11"/>
  <c r="AJ802" i="11"/>
  <c r="AI802" i="11"/>
  <c r="AH802" i="11"/>
  <c r="AG802" i="11"/>
  <c r="AF802" i="11"/>
  <c r="AE802" i="11"/>
  <c r="AD802" i="11"/>
  <c r="AC802" i="11"/>
  <c r="AB802" i="11"/>
  <c r="AA802" i="11"/>
  <c r="Z802" i="11"/>
  <c r="Y802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AK801" i="11"/>
  <c r="AJ801" i="11"/>
  <c r="AI801" i="11"/>
  <c r="AH801" i="11"/>
  <c r="AG801" i="11"/>
  <c r="AF801" i="11"/>
  <c r="AE801" i="11"/>
  <c r="AD801" i="11"/>
  <c r="AC801" i="11"/>
  <c r="AB801" i="11"/>
  <c r="AA801" i="11"/>
  <c r="Z801" i="11"/>
  <c r="Y801" i="11"/>
  <c r="X801" i="11"/>
  <c r="W801" i="11"/>
  <c r="V801" i="11"/>
  <c r="U801" i="11"/>
  <c r="T801" i="11"/>
  <c r="S801" i="11"/>
  <c r="R801" i="11"/>
  <c r="Q801" i="11"/>
  <c r="P801" i="11"/>
  <c r="O801" i="11"/>
  <c r="N801" i="11"/>
  <c r="M801" i="11"/>
  <c r="L801" i="11"/>
  <c r="K801" i="11"/>
  <c r="J801" i="11"/>
  <c r="I801" i="11"/>
  <c r="H801" i="11"/>
  <c r="G801" i="11"/>
  <c r="F801" i="11"/>
  <c r="AK800" i="11"/>
  <c r="AJ800" i="11"/>
  <c r="AI800" i="11"/>
  <c r="AH800" i="11"/>
  <c r="AG800" i="11"/>
  <c r="AF800" i="11"/>
  <c r="AE800" i="11"/>
  <c r="AD800" i="11"/>
  <c r="AC800" i="11"/>
  <c r="AB800" i="11"/>
  <c r="AA800" i="11"/>
  <c r="Z800" i="11"/>
  <c r="Y800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AK799" i="11"/>
  <c r="AJ799" i="11"/>
  <c r="AI799" i="11"/>
  <c r="AH799" i="11"/>
  <c r="AG799" i="11"/>
  <c r="AF799" i="11"/>
  <c r="AE799" i="11"/>
  <c r="AD799" i="11"/>
  <c r="AC799" i="11"/>
  <c r="AB799" i="11"/>
  <c r="AA799" i="11"/>
  <c r="Z799" i="11"/>
  <c r="Y799" i="11"/>
  <c r="X799" i="11"/>
  <c r="W799" i="11"/>
  <c r="V799" i="11"/>
  <c r="U799" i="11"/>
  <c r="T799" i="11"/>
  <c r="S799" i="11"/>
  <c r="R799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AK798" i="11"/>
  <c r="AJ798" i="11"/>
  <c r="AI798" i="11"/>
  <c r="AH798" i="11"/>
  <c r="AG798" i="11"/>
  <c r="AF798" i="11"/>
  <c r="AE798" i="11"/>
  <c r="AD798" i="11"/>
  <c r="AC798" i="11"/>
  <c r="AB798" i="11"/>
  <c r="AA798" i="11"/>
  <c r="Z798" i="11"/>
  <c r="Y798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AK797" i="11"/>
  <c r="AJ797" i="11"/>
  <c r="AI797" i="11"/>
  <c r="AH797" i="11"/>
  <c r="AG797" i="11"/>
  <c r="AF797" i="11"/>
  <c r="AE797" i="11"/>
  <c r="AD797" i="11"/>
  <c r="AC797" i="11"/>
  <c r="AB797" i="11"/>
  <c r="AA797" i="11"/>
  <c r="Z797" i="11"/>
  <c r="Y797" i="11"/>
  <c r="X797" i="11"/>
  <c r="W797" i="11"/>
  <c r="V797" i="11"/>
  <c r="U797" i="11"/>
  <c r="T797" i="11"/>
  <c r="S797" i="11"/>
  <c r="R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AK796" i="11"/>
  <c r="AJ796" i="11"/>
  <c r="AI796" i="11"/>
  <c r="AH796" i="11"/>
  <c r="AG796" i="11"/>
  <c r="AF796" i="11"/>
  <c r="AE796" i="11"/>
  <c r="AD796" i="11"/>
  <c r="AC796" i="11"/>
  <c r="AB796" i="11"/>
  <c r="AA796" i="11"/>
  <c r="Z796" i="11"/>
  <c r="Y796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AK795" i="11"/>
  <c r="AJ795" i="11"/>
  <c r="AI795" i="11"/>
  <c r="AH795" i="11"/>
  <c r="AG795" i="11"/>
  <c r="AF795" i="11"/>
  <c r="AE795" i="11"/>
  <c r="AD795" i="11"/>
  <c r="AC795" i="11"/>
  <c r="AB795" i="11"/>
  <c r="AA795" i="11"/>
  <c r="Z795" i="11"/>
  <c r="Y795" i="11"/>
  <c r="X795" i="11"/>
  <c r="W795" i="11"/>
  <c r="V795" i="11"/>
  <c r="U795" i="11"/>
  <c r="T795" i="11"/>
  <c r="S795" i="11"/>
  <c r="R795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AK794" i="11"/>
  <c r="AJ794" i="11"/>
  <c r="AI794" i="11"/>
  <c r="AH794" i="11"/>
  <c r="AG794" i="11"/>
  <c r="AF794" i="11"/>
  <c r="AE794" i="11"/>
  <c r="AD794" i="11"/>
  <c r="AC794" i="11"/>
  <c r="AB794" i="11"/>
  <c r="AA794" i="11"/>
  <c r="Z794" i="11"/>
  <c r="Y794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AK793" i="11"/>
  <c r="AJ793" i="11"/>
  <c r="AI793" i="11"/>
  <c r="AH793" i="11"/>
  <c r="AG793" i="11"/>
  <c r="AF793" i="11"/>
  <c r="AE793" i="11"/>
  <c r="AD793" i="11"/>
  <c r="AC793" i="11"/>
  <c r="AB793" i="11"/>
  <c r="AA793" i="11"/>
  <c r="Z793" i="11"/>
  <c r="Y793" i="11"/>
  <c r="X793" i="11"/>
  <c r="W793" i="11"/>
  <c r="V793" i="11"/>
  <c r="U793" i="11"/>
  <c r="T793" i="11"/>
  <c r="S793" i="11"/>
  <c r="R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AK792" i="11"/>
  <c r="AJ792" i="11"/>
  <c r="AI792" i="11"/>
  <c r="AH792" i="11"/>
  <c r="AG792" i="11"/>
  <c r="AF792" i="11"/>
  <c r="AE792" i="11"/>
  <c r="AD792" i="11"/>
  <c r="AC792" i="11"/>
  <c r="AB792" i="11"/>
  <c r="AA792" i="11"/>
  <c r="Z792" i="11"/>
  <c r="Y792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AK791" i="11"/>
  <c r="AJ791" i="11"/>
  <c r="AI791" i="11"/>
  <c r="AH791" i="11"/>
  <c r="AG791" i="11"/>
  <c r="AF791" i="11"/>
  <c r="AE791" i="11"/>
  <c r="AD791" i="11"/>
  <c r="AC791" i="11"/>
  <c r="AB791" i="11"/>
  <c r="AA791" i="11"/>
  <c r="Z791" i="11"/>
  <c r="Y791" i="11"/>
  <c r="X791" i="11"/>
  <c r="W791" i="11"/>
  <c r="V791" i="11"/>
  <c r="U791" i="11"/>
  <c r="T791" i="11"/>
  <c r="S791" i="11"/>
  <c r="R791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AK790" i="11"/>
  <c r="AJ790" i="11"/>
  <c r="AI790" i="11"/>
  <c r="AH790" i="11"/>
  <c r="AG790" i="11"/>
  <c r="AF790" i="11"/>
  <c r="AE790" i="11"/>
  <c r="AD790" i="11"/>
  <c r="AC790" i="11"/>
  <c r="AB790" i="11"/>
  <c r="AA790" i="11"/>
  <c r="Z790" i="11"/>
  <c r="Y790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AK789" i="11"/>
  <c r="AJ789" i="11"/>
  <c r="AI789" i="11"/>
  <c r="AH789" i="11"/>
  <c r="AG789" i="11"/>
  <c r="AF789" i="11"/>
  <c r="AE789" i="11"/>
  <c r="AD789" i="11"/>
  <c r="AC789" i="11"/>
  <c r="AB789" i="11"/>
  <c r="AA789" i="11"/>
  <c r="Z789" i="11"/>
  <c r="Y789" i="11"/>
  <c r="X789" i="11"/>
  <c r="W789" i="11"/>
  <c r="V789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AK788" i="11"/>
  <c r="AJ788" i="11"/>
  <c r="AI788" i="11"/>
  <c r="AH788" i="11"/>
  <c r="AG788" i="11"/>
  <c r="AF788" i="11"/>
  <c r="AE788" i="11"/>
  <c r="AD788" i="11"/>
  <c r="AC788" i="11"/>
  <c r="AB788" i="11"/>
  <c r="AA788" i="11"/>
  <c r="Z788" i="11"/>
  <c r="Y788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AK787" i="11"/>
  <c r="AJ787" i="11"/>
  <c r="AI787" i="11"/>
  <c r="AH787" i="11"/>
  <c r="AG787" i="11"/>
  <c r="AF787" i="11"/>
  <c r="AE787" i="11"/>
  <c r="AD787" i="11"/>
  <c r="AC787" i="11"/>
  <c r="AB787" i="11"/>
  <c r="AA787" i="11"/>
  <c r="Z787" i="11"/>
  <c r="Y787" i="11"/>
  <c r="X787" i="11"/>
  <c r="W787" i="11"/>
  <c r="V787" i="11"/>
  <c r="U787" i="11"/>
  <c r="T787" i="11"/>
  <c r="S787" i="11"/>
  <c r="R787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AK786" i="11"/>
  <c r="AJ786" i="11"/>
  <c r="AI786" i="11"/>
  <c r="AH786" i="11"/>
  <c r="AG786" i="11"/>
  <c r="AF786" i="11"/>
  <c r="AE786" i="11"/>
  <c r="AD786" i="11"/>
  <c r="AC786" i="11"/>
  <c r="AB786" i="11"/>
  <c r="AA786" i="11"/>
  <c r="Z786" i="11"/>
  <c r="Y786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AK785" i="11"/>
  <c r="AJ785" i="11"/>
  <c r="AI785" i="11"/>
  <c r="AH785" i="11"/>
  <c r="AG785" i="11"/>
  <c r="AF785" i="11"/>
  <c r="AE785" i="11"/>
  <c r="AD785" i="11"/>
  <c r="AC785" i="11"/>
  <c r="AB785" i="11"/>
  <c r="AA785" i="11"/>
  <c r="Z785" i="11"/>
  <c r="Y785" i="11"/>
  <c r="X785" i="11"/>
  <c r="W785" i="11"/>
  <c r="V785" i="11"/>
  <c r="U785" i="11"/>
  <c r="T785" i="11"/>
  <c r="S785" i="11"/>
  <c r="R785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AK784" i="11"/>
  <c r="AJ784" i="11"/>
  <c r="AI784" i="11"/>
  <c r="AH784" i="11"/>
  <c r="AG784" i="11"/>
  <c r="AF784" i="11"/>
  <c r="AE784" i="11"/>
  <c r="AD784" i="11"/>
  <c r="AC784" i="11"/>
  <c r="AB784" i="11"/>
  <c r="AA784" i="11"/>
  <c r="Z784" i="11"/>
  <c r="Y784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AK783" i="11"/>
  <c r="AJ783" i="11"/>
  <c r="AI783" i="11"/>
  <c r="AH783" i="11"/>
  <c r="AG783" i="11"/>
  <c r="AF783" i="11"/>
  <c r="AE783" i="11"/>
  <c r="AD783" i="11"/>
  <c r="AC783" i="11"/>
  <c r="AB783" i="11"/>
  <c r="AA783" i="11"/>
  <c r="Z783" i="11"/>
  <c r="Y783" i="11"/>
  <c r="X783" i="11"/>
  <c r="W783" i="11"/>
  <c r="V783" i="11"/>
  <c r="U783" i="11"/>
  <c r="T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AK782" i="11"/>
  <c r="AJ782" i="11"/>
  <c r="AI782" i="11"/>
  <c r="AH782" i="11"/>
  <c r="AG782" i="11"/>
  <c r="AF782" i="11"/>
  <c r="AE782" i="11"/>
  <c r="AD782" i="11"/>
  <c r="AC782" i="11"/>
  <c r="AB782" i="11"/>
  <c r="AA782" i="11"/>
  <c r="Z782" i="11"/>
  <c r="Y782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AK781" i="11"/>
  <c r="AJ781" i="11"/>
  <c r="AI781" i="11"/>
  <c r="AH781" i="11"/>
  <c r="AG781" i="11"/>
  <c r="AF781" i="11"/>
  <c r="AE781" i="11"/>
  <c r="AD781" i="11"/>
  <c r="AC781" i="11"/>
  <c r="AB781" i="11"/>
  <c r="AA781" i="11"/>
  <c r="Z781" i="11"/>
  <c r="Y781" i="11"/>
  <c r="X781" i="11"/>
  <c r="W781" i="11"/>
  <c r="V781" i="11"/>
  <c r="U781" i="11"/>
  <c r="T781" i="11"/>
  <c r="S781" i="11"/>
  <c r="R781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AK780" i="11"/>
  <c r="AJ780" i="11"/>
  <c r="AI780" i="11"/>
  <c r="AH780" i="11"/>
  <c r="AG780" i="11"/>
  <c r="AF780" i="11"/>
  <c r="AE780" i="11"/>
  <c r="AD780" i="11"/>
  <c r="AC780" i="11"/>
  <c r="AB780" i="11"/>
  <c r="AA780" i="11"/>
  <c r="Z780" i="11"/>
  <c r="Y780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AK779" i="11"/>
  <c r="AJ779" i="11"/>
  <c r="AI779" i="11"/>
  <c r="AH779" i="11"/>
  <c r="AG779" i="11"/>
  <c r="AF779" i="11"/>
  <c r="AE779" i="11"/>
  <c r="AD779" i="11"/>
  <c r="AC779" i="11"/>
  <c r="AB779" i="11"/>
  <c r="AA779" i="11"/>
  <c r="Z779" i="11"/>
  <c r="Y779" i="11"/>
  <c r="X779" i="11"/>
  <c r="W779" i="11"/>
  <c r="V779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AK778" i="11"/>
  <c r="AJ778" i="11"/>
  <c r="AI778" i="11"/>
  <c r="AH778" i="11"/>
  <c r="AG778" i="11"/>
  <c r="AF778" i="11"/>
  <c r="AE778" i="11"/>
  <c r="AD778" i="11"/>
  <c r="AC778" i="11"/>
  <c r="AB778" i="11"/>
  <c r="AA778" i="11"/>
  <c r="Z778" i="11"/>
  <c r="Y778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AK777" i="11"/>
  <c r="AJ777" i="11"/>
  <c r="AI777" i="11"/>
  <c r="AH777" i="11"/>
  <c r="AG777" i="11"/>
  <c r="AF777" i="11"/>
  <c r="AE777" i="11"/>
  <c r="AD777" i="11"/>
  <c r="AC777" i="11"/>
  <c r="AB777" i="11"/>
  <c r="AA777" i="11"/>
  <c r="Z777" i="11"/>
  <c r="Y777" i="11"/>
  <c r="X777" i="11"/>
  <c r="W777" i="11"/>
  <c r="V777" i="11"/>
  <c r="U777" i="11"/>
  <c r="T777" i="11"/>
  <c r="S777" i="11"/>
  <c r="R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AK776" i="11"/>
  <c r="AJ776" i="11"/>
  <c r="AI776" i="11"/>
  <c r="AH776" i="11"/>
  <c r="AG776" i="11"/>
  <c r="AF776" i="11"/>
  <c r="AE776" i="11"/>
  <c r="AD776" i="11"/>
  <c r="AC776" i="11"/>
  <c r="AB776" i="11"/>
  <c r="AA776" i="11"/>
  <c r="Z776" i="11"/>
  <c r="Y776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AK775" i="11"/>
  <c r="AJ775" i="11"/>
  <c r="AI775" i="11"/>
  <c r="AH775" i="11"/>
  <c r="AG775" i="11"/>
  <c r="AF775" i="11"/>
  <c r="AE775" i="11"/>
  <c r="AD775" i="11"/>
  <c r="AC775" i="11"/>
  <c r="AB775" i="11"/>
  <c r="AA775" i="11"/>
  <c r="Z775" i="11"/>
  <c r="Y775" i="11"/>
  <c r="X775" i="11"/>
  <c r="W775" i="11"/>
  <c r="V775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AK774" i="11"/>
  <c r="AJ774" i="11"/>
  <c r="AI774" i="11"/>
  <c r="AH774" i="11"/>
  <c r="AG774" i="11"/>
  <c r="AF774" i="11"/>
  <c r="AE774" i="11"/>
  <c r="AD774" i="11"/>
  <c r="AC774" i="11"/>
  <c r="AB774" i="11"/>
  <c r="AA774" i="11"/>
  <c r="Z774" i="11"/>
  <c r="Y774" i="11"/>
  <c r="X774" i="11"/>
  <c r="W774" i="11"/>
  <c r="V774" i="11"/>
  <c r="U774" i="11"/>
  <c r="T774" i="11"/>
  <c r="S774" i="11"/>
  <c r="R774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AK773" i="11"/>
  <c r="AJ773" i="11"/>
  <c r="AI773" i="11"/>
  <c r="AH773" i="11"/>
  <c r="AG773" i="11"/>
  <c r="AF773" i="11"/>
  <c r="AE773" i="11"/>
  <c r="AD773" i="11"/>
  <c r="AC773" i="11"/>
  <c r="AB773" i="11"/>
  <c r="AA773" i="11"/>
  <c r="Z773" i="11"/>
  <c r="Y773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AK772" i="11"/>
  <c r="AJ772" i="11"/>
  <c r="AI772" i="11"/>
  <c r="AH772" i="11"/>
  <c r="AG772" i="11"/>
  <c r="AF772" i="11"/>
  <c r="AE772" i="11"/>
  <c r="AD772" i="11"/>
  <c r="AC772" i="11"/>
  <c r="AB772" i="11"/>
  <c r="AA772" i="11"/>
  <c r="Z772" i="11"/>
  <c r="Y772" i="11"/>
  <c r="X772" i="11"/>
  <c r="W772" i="11"/>
  <c r="V772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AK771" i="11"/>
  <c r="AJ771" i="11"/>
  <c r="AI771" i="11"/>
  <c r="AH771" i="11"/>
  <c r="AG771" i="11"/>
  <c r="AF771" i="11"/>
  <c r="AE771" i="11"/>
  <c r="AD771" i="11"/>
  <c r="AC771" i="11"/>
  <c r="AB771" i="11"/>
  <c r="AA771" i="11"/>
  <c r="Z771" i="11"/>
  <c r="Y771" i="11"/>
  <c r="X771" i="11"/>
  <c r="W771" i="11"/>
  <c r="V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AK770" i="11"/>
  <c r="AJ770" i="11"/>
  <c r="AI770" i="11"/>
  <c r="AH770" i="11"/>
  <c r="AG770" i="11"/>
  <c r="AF770" i="11"/>
  <c r="AE770" i="11"/>
  <c r="AD770" i="11"/>
  <c r="AC770" i="11"/>
  <c r="AB770" i="11"/>
  <c r="AA770" i="11"/>
  <c r="Z770" i="11"/>
  <c r="Y770" i="11"/>
  <c r="X770" i="11"/>
  <c r="W770" i="11"/>
  <c r="V770" i="11"/>
  <c r="U770" i="11"/>
  <c r="T770" i="11"/>
  <c r="S770" i="11"/>
  <c r="R770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AK769" i="11"/>
  <c r="AJ769" i="11"/>
  <c r="AI769" i="11"/>
  <c r="AH769" i="11"/>
  <c r="AG769" i="11"/>
  <c r="AF769" i="11"/>
  <c r="AE769" i="11"/>
  <c r="AD769" i="11"/>
  <c r="AC769" i="11"/>
  <c r="AB769" i="11"/>
  <c r="AA769" i="11"/>
  <c r="Z769" i="11"/>
  <c r="Y769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AK768" i="11"/>
  <c r="AJ768" i="11"/>
  <c r="AI768" i="11"/>
  <c r="AH768" i="11"/>
  <c r="AG768" i="11"/>
  <c r="AF768" i="11"/>
  <c r="AE768" i="11"/>
  <c r="AD768" i="11"/>
  <c r="AC768" i="11"/>
  <c r="AB768" i="11"/>
  <c r="AA768" i="11"/>
  <c r="Z768" i="11"/>
  <c r="Y768" i="11"/>
  <c r="X768" i="11"/>
  <c r="W768" i="11"/>
  <c r="V768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AK767" i="11"/>
  <c r="AJ767" i="11"/>
  <c r="AI767" i="11"/>
  <c r="AH767" i="11"/>
  <c r="AG767" i="11"/>
  <c r="AF767" i="11"/>
  <c r="AE767" i="11"/>
  <c r="AD767" i="11"/>
  <c r="AC767" i="11"/>
  <c r="AB767" i="11"/>
  <c r="AA767" i="11"/>
  <c r="Z767" i="11"/>
  <c r="Y767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AK766" i="11"/>
  <c r="AJ766" i="11"/>
  <c r="AI766" i="11"/>
  <c r="AH766" i="11"/>
  <c r="AG766" i="11"/>
  <c r="AF766" i="11"/>
  <c r="AE766" i="11"/>
  <c r="AD766" i="11"/>
  <c r="AC766" i="11"/>
  <c r="AB766" i="11"/>
  <c r="AA766" i="11"/>
  <c r="Z766" i="11"/>
  <c r="Y766" i="11"/>
  <c r="X766" i="11"/>
  <c r="W766" i="11"/>
  <c r="V766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AK765" i="11"/>
  <c r="AJ765" i="11"/>
  <c r="AI765" i="11"/>
  <c r="AH765" i="11"/>
  <c r="AG765" i="11"/>
  <c r="AF765" i="11"/>
  <c r="AE765" i="11"/>
  <c r="AD765" i="11"/>
  <c r="AC765" i="11"/>
  <c r="AB765" i="11"/>
  <c r="AA765" i="11"/>
  <c r="Z765" i="11"/>
  <c r="Y765" i="11"/>
  <c r="X765" i="11"/>
  <c r="W765" i="11"/>
  <c r="V765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AK764" i="11"/>
  <c r="AJ764" i="11"/>
  <c r="AI764" i="1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AK763" i="11"/>
  <c r="AJ763" i="11"/>
  <c r="AI763" i="11"/>
  <c r="AH763" i="11"/>
  <c r="AG763" i="11"/>
  <c r="AF763" i="11"/>
  <c r="AE763" i="11"/>
  <c r="AD763" i="11"/>
  <c r="AC763" i="11"/>
  <c r="AB763" i="11"/>
  <c r="AA763" i="11"/>
  <c r="Z763" i="11"/>
  <c r="Y763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AK762" i="11"/>
  <c r="AJ762" i="11"/>
  <c r="AI762" i="11"/>
  <c r="AH762" i="11"/>
  <c r="AG762" i="11"/>
  <c r="AF762" i="11"/>
  <c r="AE762" i="11"/>
  <c r="AD762" i="11"/>
  <c r="AC762" i="11"/>
  <c r="AB762" i="11"/>
  <c r="AA762" i="11"/>
  <c r="Z762" i="11"/>
  <c r="Y762" i="11"/>
  <c r="X762" i="11"/>
  <c r="W762" i="11"/>
  <c r="V762" i="11"/>
  <c r="U762" i="11"/>
  <c r="T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AK761" i="11"/>
  <c r="AJ761" i="11"/>
  <c r="AI761" i="11"/>
  <c r="AH761" i="11"/>
  <c r="AG761" i="11"/>
  <c r="AF761" i="11"/>
  <c r="AE761" i="11"/>
  <c r="AD761" i="11"/>
  <c r="AC761" i="11"/>
  <c r="AB761" i="11"/>
  <c r="AA761" i="11"/>
  <c r="Z761" i="11"/>
  <c r="Y761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AK760" i="11"/>
  <c r="AJ760" i="11"/>
  <c r="AI760" i="11"/>
  <c r="AH760" i="11"/>
  <c r="AG760" i="11"/>
  <c r="AF760" i="11"/>
  <c r="AE760" i="11"/>
  <c r="AD760" i="11"/>
  <c r="AC760" i="11"/>
  <c r="AB760" i="11"/>
  <c r="AA760" i="11"/>
  <c r="Z760" i="11"/>
  <c r="Y760" i="11"/>
  <c r="X760" i="11"/>
  <c r="W760" i="11"/>
  <c r="V760" i="11"/>
  <c r="U760" i="11"/>
  <c r="T760" i="11"/>
  <c r="S760" i="11"/>
  <c r="R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AK759" i="11"/>
  <c r="AJ759" i="11"/>
  <c r="AI759" i="11"/>
  <c r="AH759" i="11"/>
  <c r="AG759" i="11"/>
  <c r="AF759" i="11"/>
  <c r="AE759" i="11"/>
  <c r="AD759" i="11"/>
  <c r="AC759" i="11"/>
  <c r="AB759" i="11"/>
  <c r="AA759" i="11"/>
  <c r="Z759" i="11"/>
  <c r="Y759" i="11"/>
  <c r="X759" i="11"/>
  <c r="W759" i="11"/>
  <c r="V759" i="11"/>
  <c r="U759" i="11"/>
  <c r="T759" i="11"/>
  <c r="S759" i="11"/>
  <c r="R759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AK758" i="11"/>
  <c r="AJ758" i="11"/>
  <c r="AI758" i="11"/>
  <c r="AH758" i="11"/>
  <c r="AG758" i="11"/>
  <c r="AF758" i="11"/>
  <c r="AE758" i="11"/>
  <c r="AD758" i="11"/>
  <c r="AC758" i="11"/>
  <c r="AB758" i="11"/>
  <c r="AA758" i="11"/>
  <c r="Z758" i="11"/>
  <c r="Y758" i="11"/>
  <c r="X758" i="11"/>
  <c r="W758" i="11"/>
  <c r="V758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AK757" i="11"/>
  <c r="AJ757" i="11"/>
  <c r="AI757" i="11"/>
  <c r="AH757" i="11"/>
  <c r="AG757" i="11"/>
  <c r="AF757" i="11"/>
  <c r="AE757" i="11"/>
  <c r="AD757" i="11"/>
  <c r="AC757" i="11"/>
  <c r="AB757" i="11"/>
  <c r="AA757" i="11"/>
  <c r="Z757" i="11"/>
  <c r="Y757" i="11"/>
  <c r="X757" i="11"/>
  <c r="W757" i="11"/>
  <c r="V757" i="11"/>
  <c r="U757" i="11"/>
  <c r="T757" i="1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AK756" i="11"/>
  <c r="AJ756" i="11"/>
  <c r="AI756" i="11"/>
  <c r="AH756" i="11"/>
  <c r="AG756" i="11"/>
  <c r="AF756" i="11"/>
  <c r="AE756" i="11"/>
  <c r="AD756" i="11"/>
  <c r="AC756" i="11"/>
  <c r="AB756" i="11"/>
  <c r="AA756" i="11"/>
  <c r="Z756" i="11"/>
  <c r="Y756" i="11"/>
  <c r="X756" i="11"/>
  <c r="W756" i="11"/>
  <c r="V756" i="11"/>
  <c r="U756" i="11"/>
  <c r="T756" i="11"/>
  <c r="S756" i="11"/>
  <c r="R756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AK755" i="11"/>
  <c r="AJ755" i="11"/>
  <c r="AI755" i="11"/>
  <c r="AH755" i="11"/>
  <c r="AG755" i="11"/>
  <c r="AF755" i="11"/>
  <c r="AE755" i="11"/>
  <c r="AD755" i="11"/>
  <c r="AC755" i="11"/>
  <c r="AB755" i="11"/>
  <c r="AA755" i="11"/>
  <c r="Z755" i="11"/>
  <c r="Y755" i="11"/>
  <c r="X755" i="11"/>
  <c r="W755" i="11"/>
  <c r="V755" i="11"/>
  <c r="U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AK754" i="11"/>
  <c r="AJ754" i="11"/>
  <c r="AI754" i="11"/>
  <c r="AH754" i="11"/>
  <c r="AG754" i="11"/>
  <c r="AF754" i="11"/>
  <c r="AE754" i="11"/>
  <c r="AD754" i="11"/>
  <c r="AC754" i="11"/>
  <c r="AB754" i="11"/>
  <c r="AA754" i="11"/>
  <c r="Z754" i="11"/>
  <c r="Y754" i="11"/>
  <c r="X754" i="11"/>
  <c r="W754" i="11"/>
  <c r="V754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AK753" i="11"/>
  <c r="AJ753" i="11"/>
  <c r="AI753" i="11"/>
  <c r="AH753" i="11"/>
  <c r="AG753" i="11"/>
  <c r="AF753" i="11"/>
  <c r="AE753" i="11"/>
  <c r="AD753" i="11"/>
  <c r="AC753" i="11"/>
  <c r="AB753" i="11"/>
  <c r="AA753" i="11"/>
  <c r="Z753" i="11"/>
  <c r="Y753" i="11"/>
  <c r="X753" i="11"/>
  <c r="W753" i="11"/>
  <c r="V753" i="11"/>
  <c r="U753" i="11"/>
  <c r="T753" i="11"/>
  <c r="S753" i="11"/>
  <c r="R753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AK752" i="11"/>
  <c r="AJ752" i="11"/>
  <c r="AI752" i="11"/>
  <c r="AH752" i="11"/>
  <c r="AG752" i="11"/>
  <c r="AF752" i="11"/>
  <c r="AE752" i="11"/>
  <c r="AD752" i="11"/>
  <c r="AC752" i="11"/>
  <c r="AB752" i="11"/>
  <c r="AA752" i="11"/>
  <c r="Z752" i="11"/>
  <c r="Y752" i="11"/>
  <c r="X752" i="11"/>
  <c r="W752" i="11"/>
  <c r="V752" i="11"/>
  <c r="U752" i="11"/>
  <c r="T752" i="11"/>
  <c r="S752" i="11"/>
  <c r="R752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AK751" i="11"/>
  <c r="AJ751" i="11"/>
  <c r="AI751" i="11"/>
  <c r="AH751" i="11"/>
  <c r="AG751" i="11"/>
  <c r="AF751" i="11"/>
  <c r="AE751" i="11"/>
  <c r="AD751" i="11"/>
  <c r="AC751" i="11"/>
  <c r="AB751" i="11"/>
  <c r="AA751" i="11"/>
  <c r="Z751" i="11"/>
  <c r="Y751" i="11"/>
  <c r="X751" i="11"/>
  <c r="W751" i="11"/>
  <c r="V751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AK750" i="11"/>
  <c r="AJ750" i="11"/>
  <c r="AI750" i="11"/>
  <c r="AH750" i="11"/>
  <c r="AG750" i="11"/>
  <c r="AF750" i="11"/>
  <c r="AE750" i="11"/>
  <c r="AD750" i="11"/>
  <c r="AC750" i="11"/>
  <c r="AB750" i="11"/>
  <c r="AA750" i="11"/>
  <c r="Z750" i="11"/>
  <c r="Y750" i="11"/>
  <c r="X750" i="11"/>
  <c r="W750" i="11"/>
  <c r="V750" i="11"/>
  <c r="U750" i="11"/>
  <c r="T750" i="11"/>
  <c r="S750" i="11"/>
  <c r="R750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AK749" i="11"/>
  <c r="AJ749" i="11"/>
  <c r="AI749" i="11"/>
  <c r="AH749" i="11"/>
  <c r="AG749" i="11"/>
  <c r="AF749" i="11"/>
  <c r="AE749" i="11"/>
  <c r="AD749" i="11"/>
  <c r="AC749" i="11"/>
  <c r="AB749" i="11"/>
  <c r="AA749" i="11"/>
  <c r="Z749" i="11"/>
  <c r="Y749" i="11"/>
  <c r="X749" i="11"/>
  <c r="W749" i="11"/>
  <c r="V749" i="11"/>
  <c r="U749" i="11"/>
  <c r="T749" i="11"/>
  <c r="S749" i="11"/>
  <c r="R749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AK748" i="11"/>
  <c r="AJ748" i="11"/>
  <c r="AI748" i="11"/>
  <c r="AH748" i="11"/>
  <c r="AG748" i="11"/>
  <c r="AF748" i="11"/>
  <c r="AE748" i="11"/>
  <c r="AD748" i="11"/>
  <c r="AC748" i="11"/>
  <c r="AB748" i="11"/>
  <c r="AA748" i="11"/>
  <c r="Z748" i="11"/>
  <c r="Y748" i="11"/>
  <c r="X748" i="11"/>
  <c r="W748" i="11"/>
  <c r="V748" i="11"/>
  <c r="U748" i="11"/>
  <c r="T748" i="11"/>
  <c r="S748" i="11"/>
  <c r="R748" i="11"/>
  <c r="Q748" i="11"/>
  <c r="P748" i="11"/>
  <c r="O748" i="11"/>
  <c r="N748" i="11"/>
  <c r="M748" i="11"/>
  <c r="L748" i="11"/>
  <c r="K748" i="11"/>
  <c r="J748" i="11"/>
  <c r="I748" i="11"/>
  <c r="H748" i="11"/>
  <c r="G748" i="11"/>
  <c r="F748" i="11"/>
  <c r="AK747" i="11"/>
  <c r="AJ747" i="11"/>
  <c r="AI747" i="11"/>
  <c r="AH747" i="11"/>
  <c r="AG747" i="11"/>
  <c r="AF747" i="11"/>
  <c r="AE747" i="11"/>
  <c r="AD747" i="11"/>
  <c r="AC747" i="11"/>
  <c r="AB747" i="11"/>
  <c r="AA747" i="11"/>
  <c r="Z747" i="11"/>
  <c r="Y747" i="11"/>
  <c r="X747" i="11"/>
  <c r="W747" i="11"/>
  <c r="V747" i="11"/>
  <c r="U747" i="11"/>
  <c r="T747" i="11"/>
  <c r="S747" i="11"/>
  <c r="R747" i="11"/>
  <c r="Q747" i="11"/>
  <c r="P747" i="11"/>
  <c r="O747" i="11"/>
  <c r="N747" i="11"/>
  <c r="M747" i="11"/>
  <c r="L747" i="11"/>
  <c r="K747" i="11"/>
  <c r="J747" i="11"/>
  <c r="I747" i="11"/>
  <c r="H747" i="11"/>
  <c r="G747" i="11"/>
  <c r="F747" i="11"/>
  <c r="AK746" i="11"/>
  <c r="AJ746" i="11"/>
  <c r="AI746" i="11"/>
  <c r="AH746" i="11"/>
  <c r="AG746" i="11"/>
  <c r="AF746" i="11"/>
  <c r="AE746" i="11"/>
  <c r="AD746" i="11"/>
  <c r="AC746" i="11"/>
  <c r="AB746" i="11"/>
  <c r="AA746" i="11"/>
  <c r="Z746" i="11"/>
  <c r="Y746" i="11"/>
  <c r="X746" i="11"/>
  <c r="W746" i="11"/>
  <c r="V746" i="11"/>
  <c r="U746" i="11"/>
  <c r="T746" i="11"/>
  <c r="S746" i="11"/>
  <c r="R746" i="11"/>
  <c r="Q746" i="11"/>
  <c r="P746" i="11"/>
  <c r="O746" i="11"/>
  <c r="N746" i="11"/>
  <c r="M746" i="11"/>
  <c r="L746" i="11"/>
  <c r="K746" i="11"/>
  <c r="J746" i="11"/>
  <c r="I746" i="11"/>
  <c r="H746" i="11"/>
  <c r="G746" i="11"/>
  <c r="F746" i="11"/>
  <c r="AK745" i="11"/>
  <c r="AJ745" i="11"/>
  <c r="AI745" i="11"/>
  <c r="AH745" i="11"/>
  <c r="AG745" i="11"/>
  <c r="AF745" i="11"/>
  <c r="AE745" i="11"/>
  <c r="AD745" i="11"/>
  <c r="AC745" i="11"/>
  <c r="AB745" i="11"/>
  <c r="AA745" i="11"/>
  <c r="Z745" i="11"/>
  <c r="Y745" i="11"/>
  <c r="X745" i="11"/>
  <c r="W745" i="11"/>
  <c r="V745" i="11"/>
  <c r="U745" i="11"/>
  <c r="T745" i="11"/>
  <c r="S745" i="11"/>
  <c r="R745" i="11"/>
  <c r="Q745" i="11"/>
  <c r="P745" i="11"/>
  <c r="O745" i="11"/>
  <c r="N745" i="11"/>
  <c r="M745" i="11"/>
  <c r="L745" i="11"/>
  <c r="K745" i="11"/>
  <c r="J745" i="11"/>
  <c r="I745" i="11"/>
  <c r="H745" i="11"/>
  <c r="G745" i="11"/>
  <c r="F745" i="11"/>
  <c r="AK744" i="11"/>
  <c r="AJ744" i="11"/>
  <c r="AI744" i="11"/>
  <c r="AH744" i="11"/>
  <c r="AG744" i="11"/>
  <c r="AF744" i="11"/>
  <c r="AE744" i="11"/>
  <c r="AD744" i="11"/>
  <c r="AC744" i="11"/>
  <c r="AB744" i="11"/>
  <c r="AA744" i="11"/>
  <c r="Z744" i="11"/>
  <c r="Y744" i="11"/>
  <c r="X744" i="11"/>
  <c r="W744" i="11"/>
  <c r="V744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AK743" i="11"/>
  <c r="AJ743" i="11"/>
  <c r="AI743" i="11"/>
  <c r="AH743" i="11"/>
  <c r="AG743" i="11"/>
  <c r="AF743" i="11"/>
  <c r="AE743" i="11"/>
  <c r="AD743" i="11"/>
  <c r="AC743" i="11"/>
  <c r="AB743" i="11"/>
  <c r="AA743" i="11"/>
  <c r="Z743" i="11"/>
  <c r="Y743" i="11"/>
  <c r="X743" i="11"/>
  <c r="W743" i="11"/>
  <c r="V743" i="11"/>
  <c r="U743" i="11"/>
  <c r="T743" i="11"/>
  <c r="S743" i="11"/>
  <c r="R743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AK742" i="11"/>
  <c r="AJ742" i="11"/>
  <c r="AI742" i="11"/>
  <c r="AH742" i="11"/>
  <c r="AG742" i="11"/>
  <c r="AF742" i="11"/>
  <c r="AE742" i="11"/>
  <c r="AD742" i="11"/>
  <c r="AC742" i="11"/>
  <c r="AB742" i="11"/>
  <c r="AA742" i="11"/>
  <c r="Z742" i="11"/>
  <c r="Y742" i="11"/>
  <c r="X742" i="11"/>
  <c r="W742" i="11"/>
  <c r="V742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AK741" i="11"/>
  <c r="AJ741" i="11"/>
  <c r="AI741" i="11"/>
  <c r="AH741" i="11"/>
  <c r="AG741" i="11"/>
  <c r="AF741" i="11"/>
  <c r="AE741" i="11"/>
  <c r="AD741" i="11"/>
  <c r="AC741" i="11"/>
  <c r="AB741" i="11"/>
  <c r="AA741" i="11"/>
  <c r="Z741" i="11"/>
  <c r="Y741" i="11"/>
  <c r="X741" i="11"/>
  <c r="W741" i="11"/>
  <c r="V741" i="11"/>
  <c r="U741" i="11"/>
  <c r="T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AK740" i="11"/>
  <c r="AJ740" i="11"/>
  <c r="AI740" i="11"/>
  <c r="AH740" i="11"/>
  <c r="AG740" i="11"/>
  <c r="AF740" i="11"/>
  <c r="AE740" i="11"/>
  <c r="AD740" i="11"/>
  <c r="AC740" i="11"/>
  <c r="AB740" i="11"/>
  <c r="AA740" i="11"/>
  <c r="Z740" i="11"/>
  <c r="Y740" i="11"/>
  <c r="X740" i="11"/>
  <c r="W740" i="11"/>
  <c r="V740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AK739" i="11"/>
  <c r="AJ739" i="11"/>
  <c r="AI739" i="11"/>
  <c r="AH739" i="11"/>
  <c r="AG739" i="11"/>
  <c r="AF739" i="11"/>
  <c r="AE739" i="11"/>
  <c r="AD739" i="11"/>
  <c r="AC739" i="11"/>
  <c r="AB739" i="11"/>
  <c r="AA739" i="11"/>
  <c r="Z739" i="11"/>
  <c r="Y739" i="11"/>
  <c r="X739" i="11"/>
  <c r="W739" i="11"/>
  <c r="V739" i="11"/>
  <c r="U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AK738" i="11"/>
  <c r="AJ738" i="11"/>
  <c r="AI738" i="11"/>
  <c r="AH738" i="11"/>
  <c r="AG738" i="11"/>
  <c r="AF738" i="11"/>
  <c r="AE738" i="11"/>
  <c r="AD738" i="11"/>
  <c r="AC738" i="11"/>
  <c r="AB738" i="11"/>
  <c r="AA738" i="11"/>
  <c r="Z738" i="11"/>
  <c r="Y738" i="11"/>
  <c r="X738" i="11"/>
  <c r="W738" i="11"/>
  <c r="V738" i="11"/>
  <c r="U738" i="11"/>
  <c r="T738" i="11"/>
  <c r="S738" i="11"/>
  <c r="R738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AK737" i="11"/>
  <c r="AJ737" i="11"/>
  <c r="AI737" i="11"/>
  <c r="AH737" i="11"/>
  <c r="AG737" i="11"/>
  <c r="AF737" i="11"/>
  <c r="AE737" i="11"/>
  <c r="AD737" i="11"/>
  <c r="AC737" i="11"/>
  <c r="AB737" i="11"/>
  <c r="AA737" i="11"/>
  <c r="Z737" i="11"/>
  <c r="Y737" i="11"/>
  <c r="X737" i="11"/>
  <c r="W737" i="11"/>
  <c r="V737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AK736" i="11"/>
  <c r="AJ736" i="11"/>
  <c r="AI736" i="11"/>
  <c r="AH736" i="11"/>
  <c r="AG736" i="11"/>
  <c r="AF736" i="11"/>
  <c r="AE736" i="11"/>
  <c r="AD736" i="11"/>
  <c r="AC736" i="11"/>
  <c r="AB736" i="11"/>
  <c r="AA736" i="11"/>
  <c r="Z736" i="11"/>
  <c r="Y736" i="11"/>
  <c r="X736" i="11"/>
  <c r="W736" i="11"/>
  <c r="V736" i="11"/>
  <c r="U736" i="11"/>
  <c r="T736" i="11"/>
  <c r="S736" i="11"/>
  <c r="R736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AK735" i="11"/>
  <c r="AJ735" i="11"/>
  <c r="AI735" i="11"/>
  <c r="AH735" i="11"/>
  <c r="AG735" i="11"/>
  <c r="AF735" i="11"/>
  <c r="AE735" i="11"/>
  <c r="AD735" i="11"/>
  <c r="AC735" i="11"/>
  <c r="AB735" i="11"/>
  <c r="AA735" i="11"/>
  <c r="Z735" i="11"/>
  <c r="Y735" i="11"/>
  <c r="X735" i="11"/>
  <c r="W735" i="11"/>
  <c r="V735" i="11"/>
  <c r="U735" i="11"/>
  <c r="T735" i="11"/>
  <c r="S735" i="11"/>
  <c r="R735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AK734" i="11"/>
  <c r="AJ734" i="11"/>
  <c r="AI734" i="11"/>
  <c r="AH734" i="11"/>
  <c r="AG734" i="11"/>
  <c r="AF734" i="11"/>
  <c r="AE734" i="11"/>
  <c r="AD734" i="11"/>
  <c r="AC734" i="11"/>
  <c r="AB734" i="11"/>
  <c r="AA734" i="11"/>
  <c r="Z734" i="11"/>
  <c r="Y734" i="11"/>
  <c r="X734" i="11"/>
  <c r="W734" i="11"/>
  <c r="V734" i="11"/>
  <c r="U734" i="11"/>
  <c r="T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AK733" i="11"/>
  <c r="AJ733" i="11"/>
  <c r="AI733" i="11"/>
  <c r="AH733" i="11"/>
  <c r="AG733" i="11"/>
  <c r="AF733" i="11"/>
  <c r="AE733" i="11"/>
  <c r="AD733" i="11"/>
  <c r="AC733" i="11"/>
  <c r="AB733" i="11"/>
  <c r="AA733" i="11"/>
  <c r="Z733" i="11"/>
  <c r="Y733" i="11"/>
  <c r="X733" i="11"/>
  <c r="W733" i="11"/>
  <c r="V733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AK732" i="11"/>
  <c r="AJ732" i="11"/>
  <c r="AI732" i="11"/>
  <c r="AH732" i="11"/>
  <c r="AG732" i="11"/>
  <c r="AF732" i="11"/>
  <c r="AE732" i="11"/>
  <c r="AD732" i="11"/>
  <c r="AC732" i="11"/>
  <c r="AB732" i="11"/>
  <c r="AA732" i="11"/>
  <c r="Z732" i="11"/>
  <c r="Y732" i="11"/>
  <c r="X732" i="11"/>
  <c r="W732" i="11"/>
  <c r="V732" i="11"/>
  <c r="U732" i="11"/>
  <c r="T732" i="11"/>
  <c r="S732" i="11"/>
  <c r="R732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AK731" i="11"/>
  <c r="AJ731" i="11"/>
  <c r="AI731" i="11"/>
  <c r="AH731" i="11"/>
  <c r="AG731" i="11"/>
  <c r="AF731" i="11"/>
  <c r="AE731" i="11"/>
  <c r="AD731" i="11"/>
  <c r="AC731" i="11"/>
  <c r="AB731" i="11"/>
  <c r="AA731" i="11"/>
  <c r="Z731" i="11"/>
  <c r="Y731" i="11"/>
  <c r="X731" i="11"/>
  <c r="W731" i="11"/>
  <c r="V731" i="11"/>
  <c r="U731" i="11"/>
  <c r="T731" i="11"/>
  <c r="S731" i="11"/>
  <c r="R731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AK730" i="11"/>
  <c r="AJ730" i="11"/>
  <c r="AI730" i="11"/>
  <c r="AH730" i="11"/>
  <c r="AG730" i="11"/>
  <c r="AF730" i="11"/>
  <c r="AE730" i="11"/>
  <c r="AD730" i="11"/>
  <c r="AC730" i="11"/>
  <c r="AB730" i="11"/>
  <c r="AA730" i="11"/>
  <c r="Z730" i="11"/>
  <c r="Y730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AK729" i="11"/>
  <c r="AJ729" i="11"/>
  <c r="AI729" i="11"/>
  <c r="AH729" i="11"/>
  <c r="AG729" i="11"/>
  <c r="AF729" i="11"/>
  <c r="AE729" i="11"/>
  <c r="AD729" i="11"/>
  <c r="AC729" i="11"/>
  <c r="AB729" i="11"/>
  <c r="AA729" i="11"/>
  <c r="Z729" i="11"/>
  <c r="Y729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AK728" i="11"/>
  <c r="AJ728" i="11"/>
  <c r="AI728" i="11"/>
  <c r="AH728" i="11"/>
  <c r="AG728" i="11"/>
  <c r="AF728" i="11"/>
  <c r="AE728" i="11"/>
  <c r="AD728" i="11"/>
  <c r="AC728" i="11"/>
  <c r="AB728" i="11"/>
  <c r="AA728" i="11"/>
  <c r="Z728" i="11"/>
  <c r="Y728" i="11"/>
  <c r="X728" i="11"/>
  <c r="W728" i="11"/>
  <c r="V728" i="11"/>
  <c r="U728" i="11"/>
  <c r="T728" i="11"/>
  <c r="S728" i="11"/>
  <c r="R728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AK727" i="11"/>
  <c r="AJ727" i="11"/>
  <c r="AI727" i="11"/>
  <c r="AH727" i="11"/>
  <c r="AG727" i="11"/>
  <c r="AF727" i="11"/>
  <c r="AE727" i="11"/>
  <c r="AD727" i="11"/>
  <c r="AC727" i="11"/>
  <c r="AB727" i="11"/>
  <c r="AA727" i="11"/>
  <c r="Z727" i="11"/>
  <c r="Y727" i="11"/>
  <c r="X727" i="11"/>
  <c r="W727" i="11"/>
  <c r="V727" i="11"/>
  <c r="U727" i="11"/>
  <c r="T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AK726" i="11"/>
  <c r="AJ726" i="11"/>
  <c r="AI726" i="11"/>
  <c r="AH726" i="11"/>
  <c r="AG726" i="11"/>
  <c r="AF726" i="11"/>
  <c r="AE726" i="11"/>
  <c r="AD726" i="11"/>
  <c r="AC726" i="11"/>
  <c r="AB726" i="11"/>
  <c r="AA726" i="11"/>
  <c r="Z726" i="11"/>
  <c r="Y726" i="11"/>
  <c r="X726" i="11"/>
  <c r="W726" i="11"/>
  <c r="V726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AK725" i="11"/>
  <c r="AJ725" i="11"/>
  <c r="AI725" i="11"/>
  <c r="AH725" i="11"/>
  <c r="AG725" i="11"/>
  <c r="AF725" i="11"/>
  <c r="AE725" i="11"/>
  <c r="AD725" i="11"/>
  <c r="AC725" i="11"/>
  <c r="AB725" i="11"/>
  <c r="AA725" i="11"/>
  <c r="Z725" i="11"/>
  <c r="Y725" i="11"/>
  <c r="X725" i="11"/>
  <c r="W725" i="11"/>
  <c r="V725" i="11"/>
  <c r="U725" i="11"/>
  <c r="T725" i="11"/>
  <c r="S725" i="11"/>
  <c r="R725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AK724" i="11"/>
  <c r="AJ724" i="11"/>
  <c r="AI724" i="11"/>
  <c r="AH724" i="11"/>
  <c r="AG724" i="11"/>
  <c r="AF724" i="11"/>
  <c r="AE724" i="11"/>
  <c r="AD724" i="11"/>
  <c r="AC724" i="11"/>
  <c r="AB724" i="11"/>
  <c r="AA724" i="11"/>
  <c r="Z724" i="11"/>
  <c r="Y724" i="11"/>
  <c r="X724" i="11"/>
  <c r="W724" i="11"/>
  <c r="V724" i="11"/>
  <c r="U724" i="11"/>
  <c r="T724" i="11"/>
  <c r="S724" i="11"/>
  <c r="R724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AK723" i="11"/>
  <c r="AJ723" i="11"/>
  <c r="AI723" i="11"/>
  <c r="AH723" i="11"/>
  <c r="AG723" i="11"/>
  <c r="AF723" i="11"/>
  <c r="AE723" i="11"/>
  <c r="AD723" i="11"/>
  <c r="AC723" i="11"/>
  <c r="AB723" i="11"/>
  <c r="AA723" i="11"/>
  <c r="Z723" i="11"/>
  <c r="Y723" i="11"/>
  <c r="X723" i="11"/>
  <c r="W723" i="11"/>
  <c r="V723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AK722" i="11"/>
  <c r="AJ722" i="11"/>
  <c r="AI722" i="11"/>
  <c r="AH722" i="11"/>
  <c r="AG722" i="11"/>
  <c r="AF722" i="11"/>
  <c r="AE722" i="11"/>
  <c r="AD722" i="11"/>
  <c r="AC722" i="11"/>
  <c r="AB722" i="11"/>
  <c r="AA722" i="11"/>
  <c r="Z722" i="11"/>
  <c r="Y722" i="11"/>
  <c r="X722" i="11"/>
  <c r="W722" i="11"/>
  <c r="V722" i="11"/>
  <c r="U722" i="11"/>
  <c r="T722" i="11"/>
  <c r="S722" i="11"/>
  <c r="R722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AK721" i="11"/>
  <c r="AJ721" i="11"/>
  <c r="AI721" i="11"/>
  <c r="AH721" i="11"/>
  <c r="AG721" i="11"/>
  <c r="AF721" i="11"/>
  <c r="AE721" i="11"/>
  <c r="AD721" i="11"/>
  <c r="AC721" i="11"/>
  <c r="AB721" i="11"/>
  <c r="AA721" i="11"/>
  <c r="Z721" i="11"/>
  <c r="Y721" i="11"/>
  <c r="X721" i="11"/>
  <c r="W721" i="11"/>
  <c r="V721" i="11"/>
  <c r="U721" i="11"/>
  <c r="T721" i="11"/>
  <c r="S721" i="11"/>
  <c r="R721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AK720" i="11"/>
  <c r="AJ720" i="11"/>
  <c r="AI720" i="11"/>
  <c r="AH720" i="11"/>
  <c r="AG720" i="11"/>
  <c r="AF720" i="11"/>
  <c r="AE720" i="11"/>
  <c r="AD720" i="11"/>
  <c r="AC720" i="11"/>
  <c r="AB720" i="11"/>
  <c r="AA720" i="11"/>
  <c r="Z720" i="11"/>
  <c r="Y720" i="11"/>
  <c r="X720" i="11"/>
  <c r="W720" i="11"/>
  <c r="V720" i="11"/>
  <c r="U720" i="11"/>
  <c r="T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AK719" i="11"/>
  <c r="AJ719" i="11"/>
  <c r="AI719" i="11"/>
  <c r="AH719" i="11"/>
  <c r="AG719" i="11"/>
  <c r="AF719" i="11"/>
  <c r="AE719" i="11"/>
  <c r="AD719" i="11"/>
  <c r="AC719" i="11"/>
  <c r="AB719" i="11"/>
  <c r="AA719" i="11"/>
  <c r="Z719" i="11"/>
  <c r="Y719" i="11"/>
  <c r="X719" i="11"/>
  <c r="W719" i="11"/>
  <c r="V719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AK718" i="11"/>
  <c r="AJ718" i="11"/>
  <c r="AI718" i="11"/>
  <c r="AH718" i="11"/>
  <c r="AG718" i="11"/>
  <c r="AF718" i="11"/>
  <c r="AE718" i="11"/>
  <c r="AD718" i="11"/>
  <c r="AC718" i="11"/>
  <c r="AB718" i="11"/>
  <c r="AA718" i="11"/>
  <c r="Z718" i="11"/>
  <c r="Y718" i="11"/>
  <c r="X718" i="11"/>
  <c r="W718" i="11"/>
  <c r="V718" i="11"/>
  <c r="U718" i="11"/>
  <c r="T718" i="11"/>
  <c r="S718" i="11"/>
  <c r="R718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AK717" i="11"/>
  <c r="AJ717" i="11"/>
  <c r="AI717" i="11"/>
  <c r="AH717" i="11"/>
  <c r="AG717" i="11"/>
  <c r="AF717" i="11"/>
  <c r="AE717" i="11"/>
  <c r="AD717" i="11"/>
  <c r="AC717" i="11"/>
  <c r="AB717" i="11"/>
  <c r="AA717" i="11"/>
  <c r="Z717" i="11"/>
  <c r="Y717" i="11"/>
  <c r="X717" i="11"/>
  <c r="W717" i="11"/>
  <c r="V717" i="11"/>
  <c r="U717" i="11"/>
  <c r="T717" i="11"/>
  <c r="S717" i="11"/>
  <c r="R717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AK716" i="11"/>
  <c r="AJ716" i="11"/>
  <c r="AI716" i="11"/>
  <c r="AH716" i="11"/>
  <c r="AG716" i="11"/>
  <c r="AF716" i="11"/>
  <c r="AE716" i="11"/>
  <c r="AD716" i="11"/>
  <c r="AC716" i="11"/>
  <c r="AB716" i="11"/>
  <c r="AA716" i="11"/>
  <c r="Z716" i="11"/>
  <c r="Y716" i="11"/>
  <c r="X716" i="11"/>
  <c r="W716" i="11"/>
  <c r="V716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AK715" i="11"/>
  <c r="AJ715" i="11"/>
  <c r="AI715" i="11"/>
  <c r="AH715" i="11"/>
  <c r="AG715" i="11"/>
  <c r="AF715" i="11"/>
  <c r="AE715" i="11"/>
  <c r="AD715" i="11"/>
  <c r="AC715" i="11"/>
  <c r="AB715" i="11"/>
  <c r="AA715" i="11"/>
  <c r="Z715" i="11"/>
  <c r="Y715" i="11"/>
  <c r="X715" i="11"/>
  <c r="W715" i="11"/>
  <c r="V715" i="11"/>
  <c r="U715" i="11"/>
  <c r="T715" i="11"/>
  <c r="S715" i="11"/>
  <c r="R715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AK714" i="11"/>
  <c r="AJ714" i="11"/>
  <c r="AI714" i="11"/>
  <c r="AH714" i="11"/>
  <c r="AG714" i="11"/>
  <c r="AF714" i="11"/>
  <c r="AE714" i="11"/>
  <c r="AD714" i="11"/>
  <c r="AC714" i="11"/>
  <c r="AB714" i="11"/>
  <c r="AA714" i="11"/>
  <c r="Z714" i="11"/>
  <c r="Y714" i="11"/>
  <c r="X714" i="11"/>
  <c r="W714" i="11"/>
  <c r="V714" i="11"/>
  <c r="U714" i="11"/>
  <c r="T714" i="11"/>
  <c r="S714" i="11"/>
  <c r="R714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AK713" i="11"/>
  <c r="AJ713" i="11"/>
  <c r="AI713" i="11"/>
  <c r="AH713" i="11"/>
  <c r="AG713" i="11"/>
  <c r="AF713" i="11"/>
  <c r="AE713" i="11"/>
  <c r="AD713" i="11"/>
  <c r="AC713" i="11"/>
  <c r="AB713" i="11"/>
  <c r="AA713" i="11"/>
  <c r="Z713" i="11"/>
  <c r="Y713" i="11"/>
  <c r="X713" i="11"/>
  <c r="W713" i="11"/>
  <c r="V713" i="11"/>
  <c r="U713" i="11"/>
  <c r="T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AK712" i="11"/>
  <c r="AJ712" i="11"/>
  <c r="AI712" i="11"/>
  <c r="AH712" i="11"/>
  <c r="AG712" i="11"/>
  <c r="AF712" i="11"/>
  <c r="AE712" i="11"/>
  <c r="AD712" i="11"/>
  <c r="AC712" i="11"/>
  <c r="AB712" i="11"/>
  <c r="AA712" i="11"/>
  <c r="Z712" i="11"/>
  <c r="Y712" i="11"/>
  <c r="X712" i="11"/>
  <c r="W712" i="11"/>
  <c r="V712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AK711" i="11"/>
  <c r="AJ711" i="11"/>
  <c r="AI711" i="11"/>
  <c r="AH711" i="11"/>
  <c r="AG711" i="11"/>
  <c r="AF711" i="11"/>
  <c r="AE711" i="11"/>
  <c r="AD711" i="11"/>
  <c r="AC711" i="11"/>
  <c r="AB711" i="11"/>
  <c r="AA711" i="11"/>
  <c r="Z711" i="11"/>
  <c r="Y711" i="11"/>
  <c r="X711" i="11"/>
  <c r="W711" i="11"/>
  <c r="V711" i="11"/>
  <c r="U711" i="11"/>
  <c r="T711" i="11"/>
  <c r="S711" i="11"/>
  <c r="R711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AK710" i="11"/>
  <c r="AJ710" i="11"/>
  <c r="AI710" i="11"/>
  <c r="AH710" i="11"/>
  <c r="AG710" i="11"/>
  <c r="AF710" i="11"/>
  <c r="AE710" i="11"/>
  <c r="AD710" i="11"/>
  <c r="AC710" i="11"/>
  <c r="AB710" i="11"/>
  <c r="AA710" i="11"/>
  <c r="Z710" i="11"/>
  <c r="Y710" i="11"/>
  <c r="X710" i="11"/>
  <c r="W710" i="11"/>
  <c r="V710" i="11"/>
  <c r="U710" i="11"/>
  <c r="T710" i="11"/>
  <c r="S710" i="11"/>
  <c r="R710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AK709" i="11"/>
  <c r="AJ709" i="11"/>
  <c r="AI709" i="11"/>
  <c r="AH709" i="11"/>
  <c r="AG709" i="11"/>
  <c r="AF709" i="11"/>
  <c r="AE709" i="11"/>
  <c r="AD709" i="11"/>
  <c r="AC709" i="11"/>
  <c r="AB709" i="11"/>
  <c r="AA709" i="11"/>
  <c r="Z709" i="11"/>
  <c r="Y709" i="11"/>
  <c r="X709" i="11"/>
  <c r="W709" i="11"/>
  <c r="V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AK708" i="11"/>
  <c r="AJ708" i="11"/>
  <c r="AI708" i="11"/>
  <c r="AH708" i="11"/>
  <c r="AG708" i="11"/>
  <c r="AF708" i="11"/>
  <c r="AE708" i="11"/>
  <c r="AD708" i="11"/>
  <c r="AC708" i="11"/>
  <c r="AB708" i="11"/>
  <c r="AA708" i="11"/>
  <c r="Z708" i="11"/>
  <c r="Y708" i="11"/>
  <c r="X708" i="11"/>
  <c r="W708" i="11"/>
  <c r="V708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AK707" i="11"/>
  <c r="AJ707" i="11"/>
  <c r="AI707" i="11"/>
  <c r="AH707" i="11"/>
  <c r="AG707" i="11"/>
  <c r="AF707" i="11"/>
  <c r="AE707" i="11"/>
  <c r="AD707" i="11"/>
  <c r="AC707" i="11"/>
  <c r="AB707" i="11"/>
  <c r="AA707" i="11"/>
  <c r="Z707" i="11"/>
  <c r="Y707" i="11"/>
  <c r="X707" i="11"/>
  <c r="W707" i="11"/>
  <c r="V707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H707" i="11"/>
  <c r="G707" i="11"/>
  <c r="F707" i="11"/>
  <c r="AK706" i="11"/>
  <c r="AJ706" i="11"/>
  <c r="AI706" i="11"/>
  <c r="AH706" i="11"/>
  <c r="AG706" i="11"/>
  <c r="AF706" i="11"/>
  <c r="AE706" i="11"/>
  <c r="AD706" i="11"/>
  <c r="AC706" i="11"/>
  <c r="AB706" i="11"/>
  <c r="AA706" i="11"/>
  <c r="Z706" i="11"/>
  <c r="Y706" i="11"/>
  <c r="X706" i="11"/>
  <c r="W706" i="11"/>
  <c r="V706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G706" i="11"/>
  <c r="F706" i="11"/>
  <c r="AK705" i="11"/>
  <c r="AJ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G705" i="11"/>
  <c r="F705" i="11"/>
  <c r="AK704" i="11"/>
  <c r="AJ704" i="11"/>
  <c r="AI704" i="11"/>
  <c r="AH704" i="11"/>
  <c r="AG704" i="11"/>
  <c r="AF704" i="11"/>
  <c r="AE704" i="11"/>
  <c r="AD704" i="11"/>
  <c r="AC704" i="11"/>
  <c r="AB704" i="11"/>
  <c r="AA704" i="11"/>
  <c r="Z704" i="11"/>
  <c r="Y704" i="11"/>
  <c r="X704" i="11"/>
  <c r="W704" i="11"/>
  <c r="V704" i="11"/>
  <c r="U704" i="11"/>
  <c r="T704" i="11"/>
  <c r="S704" i="11"/>
  <c r="R704" i="11"/>
  <c r="Q704" i="11"/>
  <c r="P704" i="11"/>
  <c r="O704" i="11"/>
  <c r="N704" i="11"/>
  <c r="M704" i="11"/>
  <c r="L704" i="11"/>
  <c r="K704" i="11"/>
  <c r="J704" i="11"/>
  <c r="I704" i="11"/>
  <c r="H704" i="11"/>
  <c r="G704" i="11"/>
  <c r="F704" i="11"/>
  <c r="AK703" i="11"/>
  <c r="AJ703" i="11"/>
  <c r="AI703" i="11"/>
  <c r="AH703" i="11"/>
  <c r="AG703" i="11"/>
  <c r="AF703" i="11"/>
  <c r="AE703" i="11"/>
  <c r="AD703" i="11"/>
  <c r="AC703" i="11"/>
  <c r="AB703" i="11"/>
  <c r="AA703" i="11"/>
  <c r="Z703" i="11"/>
  <c r="Y703" i="11"/>
  <c r="X703" i="11"/>
  <c r="W703" i="11"/>
  <c r="V703" i="11"/>
  <c r="U703" i="11"/>
  <c r="T703" i="11"/>
  <c r="S703" i="11"/>
  <c r="R703" i="11"/>
  <c r="Q703" i="11"/>
  <c r="P703" i="11"/>
  <c r="O703" i="11"/>
  <c r="N703" i="11"/>
  <c r="M703" i="11"/>
  <c r="L703" i="11"/>
  <c r="K703" i="11"/>
  <c r="J703" i="11"/>
  <c r="I703" i="11"/>
  <c r="H703" i="11"/>
  <c r="G703" i="11"/>
  <c r="F703" i="11"/>
  <c r="AK702" i="11"/>
  <c r="AJ702" i="11"/>
  <c r="AI702" i="11"/>
  <c r="AH702" i="11"/>
  <c r="AG702" i="11"/>
  <c r="AF702" i="11"/>
  <c r="AE702" i="11"/>
  <c r="AD702" i="11"/>
  <c r="AC702" i="11"/>
  <c r="AB702" i="11"/>
  <c r="AA702" i="11"/>
  <c r="Z702" i="11"/>
  <c r="Y702" i="11"/>
  <c r="X702" i="11"/>
  <c r="W702" i="11"/>
  <c r="V702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G702" i="11"/>
  <c r="F702" i="11"/>
  <c r="AK701" i="11"/>
  <c r="AJ701" i="11"/>
  <c r="AI701" i="11"/>
  <c r="AH701" i="11"/>
  <c r="AG701" i="11"/>
  <c r="AF701" i="11"/>
  <c r="AE701" i="11"/>
  <c r="AD701" i="11"/>
  <c r="AC701" i="11"/>
  <c r="AB701" i="11"/>
  <c r="AA701" i="11"/>
  <c r="Z701" i="11"/>
  <c r="Y701" i="11"/>
  <c r="X701" i="11"/>
  <c r="W701" i="11"/>
  <c r="V701" i="11"/>
  <c r="U701" i="11"/>
  <c r="T701" i="11"/>
  <c r="S701" i="11"/>
  <c r="R701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AK700" i="11"/>
  <c r="AJ700" i="11"/>
  <c r="AI700" i="11"/>
  <c r="AH700" i="11"/>
  <c r="AG700" i="11"/>
  <c r="AF700" i="11"/>
  <c r="AE700" i="11"/>
  <c r="AD700" i="11"/>
  <c r="AC700" i="11"/>
  <c r="AB700" i="11"/>
  <c r="AA700" i="11"/>
  <c r="Z700" i="11"/>
  <c r="Y700" i="11"/>
  <c r="X700" i="11"/>
  <c r="W700" i="11"/>
  <c r="V700" i="11"/>
  <c r="U700" i="11"/>
  <c r="T700" i="11"/>
  <c r="S700" i="11"/>
  <c r="R700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AK699" i="11"/>
  <c r="AJ699" i="11"/>
  <c r="AI699" i="11"/>
  <c r="AH699" i="11"/>
  <c r="AG699" i="11"/>
  <c r="AF699" i="11"/>
  <c r="AE699" i="11"/>
  <c r="AD699" i="11"/>
  <c r="AC699" i="11"/>
  <c r="AB699" i="11"/>
  <c r="AA699" i="11"/>
  <c r="Z699" i="11"/>
  <c r="Y699" i="11"/>
  <c r="X699" i="11"/>
  <c r="W699" i="11"/>
  <c r="V699" i="11"/>
  <c r="U699" i="11"/>
  <c r="T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AK698" i="11"/>
  <c r="AJ698" i="11"/>
  <c r="AI698" i="11"/>
  <c r="AH698" i="11"/>
  <c r="AG698" i="11"/>
  <c r="AF698" i="11"/>
  <c r="AE698" i="11"/>
  <c r="AD698" i="11"/>
  <c r="AC698" i="11"/>
  <c r="AB698" i="11"/>
  <c r="AA698" i="11"/>
  <c r="Z698" i="11"/>
  <c r="Y698" i="11"/>
  <c r="X698" i="11"/>
  <c r="W698" i="11"/>
  <c r="V698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AK697" i="11"/>
  <c r="AJ697" i="11"/>
  <c r="AI697" i="11"/>
  <c r="AH697" i="11"/>
  <c r="AG697" i="11"/>
  <c r="AF697" i="11"/>
  <c r="AE697" i="11"/>
  <c r="AD697" i="11"/>
  <c r="AC697" i="11"/>
  <c r="AB697" i="11"/>
  <c r="AA697" i="11"/>
  <c r="Z697" i="11"/>
  <c r="Y697" i="11"/>
  <c r="X697" i="11"/>
  <c r="W697" i="11"/>
  <c r="V697" i="11"/>
  <c r="U697" i="11"/>
  <c r="T697" i="11"/>
  <c r="S697" i="11"/>
  <c r="R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AK696" i="11"/>
  <c r="AJ696" i="11"/>
  <c r="AI696" i="11"/>
  <c r="AH696" i="11"/>
  <c r="AG696" i="11"/>
  <c r="AF696" i="11"/>
  <c r="AE696" i="11"/>
  <c r="AD696" i="11"/>
  <c r="AC696" i="11"/>
  <c r="AB696" i="11"/>
  <c r="AA696" i="11"/>
  <c r="Z696" i="11"/>
  <c r="Y696" i="11"/>
  <c r="X696" i="11"/>
  <c r="W696" i="11"/>
  <c r="V696" i="11"/>
  <c r="U696" i="11"/>
  <c r="T696" i="11"/>
  <c r="S696" i="11"/>
  <c r="R696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AK695" i="11"/>
  <c r="AJ695" i="11"/>
  <c r="AI695" i="11"/>
  <c r="AH695" i="11"/>
  <c r="AG695" i="11"/>
  <c r="AF695" i="11"/>
  <c r="AE695" i="11"/>
  <c r="AD695" i="11"/>
  <c r="AC695" i="11"/>
  <c r="AB695" i="11"/>
  <c r="AA695" i="11"/>
  <c r="Z695" i="11"/>
  <c r="Y695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AK694" i="11"/>
  <c r="AJ694" i="11"/>
  <c r="AI694" i="11"/>
  <c r="AH694" i="11"/>
  <c r="AG694" i="11"/>
  <c r="AF694" i="11"/>
  <c r="AE694" i="11"/>
  <c r="AD694" i="11"/>
  <c r="AC694" i="11"/>
  <c r="AB694" i="11"/>
  <c r="AA694" i="11"/>
  <c r="Z694" i="11"/>
  <c r="Y694" i="11"/>
  <c r="X694" i="11"/>
  <c r="W694" i="11"/>
  <c r="V694" i="11"/>
  <c r="U694" i="11"/>
  <c r="T694" i="11"/>
  <c r="S694" i="11"/>
  <c r="R694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AK693" i="11"/>
  <c r="AJ693" i="11"/>
  <c r="AI693" i="11"/>
  <c r="AH693" i="11"/>
  <c r="AG693" i="11"/>
  <c r="AF693" i="11"/>
  <c r="AE693" i="11"/>
  <c r="AD693" i="11"/>
  <c r="AC693" i="11"/>
  <c r="AB693" i="11"/>
  <c r="AA693" i="11"/>
  <c r="Z693" i="11"/>
  <c r="Y693" i="11"/>
  <c r="X693" i="11"/>
  <c r="W693" i="11"/>
  <c r="V693" i="11"/>
  <c r="U693" i="11"/>
  <c r="T693" i="11"/>
  <c r="S693" i="11"/>
  <c r="R693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AK692" i="11"/>
  <c r="AJ692" i="11"/>
  <c r="AI692" i="11"/>
  <c r="AH692" i="11"/>
  <c r="AG692" i="11"/>
  <c r="AF692" i="11"/>
  <c r="AE692" i="11"/>
  <c r="AD692" i="11"/>
  <c r="AC692" i="11"/>
  <c r="AB692" i="11"/>
  <c r="AA692" i="11"/>
  <c r="Z692" i="11"/>
  <c r="Y692" i="11"/>
  <c r="X692" i="11"/>
  <c r="W692" i="11"/>
  <c r="V692" i="11"/>
  <c r="U692" i="11"/>
  <c r="T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AK691" i="11"/>
  <c r="AJ691" i="11"/>
  <c r="AI691" i="11"/>
  <c r="AH691" i="11"/>
  <c r="AG691" i="11"/>
  <c r="AF691" i="11"/>
  <c r="AE691" i="11"/>
  <c r="AD691" i="11"/>
  <c r="AC691" i="11"/>
  <c r="AB691" i="11"/>
  <c r="AA691" i="11"/>
  <c r="Z691" i="11"/>
  <c r="Y691" i="11"/>
  <c r="X691" i="11"/>
  <c r="W691" i="11"/>
  <c r="V691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AK690" i="11"/>
  <c r="AJ690" i="11"/>
  <c r="AI690" i="11"/>
  <c r="AH690" i="11"/>
  <c r="AG690" i="11"/>
  <c r="AF690" i="11"/>
  <c r="AE690" i="11"/>
  <c r="AD690" i="11"/>
  <c r="AC690" i="11"/>
  <c r="AB690" i="11"/>
  <c r="AA690" i="11"/>
  <c r="Z690" i="11"/>
  <c r="Y690" i="11"/>
  <c r="X690" i="11"/>
  <c r="W690" i="11"/>
  <c r="V690" i="11"/>
  <c r="U690" i="11"/>
  <c r="T690" i="11"/>
  <c r="S690" i="11"/>
  <c r="R690" i="11"/>
  <c r="Q690" i="11"/>
  <c r="P690" i="11"/>
  <c r="O690" i="11"/>
  <c r="N690" i="11"/>
  <c r="M690" i="11"/>
  <c r="L690" i="11"/>
  <c r="K690" i="11"/>
  <c r="J690" i="11"/>
  <c r="I690" i="11"/>
  <c r="H690" i="11"/>
  <c r="G690" i="11"/>
  <c r="F690" i="11"/>
  <c r="AK689" i="11"/>
  <c r="AJ689" i="11"/>
  <c r="AI689" i="11"/>
  <c r="AH689" i="11"/>
  <c r="AG689" i="11"/>
  <c r="AF689" i="11"/>
  <c r="AE689" i="11"/>
  <c r="AD689" i="11"/>
  <c r="AC689" i="11"/>
  <c r="AB689" i="11"/>
  <c r="AA689" i="11"/>
  <c r="Z689" i="11"/>
  <c r="Y689" i="11"/>
  <c r="X689" i="11"/>
  <c r="W689" i="11"/>
  <c r="V689" i="11"/>
  <c r="U689" i="11"/>
  <c r="T689" i="11"/>
  <c r="S689" i="11"/>
  <c r="R689" i="11"/>
  <c r="Q689" i="11"/>
  <c r="P689" i="11"/>
  <c r="O689" i="11"/>
  <c r="N689" i="11"/>
  <c r="M689" i="11"/>
  <c r="L689" i="11"/>
  <c r="K689" i="11"/>
  <c r="J689" i="11"/>
  <c r="I689" i="11"/>
  <c r="H689" i="11"/>
  <c r="G689" i="11"/>
  <c r="F689" i="11"/>
  <c r="AK688" i="11"/>
  <c r="AJ688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X688" i="11"/>
  <c r="W688" i="11"/>
  <c r="V688" i="11"/>
  <c r="U688" i="11"/>
  <c r="T688" i="11"/>
  <c r="S688" i="11"/>
  <c r="R688" i="11"/>
  <c r="Q688" i="11"/>
  <c r="P688" i="11"/>
  <c r="O688" i="11"/>
  <c r="N688" i="11"/>
  <c r="M688" i="11"/>
  <c r="L688" i="11"/>
  <c r="K688" i="11"/>
  <c r="J688" i="11"/>
  <c r="I688" i="11"/>
  <c r="H688" i="11"/>
  <c r="G688" i="11"/>
  <c r="F688" i="11"/>
  <c r="AK687" i="11"/>
  <c r="AJ687" i="11"/>
  <c r="AI687" i="11"/>
  <c r="AH687" i="11"/>
  <c r="AG687" i="11"/>
  <c r="AF687" i="11"/>
  <c r="AE687" i="11"/>
  <c r="AD687" i="11"/>
  <c r="AC687" i="11"/>
  <c r="AB687" i="11"/>
  <c r="AA687" i="11"/>
  <c r="Z687" i="11"/>
  <c r="Y687" i="11"/>
  <c r="X687" i="11"/>
  <c r="W687" i="11"/>
  <c r="V687" i="11"/>
  <c r="U687" i="11"/>
  <c r="T687" i="11"/>
  <c r="S687" i="11"/>
  <c r="R687" i="11"/>
  <c r="Q687" i="11"/>
  <c r="P687" i="11"/>
  <c r="O687" i="11"/>
  <c r="N687" i="11"/>
  <c r="M687" i="11"/>
  <c r="L687" i="11"/>
  <c r="K687" i="11"/>
  <c r="J687" i="11"/>
  <c r="I687" i="11"/>
  <c r="H687" i="11"/>
  <c r="G687" i="11"/>
  <c r="F687" i="11"/>
  <c r="AK686" i="11"/>
  <c r="AJ686" i="11"/>
  <c r="AI686" i="11"/>
  <c r="AH686" i="11"/>
  <c r="AG686" i="11"/>
  <c r="AF686" i="11"/>
  <c r="AE686" i="11"/>
  <c r="AD686" i="11"/>
  <c r="AC686" i="11"/>
  <c r="AB686" i="11"/>
  <c r="AA686" i="11"/>
  <c r="Z686" i="11"/>
  <c r="Y686" i="11"/>
  <c r="X686" i="11"/>
  <c r="W686" i="11"/>
  <c r="V686" i="11"/>
  <c r="U686" i="11"/>
  <c r="T686" i="11"/>
  <c r="S686" i="11"/>
  <c r="R686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AK685" i="11"/>
  <c r="AJ685" i="11"/>
  <c r="AI685" i="11"/>
  <c r="AH685" i="11"/>
  <c r="AG685" i="11"/>
  <c r="AF685" i="11"/>
  <c r="AE685" i="11"/>
  <c r="AD685" i="11"/>
  <c r="AC685" i="11"/>
  <c r="AB685" i="11"/>
  <c r="AA685" i="11"/>
  <c r="Z685" i="11"/>
  <c r="Y685" i="11"/>
  <c r="X685" i="11"/>
  <c r="W685" i="11"/>
  <c r="V685" i="11"/>
  <c r="U685" i="11"/>
  <c r="T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AK684" i="11"/>
  <c r="AJ684" i="11"/>
  <c r="AI684" i="11"/>
  <c r="AH684" i="11"/>
  <c r="AG684" i="11"/>
  <c r="AF684" i="11"/>
  <c r="AE684" i="11"/>
  <c r="AD684" i="11"/>
  <c r="AC684" i="11"/>
  <c r="AB684" i="11"/>
  <c r="AA684" i="11"/>
  <c r="Z684" i="11"/>
  <c r="Y684" i="11"/>
  <c r="X684" i="11"/>
  <c r="W684" i="11"/>
  <c r="V684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AK683" i="11"/>
  <c r="AJ683" i="11"/>
  <c r="AI683" i="11"/>
  <c r="AH683" i="11"/>
  <c r="AG683" i="11"/>
  <c r="AF683" i="11"/>
  <c r="AE683" i="11"/>
  <c r="AD683" i="11"/>
  <c r="AC683" i="11"/>
  <c r="AB683" i="11"/>
  <c r="AA683" i="11"/>
  <c r="Z683" i="11"/>
  <c r="Y683" i="11"/>
  <c r="X683" i="11"/>
  <c r="W683" i="11"/>
  <c r="V683" i="11"/>
  <c r="U683" i="11"/>
  <c r="T683" i="11"/>
  <c r="S683" i="11"/>
  <c r="R683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AK682" i="11"/>
  <c r="AJ682" i="11"/>
  <c r="AI682" i="11"/>
  <c r="AH682" i="11"/>
  <c r="AG682" i="11"/>
  <c r="AF682" i="11"/>
  <c r="AE682" i="11"/>
  <c r="AD682" i="11"/>
  <c r="AC682" i="11"/>
  <c r="AB682" i="11"/>
  <c r="AA682" i="11"/>
  <c r="Z682" i="11"/>
  <c r="Y682" i="11"/>
  <c r="X682" i="11"/>
  <c r="W682" i="11"/>
  <c r="V682" i="11"/>
  <c r="U682" i="11"/>
  <c r="T682" i="11"/>
  <c r="S682" i="11"/>
  <c r="R682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AK681" i="11"/>
  <c r="AJ681" i="11"/>
  <c r="AI681" i="11"/>
  <c r="AH681" i="11"/>
  <c r="AG681" i="11"/>
  <c r="AF681" i="11"/>
  <c r="AE681" i="11"/>
  <c r="AD681" i="11"/>
  <c r="AC681" i="11"/>
  <c r="AB681" i="11"/>
  <c r="AA681" i="11"/>
  <c r="Z681" i="11"/>
  <c r="Y681" i="11"/>
  <c r="X681" i="11"/>
  <c r="W681" i="11"/>
  <c r="V681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AK680" i="11"/>
  <c r="AJ680" i="11"/>
  <c r="AI680" i="11"/>
  <c r="AH680" i="11"/>
  <c r="AG680" i="11"/>
  <c r="AF680" i="11"/>
  <c r="AE680" i="11"/>
  <c r="AD680" i="11"/>
  <c r="AC680" i="11"/>
  <c r="AB680" i="11"/>
  <c r="AA680" i="11"/>
  <c r="Z680" i="11"/>
  <c r="Y680" i="11"/>
  <c r="X680" i="11"/>
  <c r="W680" i="11"/>
  <c r="V680" i="11"/>
  <c r="U680" i="11"/>
  <c r="T680" i="11"/>
  <c r="S680" i="11"/>
  <c r="R680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AK679" i="11"/>
  <c r="AJ679" i="11"/>
  <c r="AI679" i="11"/>
  <c r="AH679" i="11"/>
  <c r="AG679" i="11"/>
  <c r="AF679" i="11"/>
  <c r="AE679" i="11"/>
  <c r="AD679" i="11"/>
  <c r="AC679" i="11"/>
  <c r="AB679" i="11"/>
  <c r="AA679" i="11"/>
  <c r="Z679" i="11"/>
  <c r="Y679" i="11"/>
  <c r="X679" i="11"/>
  <c r="W679" i="11"/>
  <c r="V679" i="11"/>
  <c r="U679" i="11"/>
  <c r="T679" i="11"/>
  <c r="S679" i="11"/>
  <c r="R679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AK678" i="11"/>
  <c r="AJ678" i="11"/>
  <c r="AI678" i="11"/>
  <c r="AH678" i="11"/>
  <c r="AG678" i="11"/>
  <c r="AF678" i="11"/>
  <c r="AE678" i="11"/>
  <c r="AD678" i="11"/>
  <c r="AC678" i="11"/>
  <c r="AB678" i="11"/>
  <c r="AA678" i="11"/>
  <c r="Z678" i="11"/>
  <c r="Y678" i="11"/>
  <c r="X678" i="11"/>
  <c r="W678" i="11"/>
  <c r="V678" i="11"/>
  <c r="U678" i="11"/>
  <c r="T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AK677" i="11"/>
  <c r="AJ677" i="11"/>
  <c r="AI677" i="11"/>
  <c r="AH677" i="11"/>
  <c r="AG677" i="11"/>
  <c r="AF677" i="11"/>
  <c r="AE677" i="11"/>
  <c r="AD677" i="11"/>
  <c r="AC677" i="11"/>
  <c r="AB677" i="11"/>
  <c r="AA677" i="11"/>
  <c r="Z677" i="11"/>
  <c r="Y677" i="11"/>
  <c r="X677" i="11"/>
  <c r="W677" i="11"/>
  <c r="V677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AK676" i="11"/>
  <c r="AJ676" i="11"/>
  <c r="AI676" i="11"/>
  <c r="AH676" i="11"/>
  <c r="AG676" i="11"/>
  <c r="AF676" i="11"/>
  <c r="AE676" i="11"/>
  <c r="AD676" i="11"/>
  <c r="AC676" i="11"/>
  <c r="AB676" i="11"/>
  <c r="AA676" i="11"/>
  <c r="Z676" i="11"/>
  <c r="Y676" i="11"/>
  <c r="X676" i="11"/>
  <c r="W676" i="11"/>
  <c r="V676" i="11"/>
  <c r="U676" i="11"/>
  <c r="T676" i="11"/>
  <c r="S676" i="11"/>
  <c r="R676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AK675" i="11"/>
  <c r="AJ675" i="11"/>
  <c r="AI675" i="11"/>
  <c r="AH675" i="11"/>
  <c r="AG675" i="11"/>
  <c r="AF675" i="11"/>
  <c r="AE675" i="11"/>
  <c r="AD675" i="11"/>
  <c r="AC675" i="11"/>
  <c r="AB675" i="11"/>
  <c r="AA675" i="11"/>
  <c r="Z675" i="11"/>
  <c r="Y675" i="11"/>
  <c r="X675" i="11"/>
  <c r="W675" i="11"/>
  <c r="V675" i="11"/>
  <c r="U675" i="11"/>
  <c r="T675" i="11"/>
  <c r="S675" i="11"/>
  <c r="R675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AK674" i="11"/>
  <c r="AJ674" i="11"/>
  <c r="AI674" i="11"/>
  <c r="AH674" i="11"/>
  <c r="AG674" i="11"/>
  <c r="AF674" i="11"/>
  <c r="AE674" i="11"/>
  <c r="AD674" i="11"/>
  <c r="AC674" i="11"/>
  <c r="AB674" i="11"/>
  <c r="AA674" i="11"/>
  <c r="Z674" i="11"/>
  <c r="Y674" i="11"/>
  <c r="X674" i="11"/>
  <c r="W674" i="11"/>
  <c r="V674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AK673" i="11"/>
  <c r="AJ673" i="11"/>
  <c r="AI673" i="11"/>
  <c r="AH673" i="11"/>
  <c r="AG673" i="11"/>
  <c r="AF673" i="11"/>
  <c r="AE673" i="11"/>
  <c r="AD673" i="11"/>
  <c r="AC673" i="11"/>
  <c r="AB673" i="11"/>
  <c r="AA673" i="11"/>
  <c r="Z673" i="11"/>
  <c r="Y673" i="11"/>
  <c r="X673" i="11"/>
  <c r="W673" i="11"/>
  <c r="V673" i="11"/>
  <c r="U673" i="11"/>
  <c r="T673" i="11"/>
  <c r="S673" i="11"/>
  <c r="R673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AK672" i="11"/>
  <c r="AJ672" i="11"/>
  <c r="AI672" i="11"/>
  <c r="AH672" i="11"/>
  <c r="AG672" i="11"/>
  <c r="AF672" i="11"/>
  <c r="AE672" i="11"/>
  <c r="AD672" i="11"/>
  <c r="AC672" i="11"/>
  <c r="AB672" i="11"/>
  <c r="AA672" i="11"/>
  <c r="Z672" i="11"/>
  <c r="Y672" i="11"/>
  <c r="X672" i="11"/>
  <c r="W672" i="11"/>
  <c r="V672" i="11"/>
  <c r="U672" i="11"/>
  <c r="T672" i="11"/>
  <c r="S672" i="11"/>
  <c r="R672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AK671" i="11"/>
  <c r="AJ671" i="11"/>
  <c r="AI671" i="11"/>
  <c r="AH671" i="11"/>
  <c r="AG671" i="11"/>
  <c r="AF671" i="11"/>
  <c r="AE671" i="11"/>
  <c r="AD671" i="11"/>
  <c r="AC671" i="11"/>
  <c r="AB671" i="11"/>
  <c r="AA671" i="11"/>
  <c r="Z671" i="11"/>
  <c r="Y671" i="11"/>
  <c r="X671" i="11"/>
  <c r="W671" i="11"/>
  <c r="V671" i="11"/>
  <c r="U671" i="11"/>
  <c r="T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AK670" i="11"/>
  <c r="AJ670" i="11"/>
  <c r="AI670" i="11"/>
  <c r="AH670" i="11"/>
  <c r="AG670" i="11"/>
  <c r="AF670" i="11"/>
  <c r="AE670" i="11"/>
  <c r="AD670" i="11"/>
  <c r="AC670" i="11"/>
  <c r="AB670" i="11"/>
  <c r="AA670" i="11"/>
  <c r="Z670" i="11"/>
  <c r="Y670" i="11"/>
  <c r="X670" i="11"/>
  <c r="W670" i="11"/>
  <c r="V670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AK669" i="11"/>
  <c r="AJ669" i="11"/>
  <c r="AI669" i="11"/>
  <c r="AH669" i="11"/>
  <c r="AG669" i="11"/>
  <c r="AF669" i="11"/>
  <c r="AE669" i="11"/>
  <c r="AD669" i="11"/>
  <c r="AC669" i="11"/>
  <c r="AB669" i="11"/>
  <c r="AA669" i="11"/>
  <c r="Z669" i="11"/>
  <c r="Y669" i="11"/>
  <c r="X669" i="11"/>
  <c r="W669" i="11"/>
  <c r="V669" i="11"/>
  <c r="U669" i="11"/>
  <c r="T669" i="11"/>
  <c r="S669" i="11"/>
  <c r="R669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AK668" i="11"/>
  <c r="AJ668" i="11"/>
  <c r="AI668" i="11"/>
  <c r="AH668" i="11"/>
  <c r="AG668" i="11"/>
  <c r="AF668" i="11"/>
  <c r="AE668" i="11"/>
  <c r="AD668" i="11"/>
  <c r="AC668" i="11"/>
  <c r="AB668" i="11"/>
  <c r="AA668" i="11"/>
  <c r="Z668" i="11"/>
  <c r="Y668" i="11"/>
  <c r="X668" i="11"/>
  <c r="W668" i="11"/>
  <c r="V668" i="11"/>
  <c r="U668" i="11"/>
  <c r="T668" i="11"/>
  <c r="S668" i="11"/>
  <c r="R668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AK667" i="11"/>
  <c r="AJ667" i="11"/>
  <c r="AI667" i="11"/>
  <c r="AH667" i="11"/>
  <c r="AG667" i="11"/>
  <c r="AF667" i="11"/>
  <c r="AE667" i="11"/>
  <c r="AD667" i="11"/>
  <c r="AC667" i="11"/>
  <c r="AB667" i="11"/>
  <c r="AA667" i="11"/>
  <c r="Z667" i="11"/>
  <c r="Y667" i="11"/>
  <c r="X667" i="11"/>
  <c r="W667" i="11"/>
  <c r="V667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AK666" i="11"/>
  <c r="AJ666" i="11"/>
  <c r="AI666" i="11"/>
  <c r="AH666" i="11"/>
  <c r="AG666" i="11"/>
  <c r="AF666" i="11"/>
  <c r="AE666" i="11"/>
  <c r="AD666" i="11"/>
  <c r="AC666" i="11"/>
  <c r="AB666" i="11"/>
  <c r="AA666" i="11"/>
  <c r="Z666" i="11"/>
  <c r="Y666" i="11"/>
  <c r="X666" i="11"/>
  <c r="W666" i="11"/>
  <c r="V666" i="11"/>
  <c r="U666" i="11"/>
  <c r="T666" i="11"/>
  <c r="S666" i="11"/>
  <c r="R666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AK665" i="11"/>
  <c r="AJ665" i="11"/>
  <c r="AI665" i="11"/>
  <c r="AH665" i="11"/>
  <c r="AG665" i="11"/>
  <c r="AF665" i="11"/>
  <c r="AE665" i="11"/>
  <c r="AD665" i="11"/>
  <c r="AC665" i="11"/>
  <c r="AB665" i="11"/>
  <c r="AA665" i="11"/>
  <c r="Z665" i="11"/>
  <c r="Y665" i="11"/>
  <c r="X665" i="11"/>
  <c r="W665" i="11"/>
  <c r="V665" i="11"/>
  <c r="U665" i="11"/>
  <c r="T665" i="11"/>
  <c r="S665" i="11"/>
  <c r="R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AK664" i="11"/>
  <c r="AJ664" i="11"/>
  <c r="AI664" i="11"/>
  <c r="AH664" i="11"/>
  <c r="AG664" i="11"/>
  <c r="AF664" i="11"/>
  <c r="AE664" i="11"/>
  <c r="AD664" i="11"/>
  <c r="AC664" i="11"/>
  <c r="AB664" i="11"/>
  <c r="AA664" i="11"/>
  <c r="Z664" i="11"/>
  <c r="Y664" i="11"/>
  <c r="X664" i="11"/>
  <c r="W664" i="11"/>
  <c r="V664" i="11"/>
  <c r="U664" i="11"/>
  <c r="T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AK663" i="11"/>
  <c r="AJ663" i="11"/>
  <c r="AI663" i="11"/>
  <c r="AH663" i="11"/>
  <c r="AG663" i="11"/>
  <c r="AF663" i="11"/>
  <c r="AE663" i="11"/>
  <c r="AD663" i="11"/>
  <c r="AC663" i="11"/>
  <c r="AB663" i="11"/>
  <c r="AA663" i="11"/>
  <c r="Z663" i="11"/>
  <c r="Y663" i="11"/>
  <c r="X663" i="11"/>
  <c r="W663" i="11"/>
  <c r="V663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AK662" i="11"/>
  <c r="AJ662" i="11"/>
  <c r="AI662" i="11"/>
  <c r="AH662" i="11"/>
  <c r="AG662" i="11"/>
  <c r="AF662" i="11"/>
  <c r="AE662" i="11"/>
  <c r="AD662" i="11"/>
  <c r="AC662" i="11"/>
  <c r="AB662" i="11"/>
  <c r="AA662" i="11"/>
  <c r="Z662" i="11"/>
  <c r="Y662" i="11"/>
  <c r="X662" i="11"/>
  <c r="W662" i="11"/>
  <c r="V662" i="11"/>
  <c r="U662" i="11"/>
  <c r="T662" i="11"/>
  <c r="S662" i="11"/>
  <c r="R662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AK661" i="11"/>
  <c r="AJ661" i="11"/>
  <c r="AI661" i="11"/>
  <c r="AH661" i="11"/>
  <c r="AG661" i="11"/>
  <c r="AF661" i="11"/>
  <c r="AE661" i="11"/>
  <c r="AD661" i="11"/>
  <c r="AC661" i="11"/>
  <c r="AB661" i="11"/>
  <c r="AA661" i="11"/>
  <c r="Z661" i="11"/>
  <c r="Y661" i="11"/>
  <c r="X661" i="11"/>
  <c r="W661" i="11"/>
  <c r="V661" i="11"/>
  <c r="U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AK660" i="11"/>
  <c r="AJ660" i="11"/>
  <c r="AI660" i="11"/>
  <c r="AH660" i="11"/>
  <c r="AG660" i="11"/>
  <c r="AF660" i="11"/>
  <c r="AE660" i="11"/>
  <c r="AD660" i="11"/>
  <c r="AC660" i="11"/>
  <c r="AB660" i="11"/>
  <c r="AA660" i="11"/>
  <c r="Z660" i="11"/>
  <c r="Y660" i="11"/>
  <c r="X660" i="11"/>
  <c r="W660" i="11"/>
  <c r="V660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AK659" i="11"/>
  <c r="AJ659" i="11"/>
  <c r="AI659" i="11"/>
  <c r="AH659" i="11"/>
  <c r="AG659" i="11"/>
  <c r="AF659" i="11"/>
  <c r="AE659" i="11"/>
  <c r="AD659" i="11"/>
  <c r="AC659" i="11"/>
  <c r="AB659" i="11"/>
  <c r="AA659" i="11"/>
  <c r="Z659" i="11"/>
  <c r="Y659" i="11"/>
  <c r="X659" i="11"/>
  <c r="W659" i="11"/>
  <c r="V659" i="11"/>
  <c r="U659" i="11"/>
  <c r="T659" i="11"/>
  <c r="S659" i="11"/>
  <c r="R659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AK658" i="11"/>
  <c r="AJ658" i="11"/>
  <c r="AI658" i="11"/>
  <c r="AH658" i="11"/>
  <c r="AG658" i="11"/>
  <c r="AF658" i="11"/>
  <c r="AE658" i="11"/>
  <c r="AD658" i="11"/>
  <c r="AC658" i="11"/>
  <c r="AB658" i="11"/>
  <c r="AA658" i="11"/>
  <c r="Z658" i="11"/>
  <c r="Y658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AK657" i="11"/>
  <c r="AJ657" i="11"/>
  <c r="AI657" i="11"/>
  <c r="AH657" i="11"/>
  <c r="AG657" i="11"/>
  <c r="AF657" i="11"/>
  <c r="AE657" i="11"/>
  <c r="AD657" i="11"/>
  <c r="AC657" i="11"/>
  <c r="AB657" i="11"/>
  <c r="AA657" i="11"/>
  <c r="Z657" i="11"/>
  <c r="Y657" i="11"/>
  <c r="X657" i="11"/>
  <c r="W657" i="11"/>
  <c r="V657" i="11"/>
  <c r="U657" i="11"/>
  <c r="T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AK656" i="11"/>
  <c r="AJ656" i="11"/>
  <c r="AI656" i="11"/>
  <c r="AH656" i="11"/>
  <c r="AG656" i="11"/>
  <c r="AF656" i="11"/>
  <c r="AE656" i="11"/>
  <c r="AD656" i="11"/>
  <c r="AC656" i="11"/>
  <c r="AB656" i="11"/>
  <c r="AA656" i="11"/>
  <c r="Z656" i="11"/>
  <c r="Y656" i="11"/>
  <c r="X656" i="11"/>
  <c r="W656" i="11"/>
  <c r="V656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AK655" i="11"/>
  <c r="AJ655" i="11"/>
  <c r="AI655" i="11"/>
  <c r="AH655" i="11"/>
  <c r="AG655" i="11"/>
  <c r="AF655" i="11"/>
  <c r="AE655" i="11"/>
  <c r="AD655" i="11"/>
  <c r="AC655" i="11"/>
  <c r="AB655" i="11"/>
  <c r="AA655" i="11"/>
  <c r="Z655" i="11"/>
  <c r="Y655" i="11"/>
  <c r="X655" i="11"/>
  <c r="W655" i="11"/>
  <c r="V655" i="11"/>
  <c r="U655" i="11"/>
  <c r="T655" i="11"/>
  <c r="S655" i="11"/>
  <c r="R655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AK654" i="11"/>
  <c r="AJ654" i="11"/>
  <c r="AI654" i="11"/>
  <c r="AH654" i="11"/>
  <c r="AG654" i="11"/>
  <c r="AF654" i="11"/>
  <c r="AE654" i="11"/>
  <c r="AD654" i="11"/>
  <c r="AC654" i="11"/>
  <c r="AB654" i="11"/>
  <c r="AA654" i="11"/>
  <c r="Z654" i="11"/>
  <c r="Y654" i="11"/>
  <c r="X654" i="11"/>
  <c r="W654" i="11"/>
  <c r="V654" i="11"/>
  <c r="U654" i="11"/>
  <c r="T654" i="11"/>
  <c r="S654" i="11"/>
  <c r="R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AK653" i="11"/>
  <c r="AJ653" i="11"/>
  <c r="AI653" i="11"/>
  <c r="AH653" i="11"/>
  <c r="AG653" i="11"/>
  <c r="AF653" i="11"/>
  <c r="AE653" i="11"/>
  <c r="AD653" i="11"/>
  <c r="AC653" i="11"/>
  <c r="AB653" i="11"/>
  <c r="AA653" i="11"/>
  <c r="Z653" i="11"/>
  <c r="Y653" i="11"/>
  <c r="X653" i="11"/>
  <c r="W653" i="11"/>
  <c r="V653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AK652" i="11"/>
  <c r="AJ652" i="11"/>
  <c r="AI652" i="11"/>
  <c r="AH652" i="11"/>
  <c r="AG652" i="11"/>
  <c r="AF652" i="11"/>
  <c r="AE652" i="11"/>
  <c r="AD652" i="11"/>
  <c r="AC652" i="11"/>
  <c r="AB652" i="11"/>
  <c r="AA652" i="11"/>
  <c r="Z652" i="11"/>
  <c r="Y652" i="11"/>
  <c r="X652" i="11"/>
  <c r="W652" i="11"/>
  <c r="V652" i="11"/>
  <c r="U652" i="11"/>
  <c r="T652" i="11"/>
  <c r="S652" i="11"/>
  <c r="R652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AK651" i="11"/>
  <c r="AJ651" i="11"/>
  <c r="AI651" i="11"/>
  <c r="AH651" i="11"/>
  <c r="AG651" i="11"/>
  <c r="AF651" i="11"/>
  <c r="AE651" i="11"/>
  <c r="AD651" i="11"/>
  <c r="AC651" i="11"/>
  <c r="AB651" i="11"/>
  <c r="AA651" i="11"/>
  <c r="Z651" i="11"/>
  <c r="Y651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AK650" i="11"/>
  <c r="AJ650" i="11"/>
  <c r="AI650" i="11"/>
  <c r="AH650" i="11"/>
  <c r="AG650" i="11"/>
  <c r="AF650" i="11"/>
  <c r="AE650" i="11"/>
  <c r="AD650" i="11"/>
  <c r="AC650" i="11"/>
  <c r="AB650" i="11"/>
  <c r="AA650" i="11"/>
  <c r="Z650" i="11"/>
  <c r="Y650" i="11"/>
  <c r="X650" i="11"/>
  <c r="W650" i="11"/>
  <c r="V650" i="11"/>
  <c r="U650" i="11"/>
  <c r="T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AK649" i="11"/>
  <c r="AJ649" i="11"/>
  <c r="AI649" i="11"/>
  <c r="AH649" i="11"/>
  <c r="AG649" i="11"/>
  <c r="AF649" i="11"/>
  <c r="AE649" i="11"/>
  <c r="AD649" i="11"/>
  <c r="AC649" i="11"/>
  <c r="AB649" i="11"/>
  <c r="AA649" i="11"/>
  <c r="Z649" i="11"/>
  <c r="Y649" i="11"/>
  <c r="X649" i="11"/>
  <c r="W649" i="11"/>
  <c r="V649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AK648" i="11"/>
  <c r="AJ648" i="11"/>
  <c r="AI648" i="11"/>
  <c r="AH648" i="11"/>
  <c r="AG648" i="11"/>
  <c r="AF648" i="11"/>
  <c r="AE648" i="11"/>
  <c r="AD648" i="11"/>
  <c r="AC648" i="11"/>
  <c r="AB648" i="11"/>
  <c r="AA648" i="11"/>
  <c r="Z648" i="11"/>
  <c r="Y648" i="11"/>
  <c r="X648" i="11"/>
  <c r="W648" i="11"/>
  <c r="V648" i="11"/>
  <c r="U648" i="11"/>
  <c r="T648" i="11"/>
  <c r="S648" i="11"/>
  <c r="R648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AK647" i="11"/>
  <c r="AJ647" i="11"/>
  <c r="AI647" i="11"/>
  <c r="AH647" i="11"/>
  <c r="AG647" i="11"/>
  <c r="AF647" i="11"/>
  <c r="AE647" i="11"/>
  <c r="AD647" i="11"/>
  <c r="AC647" i="11"/>
  <c r="AB647" i="11"/>
  <c r="AA647" i="11"/>
  <c r="Z647" i="11"/>
  <c r="Y647" i="11"/>
  <c r="X647" i="11"/>
  <c r="W647" i="11"/>
  <c r="V647" i="11"/>
  <c r="U647" i="11"/>
  <c r="T647" i="11"/>
  <c r="S647" i="11"/>
  <c r="R647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AK646" i="11"/>
  <c r="AJ646" i="11"/>
  <c r="AI646" i="11"/>
  <c r="AH646" i="11"/>
  <c r="AG646" i="11"/>
  <c r="AF646" i="11"/>
  <c r="AE646" i="11"/>
  <c r="AD646" i="11"/>
  <c r="AC646" i="11"/>
  <c r="AB646" i="11"/>
  <c r="AA646" i="11"/>
  <c r="Z646" i="11"/>
  <c r="Y646" i="11"/>
  <c r="X646" i="11"/>
  <c r="W646" i="11"/>
  <c r="V646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AK645" i="11"/>
  <c r="AJ645" i="11"/>
  <c r="AI645" i="11"/>
  <c r="AH645" i="11"/>
  <c r="AG645" i="11"/>
  <c r="AF645" i="11"/>
  <c r="AE645" i="11"/>
  <c r="AD645" i="11"/>
  <c r="AC645" i="11"/>
  <c r="AB645" i="11"/>
  <c r="AA645" i="11"/>
  <c r="Z645" i="11"/>
  <c r="Y645" i="11"/>
  <c r="X645" i="11"/>
  <c r="W645" i="11"/>
  <c r="V645" i="11"/>
  <c r="U645" i="11"/>
  <c r="T645" i="11"/>
  <c r="S645" i="11"/>
  <c r="R645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AK644" i="11"/>
  <c r="AJ644" i="11"/>
  <c r="AI644" i="11"/>
  <c r="AH644" i="11"/>
  <c r="AG644" i="11"/>
  <c r="AF644" i="11"/>
  <c r="AE644" i="11"/>
  <c r="AD644" i="11"/>
  <c r="AC644" i="11"/>
  <c r="AB644" i="11"/>
  <c r="AA644" i="11"/>
  <c r="Z644" i="11"/>
  <c r="Y644" i="11"/>
  <c r="X644" i="11"/>
  <c r="W644" i="11"/>
  <c r="V644" i="11"/>
  <c r="U644" i="11"/>
  <c r="T644" i="11"/>
  <c r="S644" i="11"/>
  <c r="R644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AK643" i="11"/>
  <c r="AJ643" i="11"/>
  <c r="AI643" i="11"/>
  <c r="AH643" i="11"/>
  <c r="AG643" i="11"/>
  <c r="AF643" i="11"/>
  <c r="AE643" i="11"/>
  <c r="AD643" i="11"/>
  <c r="AC643" i="11"/>
  <c r="AB643" i="11"/>
  <c r="AA643" i="11"/>
  <c r="Z643" i="11"/>
  <c r="Y643" i="11"/>
  <c r="X643" i="11"/>
  <c r="W643" i="11"/>
  <c r="V643" i="11"/>
  <c r="U643" i="11"/>
  <c r="T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AK642" i="11"/>
  <c r="AJ642" i="11"/>
  <c r="AI642" i="11"/>
  <c r="AH642" i="11"/>
  <c r="AG642" i="11"/>
  <c r="AF642" i="11"/>
  <c r="AE642" i="11"/>
  <c r="AD642" i="11"/>
  <c r="AC642" i="11"/>
  <c r="AB642" i="11"/>
  <c r="AA642" i="11"/>
  <c r="Z642" i="11"/>
  <c r="Y642" i="11"/>
  <c r="X642" i="11"/>
  <c r="W642" i="11"/>
  <c r="V642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AK641" i="11"/>
  <c r="AJ641" i="11"/>
  <c r="AI641" i="11"/>
  <c r="AH641" i="11"/>
  <c r="AG641" i="11"/>
  <c r="AF641" i="11"/>
  <c r="AE641" i="11"/>
  <c r="AD641" i="11"/>
  <c r="AC641" i="11"/>
  <c r="AB641" i="11"/>
  <c r="AA641" i="11"/>
  <c r="Z641" i="11"/>
  <c r="Y641" i="11"/>
  <c r="X641" i="11"/>
  <c r="W641" i="11"/>
  <c r="V641" i="11"/>
  <c r="U641" i="11"/>
  <c r="T641" i="11"/>
  <c r="S641" i="11"/>
  <c r="R641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AK640" i="11"/>
  <c r="AJ640" i="11"/>
  <c r="AI640" i="11"/>
  <c r="AH640" i="11"/>
  <c r="AG640" i="11"/>
  <c r="AF640" i="11"/>
  <c r="AE640" i="11"/>
  <c r="AD640" i="11"/>
  <c r="AC640" i="11"/>
  <c r="AB640" i="11"/>
  <c r="AA640" i="11"/>
  <c r="Z640" i="11"/>
  <c r="Y640" i="11"/>
  <c r="X640" i="11"/>
  <c r="W640" i="11"/>
  <c r="V640" i="11"/>
  <c r="U640" i="11"/>
  <c r="T640" i="11"/>
  <c r="S640" i="11"/>
  <c r="R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AK639" i="11"/>
  <c r="AJ639" i="11"/>
  <c r="AI639" i="11"/>
  <c r="AH639" i="11"/>
  <c r="AG639" i="11"/>
  <c r="AF639" i="11"/>
  <c r="AE639" i="11"/>
  <c r="AD639" i="11"/>
  <c r="AC639" i="11"/>
  <c r="AB639" i="11"/>
  <c r="AA639" i="11"/>
  <c r="Z639" i="11"/>
  <c r="Y639" i="11"/>
  <c r="X639" i="11"/>
  <c r="W639" i="11"/>
  <c r="V639" i="11"/>
  <c r="U639" i="11"/>
  <c r="T639" i="11"/>
  <c r="S639" i="11"/>
  <c r="R639" i="11"/>
  <c r="Q639" i="11"/>
  <c r="P639" i="11"/>
  <c r="O639" i="11"/>
  <c r="N639" i="11"/>
  <c r="M639" i="11"/>
  <c r="L639" i="11"/>
  <c r="K639" i="11"/>
  <c r="J639" i="11"/>
  <c r="I639" i="11"/>
  <c r="H639" i="11"/>
  <c r="G639" i="11"/>
  <c r="F639" i="11"/>
  <c r="AK638" i="11"/>
  <c r="AJ638" i="11"/>
  <c r="AI638" i="11"/>
  <c r="AH638" i="11"/>
  <c r="AG638" i="11"/>
  <c r="AF638" i="11"/>
  <c r="AE638" i="11"/>
  <c r="AD638" i="11"/>
  <c r="AC638" i="11"/>
  <c r="AB638" i="11"/>
  <c r="AA638" i="11"/>
  <c r="Z638" i="11"/>
  <c r="Y638" i="11"/>
  <c r="X638" i="11"/>
  <c r="W638" i="11"/>
  <c r="V638" i="11"/>
  <c r="U638" i="11"/>
  <c r="T638" i="11"/>
  <c r="S638" i="11"/>
  <c r="R638" i="11"/>
  <c r="Q638" i="11"/>
  <c r="P638" i="11"/>
  <c r="O638" i="11"/>
  <c r="N638" i="11"/>
  <c r="M638" i="11"/>
  <c r="L638" i="11"/>
  <c r="K638" i="11"/>
  <c r="J638" i="11"/>
  <c r="I638" i="11"/>
  <c r="H638" i="11"/>
  <c r="G638" i="11"/>
  <c r="F638" i="11"/>
  <c r="AK637" i="11"/>
  <c r="AJ637" i="11"/>
  <c r="AI637" i="11"/>
  <c r="AH637" i="11"/>
  <c r="AG637" i="11"/>
  <c r="AF637" i="11"/>
  <c r="AE637" i="11"/>
  <c r="AD637" i="11"/>
  <c r="AC637" i="11"/>
  <c r="AB637" i="11"/>
  <c r="AA637" i="11"/>
  <c r="Z637" i="11"/>
  <c r="Y637" i="11"/>
  <c r="X637" i="11"/>
  <c r="W637" i="11"/>
  <c r="V637" i="11"/>
  <c r="U637" i="11"/>
  <c r="T637" i="11"/>
  <c r="S637" i="11"/>
  <c r="R637" i="11"/>
  <c r="Q637" i="11"/>
  <c r="P637" i="11"/>
  <c r="O637" i="11"/>
  <c r="N637" i="11"/>
  <c r="M637" i="11"/>
  <c r="L637" i="11"/>
  <c r="K637" i="11"/>
  <c r="J637" i="11"/>
  <c r="I637" i="11"/>
  <c r="H637" i="11"/>
  <c r="G637" i="11"/>
  <c r="F637" i="11"/>
  <c r="AK636" i="11"/>
  <c r="AJ636" i="11"/>
  <c r="AI636" i="11"/>
  <c r="AH636" i="11"/>
  <c r="AG636" i="11"/>
  <c r="AF636" i="11"/>
  <c r="AE636" i="11"/>
  <c r="AD636" i="11"/>
  <c r="AC636" i="11"/>
  <c r="AB636" i="11"/>
  <c r="AA636" i="11"/>
  <c r="Z636" i="11"/>
  <c r="Y636" i="11"/>
  <c r="X636" i="11"/>
  <c r="W636" i="11"/>
  <c r="V636" i="11"/>
  <c r="U636" i="11"/>
  <c r="T636" i="11"/>
  <c r="S636" i="11"/>
  <c r="R636" i="11"/>
  <c r="Q636" i="11"/>
  <c r="P636" i="11"/>
  <c r="O636" i="11"/>
  <c r="N636" i="11"/>
  <c r="M636" i="11"/>
  <c r="L636" i="11"/>
  <c r="K636" i="11"/>
  <c r="J636" i="11"/>
  <c r="I636" i="11"/>
  <c r="H636" i="11"/>
  <c r="G636" i="11"/>
  <c r="F636" i="11"/>
  <c r="AK635" i="11"/>
  <c r="AJ635" i="11"/>
  <c r="AI635" i="11"/>
  <c r="AH635" i="11"/>
  <c r="AG635" i="11"/>
  <c r="AF635" i="11"/>
  <c r="AE635" i="11"/>
  <c r="AD635" i="11"/>
  <c r="AC635" i="11"/>
  <c r="AB635" i="11"/>
  <c r="AA635" i="11"/>
  <c r="Z635" i="11"/>
  <c r="Y635" i="11"/>
  <c r="X635" i="11"/>
  <c r="W635" i="11"/>
  <c r="V635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AK634" i="11"/>
  <c r="AJ634" i="11"/>
  <c r="AI634" i="11"/>
  <c r="AH634" i="11"/>
  <c r="AG634" i="11"/>
  <c r="AF634" i="11"/>
  <c r="AE634" i="11"/>
  <c r="AD634" i="11"/>
  <c r="AC634" i="11"/>
  <c r="AB634" i="11"/>
  <c r="AA634" i="11"/>
  <c r="Z634" i="11"/>
  <c r="Y634" i="11"/>
  <c r="X634" i="11"/>
  <c r="W634" i="11"/>
  <c r="V634" i="11"/>
  <c r="U634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AK633" i="11"/>
  <c r="AJ633" i="11"/>
  <c r="AI633" i="11"/>
  <c r="AH633" i="11"/>
  <c r="AG633" i="11"/>
  <c r="AF633" i="11"/>
  <c r="AE633" i="11"/>
  <c r="AD633" i="11"/>
  <c r="AC633" i="11"/>
  <c r="AB633" i="11"/>
  <c r="AA633" i="11"/>
  <c r="Z633" i="11"/>
  <c r="Y633" i="11"/>
  <c r="X633" i="11"/>
  <c r="W633" i="11"/>
  <c r="V633" i="11"/>
  <c r="U633" i="11"/>
  <c r="T633" i="11"/>
  <c r="S633" i="11"/>
  <c r="R633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AK632" i="11"/>
  <c r="AJ632" i="11"/>
  <c r="AI632" i="11"/>
  <c r="AH632" i="11"/>
  <c r="AG632" i="11"/>
  <c r="AF632" i="11"/>
  <c r="AE632" i="11"/>
  <c r="AD632" i="11"/>
  <c r="AC632" i="11"/>
  <c r="AB632" i="11"/>
  <c r="AA632" i="11"/>
  <c r="Z632" i="11"/>
  <c r="Y632" i="11"/>
  <c r="X632" i="11"/>
  <c r="W632" i="11"/>
  <c r="V632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AK631" i="11"/>
  <c r="AJ631" i="11"/>
  <c r="AI631" i="11"/>
  <c r="AH631" i="11"/>
  <c r="AG631" i="11"/>
  <c r="AF631" i="11"/>
  <c r="AE631" i="11"/>
  <c r="AD631" i="11"/>
  <c r="AC631" i="11"/>
  <c r="AB631" i="11"/>
  <c r="AA631" i="11"/>
  <c r="Z631" i="11"/>
  <c r="Y631" i="11"/>
  <c r="X631" i="11"/>
  <c r="W631" i="11"/>
  <c r="V631" i="11"/>
  <c r="U631" i="11"/>
  <c r="T631" i="11"/>
  <c r="S631" i="11"/>
  <c r="R631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AK630" i="11"/>
  <c r="AJ630" i="11"/>
  <c r="AI630" i="11"/>
  <c r="AH630" i="11"/>
  <c r="AG630" i="11"/>
  <c r="AF630" i="11"/>
  <c r="AE630" i="11"/>
  <c r="AD630" i="11"/>
  <c r="AC630" i="11"/>
  <c r="AB630" i="11"/>
  <c r="AA630" i="11"/>
  <c r="Z630" i="11"/>
  <c r="Y630" i="11"/>
  <c r="X630" i="11"/>
  <c r="W630" i="11"/>
  <c r="V630" i="11"/>
  <c r="U630" i="11"/>
  <c r="T630" i="11"/>
  <c r="S630" i="11"/>
  <c r="R630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AK629" i="11"/>
  <c r="AJ629" i="11"/>
  <c r="AI629" i="11"/>
  <c r="AH629" i="11"/>
  <c r="AG629" i="11"/>
  <c r="AF629" i="11"/>
  <c r="AE629" i="11"/>
  <c r="AD629" i="11"/>
  <c r="AC629" i="11"/>
  <c r="AB629" i="11"/>
  <c r="AA629" i="11"/>
  <c r="Z629" i="11"/>
  <c r="Y629" i="11"/>
  <c r="X629" i="11"/>
  <c r="W629" i="11"/>
  <c r="V629" i="11"/>
  <c r="U629" i="11"/>
  <c r="T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AK628" i="11"/>
  <c r="AJ628" i="11"/>
  <c r="AI628" i="11"/>
  <c r="AH628" i="11"/>
  <c r="AG628" i="11"/>
  <c r="AF628" i="11"/>
  <c r="AE628" i="11"/>
  <c r="AD628" i="11"/>
  <c r="AC628" i="11"/>
  <c r="AB628" i="11"/>
  <c r="AA628" i="11"/>
  <c r="Z628" i="11"/>
  <c r="Y628" i="11"/>
  <c r="X628" i="11"/>
  <c r="W628" i="11"/>
  <c r="V628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AK627" i="11"/>
  <c r="AJ627" i="11"/>
  <c r="AI627" i="11"/>
  <c r="AH627" i="11"/>
  <c r="AG627" i="11"/>
  <c r="AF627" i="11"/>
  <c r="AE627" i="11"/>
  <c r="AD627" i="11"/>
  <c r="AC627" i="11"/>
  <c r="AB627" i="11"/>
  <c r="AA627" i="11"/>
  <c r="Z627" i="11"/>
  <c r="Y627" i="11"/>
  <c r="X627" i="11"/>
  <c r="W627" i="11"/>
  <c r="V627" i="11"/>
  <c r="U627" i="11"/>
  <c r="T627" i="11"/>
  <c r="S627" i="11"/>
  <c r="R627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AK626" i="11"/>
  <c r="AJ626" i="11"/>
  <c r="AI626" i="11"/>
  <c r="AH626" i="11"/>
  <c r="AG626" i="11"/>
  <c r="AF626" i="11"/>
  <c r="AE626" i="11"/>
  <c r="AD626" i="11"/>
  <c r="AC626" i="11"/>
  <c r="AB626" i="11"/>
  <c r="AA626" i="11"/>
  <c r="Z626" i="11"/>
  <c r="Y626" i="11"/>
  <c r="X626" i="11"/>
  <c r="W626" i="11"/>
  <c r="V626" i="11"/>
  <c r="U626" i="11"/>
  <c r="T626" i="11"/>
  <c r="S626" i="11"/>
  <c r="R626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AK625" i="11"/>
  <c r="AJ625" i="11"/>
  <c r="AI625" i="11"/>
  <c r="AH625" i="11"/>
  <c r="AG625" i="11"/>
  <c r="AF625" i="11"/>
  <c r="AE625" i="11"/>
  <c r="AD625" i="11"/>
  <c r="AC625" i="11"/>
  <c r="AB625" i="11"/>
  <c r="AA625" i="11"/>
  <c r="Z625" i="11"/>
  <c r="Y625" i="11"/>
  <c r="X625" i="11"/>
  <c r="W625" i="11"/>
  <c r="V625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AK624" i="11"/>
  <c r="AJ624" i="11"/>
  <c r="AI624" i="11"/>
  <c r="AH624" i="11"/>
  <c r="AG624" i="11"/>
  <c r="AF624" i="11"/>
  <c r="AE624" i="11"/>
  <c r="AD624" i="11"/>
  <c r="AC624" i="11"/>
  <c r="AB624" i="11"/>
  <c r="AA624" i="11"/>
  <c r="Z624" i="11"/>
  <c r="Y624" i="11"/>
  <c r="X624" i="11"/>
  <c r="W624" i="11"/>
  <c r="V624" i="11"/>
  <c r="U624" i="11"/>
  <c r="T624" i="11"/>
  <c r="S624" i="11"/>
  <c r="R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AK623" i="11"/>
  <c r="AJ623" i="11"/>
  <c r="AI623" i="11"/>
  <c r="AH623" i="11"/>
  <c r="AG623" i="11"/>
  <c r="AF623" i="11"/>
  <c r="AE623" i="11"/>
  <c r="AD623" i="11"/>
  <c r="AC623" i="11"/>
  <c r="AB623" i="11"/>
  <c r="AA623" i="11"/>
  <c r="Z623" i="11"/>
  <c r="Y623" i="11"/>
  <c r="X623" i="11"/>
  <c r="W623" i="11"/>
  <c r="V623" i="11"/>
  <c r="U623" i="11"/>
  <c r="T623" i="11"/>
  <c r="S623" i="11"/>
  <c r="R623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AK622" i="11"/>
  <c r="AJ622" i="11"/>
  <c r="AI622" i="11"/>
  <c r="AH622" i="11"/>
  <c r="AG622" i="11"/>
  <c r="AF622" i="11"/>
  <c r="AE622" i="11"/>
  <c r="AD622" i="11"/>
  <c r="AC622" i="11"/>
  <c r="AB622" i="11"/>
  <c r="AA622" i="11"/>
  <c r="Z622" i="11"/>
  <c r="Y622" i="11"/>
  <c r="X622" i="11"/>
  <c r="W622" i="11"/>
  <c r="V622" i="11"/>
  <c r="U622" i="11"/>
  <c r="T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AK621" i="11"/>
  <c r="AJ621" i="11"/>
  <c r="AI621" i="11"/>
  <c r="AH621" i="11"/>
  <c r="AG621" i="11"/>
  <c r="AF621" i="11"/>
  <c r="AE621" i="11"/>
  <c r="AD621" i="11"/>
  <c r="AC621" i="11"/>
  <c r="AB621" i="11"/>
  <c r="AA621" i="11"/>
  <c r="Z621" i="11"/>
  <c r="Y621" i="11"/>
  <c r="X621" i="11"/>
  <c r="W621" i="11"/>
  <c r="V621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AK620" i="11"/>
  <c r="AJ620" i="11"/>
  <c r="AI620" i="11"/>
  <c r="AH620" i="11"/>
  <c r="AG620" i="11"/>
  <c r="AF620" i="11"/>
  <c r="AE620" i="11"/>
  <c r="AD620" i="11"/>
  <c r="AC620" i="11"/>
  <c r="AB620" i="11"/>
  <c r="AA620" i="11"/>
  <c r="Z620" i="11"/>
  <c r="Y620" i="11"/>
  <c r="X620" i="11"/>
  <c r="W620" i="11"/>
  <c r="V620" i="11"/>
  <c r="U620" i="11"/>
  <c r="T620" i="11"/>
  <c r="S620" i="11"/>
  <c r="R620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AK619" i="11"/>
  <c r="AJ619" i="11"/>
  <c r="AI619" i="11"/>
  <c r="AH619" i="11"/>
  <c r="AG619" i="11"/>
  <c r="AF619" i="11"/>
  <c r="AE619" i="11"/>
  <c r="AD619" i="11"/>
  <c r="AC619" i="11"/>
  <c r="AB619" i="11"/>
  <c r="AA619" i="11"/>
  <c r="Z619" i="11"/>
  <c r="Y619" i="11"/>
  <c r="X619" i="11"/>
  <c r="W619" i="11"/>
  <c r="V619" i="11"/>
  <c r="U619" i="11"/>
  <c r="T619" i="11"/>
  <c r="S619" i="11"/>
  <c r="R619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AK618" i="11"/>
  <c r="AJ618" i="11"/>
  <c r="AI618" i="11"/>
  <c r="AH618" i="11"/>
  <c r="AG618" i="11"/>
  <c r="AF618" i="11"/>
  <c r="AE618" i="11"/>
  <c r="AD618" i="11"/>
  <c r="AC618" i="11"/>
  <c r="AB618" i="11"/>
  <c r="AA618" i="11"/>
  <c r="Z618" i="11"/>
  <c r="Y618" i="11"/>
  <c r="X618" i="11"/>
  <c r="W618" i="11"/>
  <c r="V618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AK617" i="11"/>
  <c r="AJ617" i="11"/>
  <c r="AI617" i="11"/>
  <c r="AH617" i="11"/>
  <c r="AG617" i="11"/>
  <c r="AF617" i="11"/>
  <c r="AE617" i="11"/>
  <c r="AD617" i="11"/>
  <c r="AC617" i="11"/>
  <c r="AB617" i="11"/>
  <c r="AA617" i="11"/>
  <c r="Z617" i="11"/>
  <c r="Y617" i="11"/>
  <c r="X617" i="11"/>
  <c r="W617" i="11"/>
  <c r="V617" i="11"/>
  <c r="U617" i="11"/>
  <c r="T617" i="11"/>
  <c r="S617" i="11"/>
  <c r="R617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AK616" i="11"/>
  <c r="AJ616" i="11"/>
  <c r="AI616" i="11"/>
  <c r="AH616" i="11"/>
  <c r="AG616" i="11"/>
  <c r="AF616" i="11"/>
  <c r="AE616" i="11"/>
  <c r="AD616" i="11"/>
  <c r="AC616" i="11"/>
  <c r="AB616" i="11"/>
  <c r="AA616" i="11"/>
  <c r="Z616" i="11"/>
  <c r="Y616" i="11"/>
  <c r="X616" i="11"/>
  <c r="W616" i="11"/>
  <c r="V616" i="11"/>
  <c r="U616" i="11"/>
  <c r="T616" i="11"/>
  <c r="S616" i="11"/>
  <c r="R616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AK615" i="11"/>
  <c r="AJ615" i="11"/>
  <c r="AI615" i="11"/>
  <c r="AH615" i="11"/>
  <c r="AG615" i="11"/>
  <c r="AF615" i="11"/>
  <c r="AE615" i="11"/>
  <c r="AD615" i="11"/>
  <c r="AC615" i="11"/>
  <c r="AB615" i="11"/>
  <c r="AA615" i="11"/>
  <c r="Z615" i="11"/>
  <c r="Y615" i="11"/>
  <c r="X615" i="11"/>
  <c r="W615" i="11"/>
  <c r="V615" i="11"/>
  <c r="U615" i="11"/>
  <c r="T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AK614" i="11"/>
  <c r="AJ614" i="11"/>
  <c r="AI614" i="11"/>
  <c r="AH614" i="11"/>
  <c r="AG614" i="11"/>
  <c r="AF614" i="11"/>
  <c r="AE614" i="11"/>
  <c r="AD614" i="11"/>
  <c r="AC614" i="11"/>
  <c r="AB614" i="11"/>
  <c r="AA614" i="11"/>
  <c r="Z614" i="11"/>
  <c r="Y614" i="11"/>
  <c r="X614" i="11"/>
  <c r="W614" i="11"/>
  <c r="V614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AK613" i="11"/>
  <c r="AJ613" i="11"/>
  <c r="AI613" i="11"/>
  <c r="AH613" i="11"/>
  <c r="AG613" i="11"/>
  <c r="AF613" i="11"/>
  <c r="AE613" i="11"/>
  <c r="AD613" i="11"/>
  <c r="AC613" i="11"/>
  <c r="AB613" i="11"/>
  <c r="AA613" i="11"/>
  <c r="Z613" i="11"/>
  <c r="Y613" i="11"/>
  <c r="X613" i="11"/>
  <c r="W613" i="11"/>
  <c r="V613" i="11"/>
  <c r="U613" i="11"/>
  <c r="T613" i="11"/>
  <c r="S613" i="11"/>
  <c r="R613" i="11"/>
  <c r="Q613" i="11"/>
  <c r="P613" i="11"/>
  <c r="O613" i="11"/>
  <c r="N613" i="11"/>
  <c r="M613" i="11"/>
  <c r="L613" i="11"/>
  <c r="K613" i="11"/>
  <c r="J613" i="11"/>
  <c r="I613" i="11"/>
  <c r="H613" i="11"/>
  <c r="G613" i="11"/>
  <c r="F613" i="11"/>
  <c r="AK612" i="11"/>
  <c r="AJ612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AK611" i="11"/>
  <c r="AJ611" i="11"/>
  <c r="AI611" i="11"/>
  <c r="AH611" i="11"/>
  <c r="AG611" i="11"/>
  <c r="AF611" i="11"/>
  <c r="AE611" i="11"/>
  <c r="AD611" i="11"/>
  <c r="AC611" i="11"/>
  <c r="AB611" i="11"/>
  <c r="AA611" i="11"/>
  <c r="Z611" i="11"/>
  <c r="Y611" i="11"/>
  <c r="X611" i="11"/>
  <c r="W611" i="11"/>
  <c r="V611" i="11"/>
  <c r="U611" i="11"/>
  <c r="T611" i="11"/>
  <c r="S611" i="11"/>
  <c r="R611" i="11"/>
  <c r="Q611" i="11"/>
  <c r="P611" i="11"/>
  <c r="O611" i="11"/>
  <c r="N611" i="11"/>
  <c r="M611" i="11"/>
  <c r="L611" i="11"/>
  <c r="K611" i="11"/>
  <c r="J611" i="11"/>
  <c r="I611" i="11"/>
  <c r="H611" i="11"/>
  <c r="G611" i="11"/>
  <c r="F611" i="11"/>
  <c r="AK610" i="11"/>
  <c r="AJ610" i="11"/>
  <c r="AI610" i="11"/>
  <c r="AH610" i="11"/>
  <c r="AG610" i="11"/>
  <c r="AF610" i="11"/>
  <c r="AE610" i="11"/>
  <c r="AD610" i="11"/>
  <c r="AC610" i="11"/>
  <c r="AB610" i="11"/>
  <c r="AA610" i="11"/>
  <c r="Z610" i="11"/>
  <c r="Y610" i="11"/>
  <c r="X610" i="11"/>
  <c r="W610" i="11"/>
  <c r="V610" i="11"/>
  <c r="U610" i="11"/>
  <c r="T610" i="11"/>
  <c r="S610" i="11"/>
  <c r="R610" i="11"/>
  <c r="Q610" i="11"/>
  <c r="P610" i="11"/>
  <c r="O610" i="11"/>
  <c r="N610" i="11"/>
  <c r="M610" i="11"/>
  <c r="L610" i="11"/>
  <c r="K610" i="11"/>
  <c r="J610" i="11"/>
  <c r="I610" i="11"/>
  <c r="H610" i="11"/>
  <c r="G610" i="11"/>
  <c r="F610" i="11"/>
  <c r="AK609" i="11"/>
  <c r="AJ609" i="11"/>
  <c r="AI609" i="11"/>
  <c r="AH609" i="11"/>
  <c r="AG609" i="11"/>
  <c r="AF609" i="11"/>
  <c r="AE609" i="11"/>
  <c r="AD609" i="11"/>
  <c r="AC609" i="11"/>
  <c r="AB609" i="11"/>
  <c r="AA609" i="11"/>
  <c r="Z609" i="11"/>
  <c r="Y609" i="11"/>
  <c r="X609" i="11"/>
  <c r="W609" i="11"/>
  <c r="V609" i="11"/>
  <c r="U609" i="11"/>
  <c r="T609" i="11"/>
  <c r="S609" i="11"/>
  <c r="R609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AK608" i="11"/>
  <c r="AJ608" i="11"/>
  <c r="AI608" i="11"/>
  <c r="AH608" i="11"/>
  <c r="AG608" i="11"/>
  <c r="AF608" i="11"/>
  <c r="AE608" i="11"/>
  <c r="AD608" i="11"/>
  <c r="AC608" i="11"/>
  <c r="AB608" i="11"/>
  <c r="AA608" i="11"/>
  <c r="Z608" i="11"/>
  <c r="Y608" i="11"/>
  <c r="X608" i="11"/>
  <c r="W608" i="11"/>
  <c r="V608" i="11"/>
  <c r="U608" i="11"/>
  <c r="T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AK607" i="11"/>
  <c r="AJ607" i="11"/>
  <c r="AI607" i="11"/>
  <c r="AH607" i="11"/>
  <c r="AG607" i="11"/>
  <c r="AF607" i="11"/>
  <c r="AE607" i="11"/>
  <c r="AD607" i="11"/>
  <c r="AC607" i="11"/>
  <c r="AB607" i="11"/>
  <c r="AA607" i="11"/>
  <c r="Z607" i="11"/>
  <c r="Y607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AK606" i="11"/>
  <c r="AJ606" i="11"/>
  <c r="AI606" i="11"/>
  <c r="AH606" i="11"/>
  <c r="AG606" i="11"/>
  <c r="AF606" i="11"/>
  <c r="AE606" i="11"/>
  <c r="AD606" i="11"/>
  <c r="AC606" i="11"/>
  <c r="AB606" i="11"/>
  <c r="AA606" i="11"/>
  <c r="Z606" i="11"/>
  <c r="Y606" i="11"/>
  <c r="X606" i="11"/>
  <c r="W606" i="11"/>
  <c r="V606" i="11"/>
  <c r="U606" i="11"/>
  <c r="T606" i="11"/>
  <c r="S606" i="11"/>
  <c r="R606" i="11"/>
  <c r="Q606" i="11"/>
  <c r="P606" i="11"/>
  <c r="O606" i="11"/>
  <c r="N606" i="11"/>
  <c r="M606" i="11"/>
  <c r="L606" i="11"/>
  <c r="K606" i="11"/>
  <c r="J606" i="11"/>
  <c r="I606" i="11"/>
  <c r="H606" i="11"/>
  <c r="G606" i="11"/>
  <c r="F606" i="11"/>
  <c r="AK605" i="11"/>
  <c r="AJ605" i="11"/>
  <c r="AI605" i="11"/>
  <c r="AH605" i="11"/>
  <c r="AG605" i="11"/>
  <c r="AF605" i="11"/>
  <c r="AE605" i="11"/>
  <c r="AD605" i="11"/>
  <c r="AC605" i="11"/>
  <c r="AB605" i="11"/>
  <c r="AA605" i="11"/>
  <c r="Z605" i="11"/>
  <c r="Y605" i="11"/>
  <c r="X605" i="11"/>
  <c r="W605" i="11"/>
  <c r="V605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H605" i="11"/>
  <c r="G605" i="11"/>
  <c r="F605" i="11"/>
  <c r="AK604" i="11"/>
  <c r="AJ604" i="11"/>
  <c r="AI604" i="11"/>
  <c r="AH604" i="11"/>
  <c r="AG604" i="11"/>
  <c r="AF604" i="11"/>
  <c r="AE604" i="11"/>
  <c r="AD604" i="11"/>
  <c r="AC604" i="11"/>
  <c r="AB604" i="11"/>
  <c r="AA604" i="11"/>
  <c r="Z604" i="11"/>
  <c r="Y604" i="11"/>
  <c r="X604" i="11"/>
  <c r="W604" i="11"/>
  <c r="V604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G604" i="11"/>
  <c r="F604" i="11"/>
  <c r="AK603" i="11"/>
  <c r="AJ603" i="11"/>
  <c r="AI603" i="11"/>
  <c r="AH603" i="11"/>
  <c r="AG603" i="11"/>
  <c r="AF603" i="11"/>
  <c r="AE603" i="11"/>
  <c r="AD603" i="11"/>
  <c r="AC603" i="11"/>
  <c r="AB603" i="11"/>
  <c r="AA603" i="11"/>
  <c r="Z603" i="11"/>
  <c r="Y603" i="11"/>
  <c r="X603" i="11"/>
  <c r="W603" i="11"/>
  <c r="V603" i="11"/>
  <c r="U603" i="11"/>
  <c r="T603" i="11"/>
  <c r="S603" i="11"/>
  <c r="R603" i="11"/>
  <c r="Q603" i="11"/>
  <c r="P603" i="11"/>
  <c r="O603" i="11"/>
  <c r="N603" i="11"/>
  <c r="M603" i="11"/>
  <c r="L603" i="11"/>
  <c r="K603" i="11"/>
  <c r="J603" i="11"/>
  <c r="I603" i="11"/>
  <c r="H603" i="11"/>
  <c r="G603" i="11"/>
  <c r="F603" i="11"/>
  <c r="AK602" i="11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AK601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AK600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AK599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AK598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AK597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AK596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AK595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AK594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AK593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AK592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AK591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AK590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AK589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AK588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AK587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AK586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AK585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AK584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AK583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AK582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AK581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AK580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AK579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AK578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AK577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AK576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AK575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AK574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AK573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AK572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AK571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AK570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AK569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AK568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AK567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AK566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AK565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AK564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AK563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AK562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AK561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AK560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AK559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AK558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AK557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AK556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AK555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AK554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AK553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AK552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AK551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AK550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AK549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AK548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AK547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AK546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AK545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AK544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AK543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AK542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AK541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AK540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AK539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AK538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AK537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AK536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AK535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AK534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AK533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AK532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AK531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AK530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AK529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AK528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AK527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AK526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AK525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AK524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AK523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AK522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AK521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AK520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AK519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AK518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AK517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AK516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AK515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AK514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AK513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AK512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AK511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AK510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AK509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AK508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AK507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AK506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AK505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AK504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AK503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AK502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AK501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AK500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AK499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AK498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AK497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AK496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AK495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AK494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AK493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AK492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AK491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AK490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AK489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AK488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AK487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AK486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AK485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AK484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AK483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AK482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AK481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AK480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AK479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AK478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AK477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AK476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AK475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AK474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AK473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AK472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AK471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AK470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AK469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AK468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AK467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AK466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AK465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AK464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AK463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AK462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AK461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AK460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AK459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AK458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AK457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AK456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AK455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AK454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AK453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AK452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AK451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AK450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AK449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AK448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AK447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AK446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AK445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AK444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AK443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AK442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AK441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AK440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AK439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AK438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AK437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AK436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AK435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AK434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AK433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AK432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AK431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AK430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AK429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AK428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AK427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AK426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AK425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AK424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AK423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AK422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AK421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AK420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AK419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AK418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AK417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AK416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AK415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AK414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AK413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AK412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AK411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AK410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AK409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AK408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AK407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AK406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AK405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AK404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AK403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AK402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AK401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AK400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AK399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AK398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AK397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AK396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AK395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AK394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AK393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AK392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AK391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AK390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AK389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AK388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AK387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AK386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AK385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AK384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AK383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AK382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AK381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AK380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AK379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AK378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AK377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AK376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AK375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AK374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AK373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AK372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AK371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AK370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AK369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AK368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AK367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AK366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AK365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AK364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AK363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AK362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AK361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AK360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AK359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AK358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AK357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AK356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AK355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AK354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AK353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AK352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AK351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AK350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AK349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AK348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AK347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AK346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AK345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AK344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AK343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AK342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AK341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AK340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AK339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AK338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AK337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AK336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AK335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AK334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AK333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AK332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AK331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AK330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AK329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AK328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AK327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AK326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AK325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AK324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AK323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AK322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AK321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AK320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AK319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AK318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AK317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AK316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AK315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AK314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AK313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AK312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AK311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AK310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AK309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AK308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AK307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AK306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AK305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AK304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AK303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AK302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AK301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AK300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AK299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AK298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AK297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AK296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AK295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AK294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AK293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AK292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AK291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AK290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AK289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AK288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AK287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AK286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AK285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AK284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AK283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AK282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AK281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AK280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AK279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AK278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AK277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AK276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AK275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AK274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AK273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AK272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AK271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AK270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AK269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AK268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AK267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AK266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AK265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AK264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AK263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AK262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AK261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AK260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AK259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AK258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AK257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AK256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AK255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AK254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AK253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AK252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AK251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AK250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AK249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AK248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AK247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AK246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AK245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AK244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AK243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AK242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AK241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AK240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AK239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AK238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AK237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AK236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AK235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AK234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AK233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AK232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AK231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AK230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AK229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AK228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AK227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AK226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AK225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AK224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AK223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AK222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AK221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AK220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AK219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AK218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AK217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AK216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AK215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AK214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AK213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AK212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AK211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AK210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AK209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AK208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AK207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AK206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AK205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AK204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AK203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AK202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AK201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AK200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AK199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AK198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AK197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AK196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AK195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AK194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AK193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AK192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AK191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AK190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AK189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AK188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AK186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AK185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AK184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AK183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AK182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AK181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AK180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AK179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AK178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AK177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AK176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AK175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AK174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AK173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AK172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AK171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AK170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AK169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AK168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AK167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AK166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AK165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AK164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AK163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AK162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AK161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AK160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AK159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AK158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AK157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AK156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AK155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AK153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AK152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AK151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AK150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AK149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AK147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AK146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AK145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AK144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AK141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AK140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AK137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AK136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AK135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AK131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AK130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AK129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AK125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AK113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I9" i="11"/>
  <c r="AK16" i="11"/>
  <c r="AJ16" i="11"/>
  <c r="AI16" i="11"/>
  <c r="AH16" i="11"/>
  <c r="AG16" i="11"/>
  <c r="AF16" i="11"/>
  <c r="AE16" i="11"/>
  <c r="AD16" i="11"/>
  <c r="AD5" i="11" s="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N5" i="11" s="1"/>
  <c r="M16" i="11"/>
  <c r="L16" i="11"/>
  <c r="K16" i="11"/>
  <c r="J16" i="11"/>
  <c r="I16" i="11"/>
  <c r="H16" i="11"/>
  <c r="G16" i="11"/>
  <c r="F16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M5" i="11" s="1"/>
  <c r="L15" i="11"/>
  <c r="K15" i="11"/>
  <c r="J15" i="11"/>
  <c r="I15" i="11"/>
  <c r="H15" i="11"/>
  <c r="G15" i="11"/>
  <c r="F15" i="11"/>
  <c r="Q9" i="11"/>
  <c r="AK14" i="11"/>
  <c r="AJ14" i="11"/>
  <c r="AI14" i="11"/>
  <c r="AH14" i="11"/>
  <c r="AG14" i="11"/>
  <c r="AF14" i="11"/>
  <c r="AF5" i="11" s="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AK13" i="11"/>
  <c r="AJ13" i="11"/>
  <c r="AI13" i="11"/>
  <c r="AH13" i="11"/>
  <c r="AG13" i="11"/>
  <c r="AF13" i="11"/>
  <c r="AE13" i="11"/>
  <c r="AE5" i="11" s="1"/>
  <c r="AD13" i="11"/>
  <c r="AC13" i="11"/>
  <c r="AB13" i="11"/>
  <c r="AA13" i="11"/>
  <c r="Z13" i="11"/>
  <c r="Y13" i="11"/>
  <c r="X13" i="11"/>
  <c r="W13" i="11"/>
  <c r="W5" i="11" s="1"/>
  <c r="V13" i="11"/>
  <c r="U13" i="11"/>
  <c r="T13" i="11"/>
  <c r="S13" i="11"/>
  <c r="R13" i="11"/>
  <c r="Q13" i="11"/>
  <c r="P13" i="11"/>
  <c r="O13" i="11"/>
  <c r="O5" i="11" s="1"/>
  <c r="N13" i="11"/>
  <c r="M13" i="11"/>
  <c r="L13" i="11"/>
  <c r="K13" i="11"/>
  <c r="J13" i="11"/>
  <c r="I13" i="11"/>
  <c r="H13" i="11"/>
  <c r="G13" i="11"/>
  <c r="G5" i="11" s="1"/>
  <c r="F13" i="11"/>
  <c r="AK12" i="11"/>
  <c r="AK5" i="11" s="1"/>
  <c r="AJ12" i="11"/>
  <c r="AI12" i="11"/>
  <c r="AH12" i="11"/>
  <c r="AG12" i="11"/>
  <c r="AF12" i="11"/>
  <c r="AE12" i="11"/>
  <c r="AD12" i="11"/>
  <c r="AC12" i="11"/>
  <c r="AC5" i="11" s="1"/>
  <c r="AB12" i="11"/>
  <c r="AA12" i="11"/>
  <c r="Z12" i="11"/>
  <c r="Y12" i="11"/>
  <c r="X12" i="11"/>
  <c r="X5" i="11" s="1"/>
  <c r="W12" i="11"/>
  <c r="V12" i="11"/>
  <c r="U12" i="11"/>
  <c r="T12" i="11"/>
  <c r="S12" i="11"/>
  <c r="R12" i="11"/>
  <c r="Q12" i="11"/>
  <c r="P12" i="11"/>
  <c r="P5" i="11" s="1"/>
  <c r="O12" i="11"/>
  <c r="N12" i="11"/>
  <c r="M12" i="11"/>
  <c r="L12" i="11"/>
  <c r="K12" i="11"/>
  <c r="J12" i="11"/>
  <c r="I12" i="11"/>
  <c r="H12" i="11"/>
  <c r="H5" i="11" s="1"/>
  <c r="G12" i="11"/>
  <c r="F12" i="11"/>
  <c r="AF8" i="11"/>
  <c r="AK11" i="11"/>
  <c r="AJ11" i="11"/>
  <c r="AI11" i="11"/>
  <c r="AI5" i="11" s="1"/>
  <c r="AH11" i="11"/>
  <c r="AG11" i="11"/>
  <c r="AG5" i="11" s="1"/>
  <c r="AF11" i="11"/>
  <c r="AE11" i="11"/>
  <c r="AD11" i="11"/>
  <c r="AC11" i="11"/>
  <c r="AB11" i="11"/>
  <c r="AA11" i="11"/>
  <c r="Z11" i="11"/>
  <c r="Y11" i="11"/>
  <c r="Y5" i="11" s="1"/>
  <c r="X11" i="11"/>
  <c r="W11" i="11"/>
  <c r="V11" i="11"/>
  <c r="V5" i="11" s="1"/>
  <c r="U11" i="11"/>
  <c r="T11" i="11"/>
  <c r="S11" i="11"/>
  <c r="R11" i="11"/>
  <c r="Q11" i="11"/>
  <c r="Q5" i="11" s="1"/>
  <c r="P11" i="11"/>
  <c r="O11" i="11"/>
  <c r="N11" i="11"/>
  <c r="M11" i="11"/>
  <c r="L11" i="11"/>
  <c r="K11" i="11"/>
  <c r="J11" i="11"/>
  <c r="I11" i="11"/>
  <c r="I5" i="11" s="1"/>
  <c r="H11" i="11"/>
  <c r="G11" i="11"/>
  <c r="F11" i="11"/>
  <c r="AK10" i="11"/>
  <c r="AJ10" i="11"/>
  <c r="AJ5" i="11" s="1"/>
  <c r="AI10" i="11"/>
  <c r="AH10" i="11"/>
  <c r="AG10" i="11"/>
  <c r="AF10" i="11"/>
  <c r="AE10" i="11"/>
  <c r="AD10" i="11"/>
  <c r="AC10" i="11"/>
  <c r="AB10" i="11"/>
  <c r="AB5" i="11" s="1"/>
  <c r="AA10" i="11"/>
  <c r="AA5" i="11" s="1"/>
  <c r="Z10" i="11"/>
  <c r="Z5" i="11" s="1"/>
  <c r="Y10" i="11"/>
  <c r="X10" i="11"/>
  <c r="W10" i="11"/>
  <c r="V10" i="11"/>
  <c r="U10" i="11"/>
  <c r="T10" i="11"/>
  <c r="T5" i="11" s="1"/>
  <c r="S10" i="11"/>
  <c r="S5" i="11" s="1"/>
  <c r="R10" i="11"/>
  <c r="Q10" i="11"/>
  <c r="P10" i="11"/>
  <c r="O10" i="11"/>
  <c r="N10" i="11"/>
  <c r="M10" i="11"/>
  <c r="L10" i="11"/>
  <c r="L5" i="11" s="1"/>
  <c r="K10" i="11"/>
  <c r="J10" i="11"/>
  <c r="J5" i="11" s="1"/>
  <c r="I10" i="11"/>
  <c r="H10" i="11"/>
  <c r="G10" i="11"/>
  <c r="F10" i="11"/>
  <c r="E10" i="11"/>
  <c r="K5" i="11"/>
  <c r="AH5" i="11"/>
  <c r="R5" i="11"/>
  <c r="Y9" i="11"/>
  <c r="W7" i="11"/>
  <c r="U5" i="11"/>
  <c r="AE7" i="11" l="1"/>
  <c r="AG9" i="11"/>
  <c r="H8" i="11"/>
  <c r="AD9" i="11"/>
  <c r="AC9" i="11"/>
  <c r="N6" i="11"/>
  <c r="V6" i="11"/>
  <c r="X8" i="11"/>
  <c r="P8" i="11"/>
  <c r="AD6" i="11"/>
  <c r="G7" i="11"/>
  <c r="O7" i="11"/>
  <c r="W6" i="11"/>
  <c r="I8" i="11"/>
  <c r="AH9" i="11"/>
  <c r="L6" i="11"/>
  <c r="AB6" i="11"/>
  <c r="U7" i="11"/>
  <c r="AK7" i="11"/>
  <c r="V8" i="11"/>
  <c r="G9" i="11"/>
  <c r="W9" i="11"/>
  <c r="AE6" i="11"/>
  <c r="Q8" i="11"/>
  <c r="R9" i="11"/>
  <c r="T6" i="11"/>
  <c r="AJ6" i="11"/>
  <c r="M7" i="11"/>
  <c r="AC7" i="11"/>
  <c r="N8" i="11"/>
  <c r="AD8" i="11"/>
  <c r="O9" i="11"/>
  <c r="AE9" i="11"/>
  <c r="M6" i="11"/>
  <c r="U6" i="11"/>
  <c r="AC6" i="11"/>
  <c r="AK6" i="11"/>
  <c r="N7" i="11"/>
  <c r="V7" i="11"/>
  <c r="AD7" i="11"/>
  <c r="G8" i="11"/>
  <c r="O8" i="11"/>
  <c r="W8" i="11"/>
  <c r="AE8" i="11"/>
  <c r="H9" i="11"/>
  <c r="P9" i="11"/>
  <c r="X9" i="11"/>
  <c r="AF9" i="11"/>
  <c r="G6" i="11"/>
  <c r="X7" i="11"/>
  <c r="Z9" i="11"/>
  <c r="H6" i="11"/>
  <c r="P6" i="11"/>
  <c r="X6" i="11"/>
  <c r="AF6" i="11"/>
  <c r="I7" i="11"/>
  <c r="Q7" i="11"/>
  <c r="Y7" i="11"/>
  <c r="AG7" i="11"/>
  <c r="J8" i="11"/>
  <c r="R8" i="11"/>
  <c r="Z8" i="11"/>
  <c r="AH8" i="11"/>
  <c r="K9" i="11"/>
  <c r="S9" i="11"/>
  <c r="AA9" i="11"/>
  <c r="AI9" i="11"/>
  <c r="H7" i="11"/>
  <c r="AG8" i="11"/>
  <c r="I6" i="11"/>
  <c r="Q6" i="11"/>
  <c r="Y6" i="11"/>
  <c r="AG6" i="11"/>
  <c r="J7" i="11"/>
  <c r="R7" i="11"/>
  <c r="Z7" i="11"/>
  <c r="AH7" i="11"/>
  <c r="K8" i="11"/>
  <c r="S8" i="11"/>
  <c r="AA8" i="11"/>
  <c r="AI8" i="11"/>
  <c r="L9" i="11"/>
  <c r="T9" i="11"/>
  <c r="AB9" i="11"/>
  <c r="AJ9" i="11"/>
  <c r="P7" i="11"/>
  <c r="J9" i="11"/>
  <c r="R6" i="11"/>
  <c r="AH6" i="11"/>
  <c r="S7" i="11"/>
  <c r="AI7" i="11"/>
  <c r="T8" i="11"/>
  <c r="M9" i="11"/>
  <c r="AK9" i="11"/>
  <c r="O6" i="11"/>
  <c r="AF7" i="11"/>
  <c r="Y8" i="11"/>
  <c r="J6" i="11"/>
  <c r="Z6" i="11"/>
  <c r="K7" i="11"/>
  <c r="AA7" i="11"/>
  <c r="L8" i="11"/>
  <c r="AB8" i="11"/>
  <c r="AJ8" i="11"/>
  <c r="U9" i="11"/>
  <c r="K6" i="11"/>
  <c r="S6" i="11"/>
  <c r="AA6" i="11"/>
  <c r="AI6" i="11"/>
  <c r="L7" i="11"/>
  <c r="T7" i="11"/>
  <c r="AB7" i="11"/>
  <c r="AJ7" i="11"/>
  <c r="M8" i="11"/>
  <c r="U8" i="11"/>
  <c r="AC8" i="11"/>
  <c r="AK8" i="11"/>
  <c r="N9" i="11"/>
  <c r="V9" i="11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G9" i="2"/>
  <c r="G5" i="2" s="1"/>
  <c r="G8" i="2"/>
  <c r="G7" i="2"/>
  <c r="G6" i="2"/>
  <c r="AL9" i="4" l="1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AD5" i="2"/>
  <c r="V5" i="2"/>
  <c r="N5" i="2"/>
  <c r="AK5" i="2"/>
  <c r="AJ5" i="2"/>
  <c r="AI5" i="2"/>
  <c r="AH5" i="2"/>
  <c r="AG5" i="2"/>
  <c r="AF5" i="2"/>
  <c r="AE5" i="2"/>
  <c r="AC5" i="2"/>
  <c r="AB5" i="2"/>
  <c r="AA5" i="2"/>
  <c r="Z5" i="2"/>
  <c r="Y5" i="2"/>
  <c r="X5" i="2"/>
  <c r="W5" i="2"/>
  <c r="U5" i="2"/>
  <c r="T5" i="2"/>
  <c r="S5" i="2"/>
  <c r="R5" i="2"/>
  <c r="Q5" i="2"/>
  <c r="P5" i="2"/>
  <c r="O5" i="2"/>
  <c r="M5" i="2"/>
  <c r="L5" i="2"/>
  <c r="K5" i="2"/>
  <c r="J5" i="2"/>
  <c r="I5" i="2"/>
  <c r="H5" i="2"/>
  <c r="F5" i="2" l="1"/>
  <c r="AK4" i="10" l="1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P6" i="9"/>
  <c r="X6" i="9"/>
  <c r="X7" i="9"/>
  <c r="P7" i="9"/>
  <c r="G6" i="9"/>
  <c r="G9" i="9"/>
  <c r="R7" i="9"/>
  <c r="G7" i="9"/>
  <c r="R9" i="9"/>
  <c r="U7" i="9"/>
  <c r="Q9" i="9"/>
  <c r="U9" i="9"/>
  <c r="M9" i="9"/>
  <c r="T7" i="9"/>
  <c r="L7" i="9"/>
  <c r="L6" i="9"/>
  <c r="T9" i="9"/>
  <c r="L9" i="9"/>
  <c r="R5" i="9"/>
  <c r="Y7" i="9"/>
  <c r="Q7" i="9"/>
  <c r="O7" i="9"/>
  <c r="V6" i="9"/>
  <c r="N6" i="9"/>
  <c r="N9" i="9"/>
  <c r="V9" i="9"/>
  <c r="U6" i="9"/>
  <c r="M6" i="9"/>
  <c r="T5" i="9"/>
  <c r="W6" i="9"/>
  <c r="O6" i="9"/>
  <c r="Q5" i="9"/>
  <c r="Y9" i="9"/>
  <c r="P9" i="9"/>
  <c r="X9" i="9"/>
  <c r="W9" i="9"/>
  <c r="O9" i="9"/>
  <c r="W7" i="9"/>
  <c r="N7" i="9"/>
  <c r="S9" i="9"/>
  <c r="S7" i="9"/>
  <c r="S5" i="9"/>
  <c r="AK9" i="9"/>
  <c r="AJ9" i="9"/>
  <c r="AI9" i="9"/>
  <c r="AH9" i="9"/>
  <c r="AG9" i="9"/>
  <c r="AF9" i="9"/>
  <c r="AE9" i="9"/>
  <c r="AD9" i="9"/>
  <c r="AC9" i="9"/>
  <c r="AB9" i="9"/>
  <c r="AA9" i="9"/>
  <c r="Z9" i="9"/>
  <c r="J9" i="9"/>
  <c r="I9" i="9"/>
  <c r="H9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J8" i="9"/>
  <c r="I8" i="9"/>
  <c r="H8" i="9"/>
  <c r="G8" i="9"/>
  <c r="AK7" i="9"/>
  <c r="AJ7" i="9"/>
  <c r="AI7" i="9"/>
  <c r="AH7" i="9"/>
  <c r="AG7" i="9"/>
  <c r="AF7" i="9"/>
  <c r="AE7" i="9"/>
  <c r="AD7" i="9"/>
  <c r="AC7" i="9"/>
  <c r="AB7" i="9"/>
  <c r="AA7" i="9"/>
  <c r="Z7" i="9"/>
  <c r="V7" i="9"/>
  <c r="M7" i="9"/>
  <c r="J7" i="9"/>
  <c r="I7" i="9"/>
  <c r="H7" i="9"/>
  <c r="AK6" i="9"/>
  <c r="AJ6" i="9"/>
  <c r="AI6" i="9"/>
  <c r="AH6" i="9"/>
  <c r="AG6" i="9"/>
  <c r="AF6" i="9"/>
  <c r="AE6" i="9"/>
  <c r="AD6" i="9"/>
  <c r="AC6" i="9"/>
  <c r="AB6" i="9"/>
  <c r="AA6" i="9"/>
  <c r="Z6" i="9"/>
  <c r="Q6" i="9"/>
  <c r="J6" i="9"/>
  <c r="I6" i="9"/>
  <c r="H6" i="9"/>
  <c r="AK5" i="9"/>
  <c r="AJ5" i="9"/>
  <c r="AI5" i="9"/>
  <c r="AH5" i="9"/>
  <c r="AG5" i="9"/>
  <c r="AF5" i="9"/>
  <c r="AE5" i="9"/>
  <c r="AD5" i="9"/>
  <c r="AC5" i="9"/>
  <c r="AB5" i="9"/>
  <c r="AA5" i="9"/>
  <c r="Z5" i="9"/>
  <c r="V5" i="9"/>
  <c r="N5" i="9"/>
  <c r="J5" i="9"/>
  <c r="I5" i="9"/>
  <c r="H5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M5" i="9" l="1"/>
  <c r="U5" i="9"/>
  <c r="O5" i="9"/>
  <c r="W5" i="9"/>
  <c r="R6" i="9"/>
  <c r="G5" i="9"/>
  <c r="P5" i="9"/>
  <c r="X5" i="9"/>
  <c r="S6" i="9"/>
  <c r="T6" i="9"/>
  <c r="L5" i="9"/>
  <c r="K6" i="9"/>
  <c r="K7" i="9"/>
  <c r="F7" i="9" s="1"/>
  <c r="Y5" i="9"/>
  <c r="F5" i="4"/>
  <c r="F8" i="4"/>
  <c r="F7" i="4"/>
  <c r="F6" i="4"/>
  <c r="F9" i="4"/>
  <c r="Y6" i="9"/>
  <c r="K9" i="9"/>
  <c r="F9" i="9" s="1"/>
  <c r="F7" i="5"/>
  <c r="F6" i="5"/>
  <c r="F8" i="5"/>
  <c r="F9" i="5"/>
  <c r="K8" i="9"/>
  <c r="F8" i="9" s="1"/>
  <c r="K5" i="9"/>
  <c r="F5" i="5"/>
  <c r="F5" i="8"/>
  <c r="F5" i="1"/>
  <c r="F7" i="8"/>
  <c r="F9" i="8"/>
  <c r="F6" i="8"/>
  <c r="F8" i="8"/>
  <c r="F9" i="6"/>
  <c r="F8" i="6"/>
  <c r="F6" i="6"/>
  <c r="F5" i="6"/>
  <c r="F7" i="6"/>
  <c r="F9" i="1"/>
  <c r="F7" i="1"/>
  <c r="F6" i="1"/>
  <c r="F8" i="1"/>
  <c r="F6" i="9" l="1"/>
  <c r="F5" i="9"/>
</calcChain>
</file>

<file path=xl/sharedStrings.xml><?xml version="1.0" encoding="utf-8"?>
<sst xmlns="http://schemas.openxmlformats.org/spreadsheetml/2006/main" count="601" uniqueCount="492">
  <si>
    <t>Станция погрузки</t>
  </si>
  <si>
    <t>Дорога погрузки</t>
  </si>
  <si>
    <t>Клиент</t>
  </si>
  <si>
    <t>Дивизион</t>
  </si>
  <si>
    <t>Шифр</t>
  </si>
  <si>
    <t>Северо-запад</t>
  </si>
  <si>
    <t>Восток</t>
  </si>
  <si>
    <t>Центр</t>
  </si>
  <si>
    <t>Юг</t>
  </si>
  <si>
    <t>Всего</t>
  </si>
  <si>
    <t>Заявки всего</t>
  </si>
  <si>
    <t>Заявки на день</t>
  </si>
  <si>
    <t>Погружено всего</t>
  </si>
  <si>
    <t>Погружено на день</t>
  </si>
  <si>
    <t>Обеспечено</t>
  </si>
  <si>
    <t>Размечено всего</t>
  </si>
  <si>
    <t>Размечено за день</t>
  </si>
  <si>
    <t>Стоп-Погрузки и стоп-подсылы</t>
  </si>
  <si>
    <t>Заявки на следующий месяц</t>
  </si>
  <si>
    <t>Невосполнимые потери (погрузок) из-за стопов. Влияют на заявки с 12-го числа</t>
  </si>
  <si>
    <t>1 - уже 90% обеспечено (для заявок более 10); 2 - заявка полностью обеспечена (для заявок более 10). Для заявок менее 10 аналитика не ведется</t>
  </si>
  <si>
    <t>если ячейка светло-зеленая, то заявка полностью обеспечена исполнена</t>
  </si>
  <si>
    <t>ячейки посветлее (2) - стоп-отгрузка. Ячейки потемнее (1) - стоп-лист. В итоговой части таблицы числитель - стоп-лист, знаменатель -стоп-отгрузка</t>
  </si>
  <si>
    <t>Ежесуточное наличие</t>
  </si>
  <si>
    <t>Норма</t>
  </si>
  <si>
    <t>КрытыеОАО "Монди СЛПК"КОЙТЫ</t>
  </si>
  <si>
    <t>КрытыеЗАО "Интернешнл Пейпер"СВЕТОГОРСК</t>
  </si>
  <si>
    <t>КрытыеОАО "Нижнекамскнефтехим" ("НКНХ")БИКЛЯНЬ</t>
  </si>
  <si>
    <t>КрытыеКучуксульфат ОАОНОВОБЛАГОВЕЩЕНКА</t>
  </si>
  <si>
    <t>КрытыеООО "Жешартский ЛПК"МЕЖЕГ</t>
  </si>
  <si>
    <t>КрытыеООО "Керама Марацци"ЛУЖКИ-ОРЛОВСКИЕ</t>
  </si>
  <si>
    <t>КрытыеООО "Группа "Магнезит""РЕЧНАЯ</t>
  </si>
  <si>
    <t>КрытыеООО "Кнауф Гипс Байкал"ЗАЛАРИ</t>
  </si>
  <si>
    <t>КрытыеТОО "Евросиб Казахстан"САРАХС (ЭКСП.)</t>
  </si>
  <si>
    <t>КрытыеООО "Сен-Гобен Строительная Продукция Рус"ВОРСМА</t>
  </si>
  <si>
    <t>КрытыеFOSCOTE TRADING AND INVESTMENTS LIMITEDКОСЯКОВКА</t>
  </si>
  <si>
    <t>КрытыеОбщество с ограниченной ответственностью "АМИЛКО"МИЛЛЕРОВО</t>
  </si>
  <si>
    <t>КрытыеОАО "Курский комбинат хлебопродуктов"РЫШКОВО</t>
  </si>
  <si>
    <t>КрытыеСыктывкарский фанерный завод ОООКОЙТЫ</t>
  </si>
  <si>
    <t>КрытыеОАО "Комбинат хлебопродуктов Старооскольский"СТАРЫЙ ОСКОЛ</t>
  </si>
  <si>
    <t>КрытыеАО "КНАУФ ПЕТРОБОРД"АНТРОПШИНО</t>
  </si>
  <si>
    <t>КрытыеООО "ДеКом"БРАТСК</t>
  </si>
  <si>
    <t>КрытыеООО "Финтранс ГЛ"НИЗОВКА</t>
  </si>
  <si>
    <t>КрытыеООО "КНАУФ ГИПС КУБАНЬ"ШЕДОК</t>
  </si>
  <si>
    <t>КрытыеОАО "Минудобрения"РОССОШЬ</t>
  </si>
  <si>
    <t>КрытыеООО "ТЭК ММК"КУЙБАС</t>
  </si>
  <si>
    <t>КрытыеООО "Бергауф Строительные Технологии"ДЖАБЫК</t>
  </si>
  <si>
    <t>КрытыеООО "Бергауф Строительные Технологии"НОВОСИБИРСК-ЗАПАДНЫЙ</t>
  </si>
  <si>
    <t>КрытыеЗАО "Пикалевская сода"ПИКАЛЕВО 2</t>
  </si>
  <si>
    <t>КрытыеОбщество с ограниченной ответственностью "Параллель"КАМЕНОЛОМНИ</t>
  </si>
  <si>
    <t>КрытыеООО "Производственная компания "Геркулес"АЛТАЙСКАЯ</t>
  </si>
  <si>
    <t>КрытыеТОО "Евросиб Казахстан"ЖАНА-СЕМЕЙ</t>
  </si>
  <si>
    <t>КрытыеООО "ШКДП"ШЕКСНА</t>
  </si>
  <si>
    <t>КрытыеООО "Бергауф Строительные Технологии"КОСЯКОВКА</t>
  </si>
  <si>
    <t>КрытыеООО "Керама Марацци"МИХНЕВО</t>
  </si>
  <si>
    <t>КрытыеОбщество с ограниченной ответственностью "УРАЛЬСКАЯ МЕТАЛЛУРГИЧЕСКАЯ ТРАНСПОРТНАЯ КОМПАНИЯ"НОВОТРОИЦК</t>
  </si>
  <si>
    <t>КрытыеООО "ЛП Менеджмент"ПОЛОЙ</t>
  </si>
  <si>
    <t>КрытыеТОО "Евросиб Казахстан"ТАЛДЫ-КУРГАН</t>
  </si>
  <si>
    <t>КрытыеЭМПИЛС ЗАОРОСТОВ-ЗАПАДНЫЙ</t>
  </si>
  <si>
    <t>КрытыеООО "Сода-хлорат"БЕРЕЗНИКИ</t>
  </si>
  <si>
    <t>КрытыеРусагро-Сахар ОООЧЕРНЯНКА</t>
  </si>
  <si>
    <t>КрытыеООО "Планета ГИПС"ТУЛЬСКАЯ</t>
  </si>
  <si>
    <t>КрытыеОАО "СТГ"КОЙТЫ</t>
  </si>
  <si>
    <t>КрытыеТОО "Евросиб Казахстан"КУСТАНАЙ</t>
  </si>
  <si>
    <t>КрытыеООО "Бергауф Строительные Технологии"НЕВЬЯНСК</t>
  </si>
  <si>
    <t>КрытыеТОО "Евросиб Казахстан"ЖЕТЫ-СУ</t>
  </si>
  <si>
    <t>КрытыеТОО "Евросиб Казахстан"БОЗСУ</t>
  </si>
  <si>
    <t>КрытыеООО "Транспортные Технологии"ЛОСИНООСТРОВСКАЯ</t>
  </si>
  <si>
    <t>КрытыеООО "Транспортные Технологии"МЫТИЩИ</t>
  </si>
  <si>
    <t>КрытыеОбщество с ограниченной ответственностью "Торговый дом "Благо"БАРНАУЛ</t>
  </si>
  <si>
    <t>КрытыеООО "Мечел-Транс"БЕЛОРЕЦК</t>
  </si>
  <si>
    <t>КрытыеОАО "Боровичский комбинат огнеупоров"БОРОВИЧИ</t>
  </si>
  <si>
    <t>КрытыеОбщество с ограниченной ответственностью "СИЛЬВА"ЕГОРЬЕВСК 1</t>
  </si>
  <si>
    <t>КрытыеЗАО "Уваровский сахарный завод"ОБЛОВКА</t>
  </si>
  <si>
    <t>КрытыеООО "КНАУФ ГИПС КОЛПИНО"КОЛПИНО</t>
  </si>
  <si>
    <t>КрытыеООО "Бергауф Строительные Технологии"АНОСОВО</t>
  </si>
  <si>
    <t>КрытыеРусагро-Сахар ОООЖЕРДЕВКА</t>
  </si>
  <si>
    <t>КрытыеООО ДОК "Калевала"ТОМИЦЫ</t>
  </si>
  <si>
    <t>КрытыеООО "Вип-Транс"ВЕРХНЕКОНДИНСКАЯ</t>
  </si>
  <si>
    <t>КрытыеООО "ВИНОКОНЬЯЧНЫЙ ЗАВОД "АЛЬЯНС-1892"САЛА</t>
  </si>
  <si>
    <t>КрытыеООО "ТЭК ММК"БАГУЛЬНАЯ</t>
  </si>
  <si>
    <t>КрытыеЗАО "Красный якорь"БЕЛКА-СЛОБОДСКАЯ</t>
  </si>
  <si>
    <t>КрытыеООО "ПРОДИМЕКС"ОЛЬХОВАТКА</t>
  </si>
  <si>
    <t>КрытыеОбщество с ограниченной ответственностью "УРАЛЬСКАЯ МЕТАЛЛУРГИЧЕСКАЯ ТРАНСПОРТНАЯ КОМПАНИЯ"ПАШИЯ</t>
  </si>
  <si>
    <t>КрытыеООО "ПРОДИМЕКС"СВОБОДА</t>
  </si>
  <si>
    <t>КрытыеFOSCOTE TRADING AND INVESTMENTS LIMITEDНОВОЧЕБОКСАРСК</t>
  </si>
  <si>
    <t>КрытыеООО "АМД Транспорт"КУВШИНОВО</t>
  </si>
  <si>
    <t>КрытыеОбщество с ограниченной ответственностью "Торговый дом "Благо"ЭРТИЛЬ</t>
  </si>
  <si>
    <t>КрытыеООО "Бергауф Строительные Технологии"ЧЕРНИКОВКА</t>
  </si>
  <si>
    <t>КрытыеООО "СВЕЗА-Лес"ВОЙНОВКА</t>
  </si>
  <si>
    <t>КрытыеРусагро-Сахар ОООКРИВЕЦКАЯ</t>
  </si>
  <si>
    <t>КрытыеЮПМ-Кюммене Чудово ОООЧУДОВО-МОСКОВСКОЕ</t>
  </si>
  <si>
    <t>КрытыеООО "Бергауф Строительные Технологии"БОГДАНОВИЧ</t>
  </si>
  <si>
    <t>КрытыеООО "СВЕЗА-Лес"БАБУШКИНО</t>
  </si>
  <si>
    <t>КрытыеАО "Мелстром"БЕЛОМЕСТНАЯ</t>
  </si>
  <si>
    <t>КрытыеТОО "Евросиб Казахстан"КОКАНД I</t>
  </si>
  <si>
    <t>КрытыеООО "Группа "Магнезит""КУПЧИНСКАЯ</t>
  </si>
  <si>
    <t>КрытыеООО "Жешартский ЛПК"ПОДОСИНОВЕЦ</t>
  </si>
  <si>
    <t>КрытыеОбщество с ограниченной ответственностью "Колмарк"ШУШАРЫ (ЭКСП.)</t>
  </si>
  <si>
    <t>КрытыеООО "Жешартский ЛПК"БАЛЕЗИНО</t>
  </si>
  <si>
    <t>КрытыеFOSCOTE TRADING AND INVESTMENTS LIMITEDБЕРЕЗНИКИ</t>
  </si>
  <si>
    <t>КрытыеFOSCOTE TRADING AND INVESTMENTS LIMITEDБИКЛЯНЬ</t>
  </si>
  <si>
    <t>КрытыеТОО "Евросиб Казахстан"КЫРККЫЗ</t>
  </si>
  <si>
    <t>КрытыеОбщество с ограниченной ответственностью "ЭВЕРЕСТ"ПОЛЕВСКОЙ</t>
  </si>
  <si>
    <t>КрытыеООО "РУССКИЕ МЕЛЬНИЦЫ"РЯЗАНЬ 2</t>
  </si>
  <si>
    <t>КрытыеТОО "Евросиб Казахстан"АССА</t>
  </si>
  <si>
    <t>КрытыеКОАО "Азот"ИШАНОВО</t>
  </si>
  <si>
    <t>КрытыеТОО "Евросиб Казахстан"КЗЫЛ-ОРДА</t>
  </si>
  <si>
    <t>КрытыеООО "КНАУФ ГИПС КУНГУР"КУНГУР</t>
  </si>
  <si>
    <t>КрытыеПАО "Акрон"НОВГОРОД-НА-ВОЛХОВЕ</t>
  </si>
  <si>
    <t>КрытыеТОО "Евросиб Казахстан"ПАВЛОДАР-ПОРТ</t>
  </si>
  <si>
    <t>КрытыеООО "КНАУФ ГИПС НОВОМОСКОВСК"ПРОМГИПСОВАЯ</t>
  </si>
  <si>
    <t>КрытыеООО "ЛП Менеджмент"СЕГЕЖА</t>
  </si>
  <si>
    <t>КрытыеЗАО "Интернешнл Пейпер"СТУПИНО</t>
  </si>
  <si>
    <t>КрытыеКаустик АООТТАТЬЯНКА</t>
  </si>
  <si>
    <t>КрытыеООО "НЕФТЕХИМТРАНС"ЗАБАЙКАЛЬСК</t>
  </si>
  <si>
    <t>КрытыеОбщество с ограниченной ответственностью "Тимбер Инвест Груп"ИГИРМА</t>
  </si>
  <si>
    <t>КрытыеООО "НТК"НОВОБИРЮСИНСКАЯ</t>
  </si>
  <si>
    <t>КрытыеОбщество с ограниченной ответственностью "Уралгрит"ПИРИТ</t>
  </si>
  <si>
    <t>КрытыеООО "Карелия Палп"СВЕТЛОГОРСК-НА-БЕРЕЗИНЕ</t>
  </si>
  <si>
    <t>КрытыеКузнецкие ферросплавы ОАООБНОРСКАЯ</t>
  </si>
  <si>
    <t>КрытыеОбщество с ограниченной ответственностью "Петербургские Логистические Системы" АСИНО</t>
  </si>
  <si>
    <t>КрытыеСВС ТрансСервис ОООЗАРЕЧНАЯ</t>
  </si>
  <si>
    <t>КрытыеОбщество с ограниченной ответственностью "БАМ-Трансресурс"ТЫРЕТЬ</t>
  </si>
  <si>
    <t>КрытыеОАО "Лесосибирский ЛДК N-1"ЛЕСОСИБИРСК</t>
  </si>
  <si>
    <t>КрытыеООО "Ачинский Цемент"АЧИНСК 2</t>
  </si>
  <si>
    <t>КрытыеСВС ТрансСервис ОООЛАБИНСКАЯ</t>
  </si>
  <si>
    <t>КрытыеСВС ТрансСервис ОООРОСТОВ-ГЛАВНЫЙ</t>
  </si>
  <si>
    <t>КрытыеООО "ААТЗ"КИТОЙ-КОМБИНАТСКАЯ</t>
  </si>
  <si>
    <t>КрытыеОбщество с ограниченной ответственностью "Петербургские Логистические Системы" ШАРЬЯ</t>
  </si>
  <si>
    <t>КрытыеОбщество с ограниченной ответственностью "ЮНИТРАНС РЭЙЛ"НОВЫЕ БЕЗРАДИЧИ</t>
  </si>
  <si>
    <t>КрытыеООО "ГК Вагонсервис"КОПЫЛОВО (РЗД)</t>
  </si>
  <si>
    <t>КрытыеООО "Скай Сервис"ШАРЬЯ</t>
  </si>
  <si>
    <t>КрытыеСВС ТрансСервис ОООКОРЕНОВСК</t>
  </si>
  <si>
    <t>КрытыеООО "Восточные Берники"БЕРНИКИ</t>
  </si>
  <si>
    <t>КрытыеООО "Карелия Палп"НИГОЗЕРО</t>
  </si>
  <si>
    <t>КрытыеАкционерное общество фирма "Агрокомплекс" им. Н.И.ТкачеваПОЛТАВСКАЯ</t>
  </si>
  <si>
    <t>КрытыеООО "Грейс"ТОМСК-ГРУЗОВОЙ</t>
  </si>
  <si>
    <t>КрытыеОбщество с ограниченной ответственностью "ЮНИТРАНС РЭЙЛ"КИЕВ-МОСКОВСКИЙ</t>
  </si>
  <si>
    <t>КрытыеОбщество с ограниченной ответственностью "ЮНИТРАНС РЭЙЛ"ИЗОВ (ЭКСП.)</t>
  </si>
  <si>
    <t>КрытыеUAB "Baltic Rail Group"МАРИЯМПОЛЕ</t>
  </si>
  <si>
    <t>КрытыеООО "Белгородская Транспортная Инвестиционная Компания"ВАЛУЙКИ</t>
  </si>
  <si>
    <t>КрытыеООО ТК "РУСГРУЗ"БАРНАУЛ</t>
  </si>
  <si>
    <t>КрытыеОбщество с ограниченной ответственностью "Петербургские Логистические Системы" ГАГАРИН</t>
  </si>
  <si>
    <t>КрытыеООО "СВ-Транс"ЛЕВШИНО</t>
  </si>
  <si>
    <t>КрытыеООО "СВ-Транс"СОЛИКАМСК</t>
  </si>
  <si>
    <t>КрытыеОбщество с ограниченной ответственностью "Петербургские Логистические Системы" ШАТУРА</t>
  </si>
  <si>
    <t>КрытыеКузнецкие ферросплавы ОАОЮРГА 1</t>
  </si>
  <si>
    <t>КрытыеОАО "Волжский Оргсинтез"ВОЛЖСКИЙ</t>
  </si>
  <si>
    <t>КрытыеООО "Альтернатива Норд"ЛЕВАШОВО</t>
  </si>
  <si>
    <t>КрытыеОбщество с ограниченной ответственностью "Омская грузовая компания"КОМБИНАТСКАЯ</t>
  </si>
  <si>
    <t>КрытыеОбщество с ограниченной ответственностью "ЮНИТРАНС РЭЙЛ"ЧОП</t>
  </si>
  <si>
    <t>КрытыеООО "Альфалогистик"КАУНАС</t>
  </si>
  <si>
    <t>КрытыеСВС ТрансСервис ОООМОРОЗОВСКАЯ</t>
  </si>
  <si>
    <t>КрытыеОбщество с ограниченной ответственностью "Петербургские Логистические Системы" ДОЛГУШИНО</t>
  </si>
  <si>
    <t>КрытыеООО "Хенкель Рус" ЩУРОВО</t>
  </si>
  <si>
    <t>КрытыеОбщество с ограниченной ответственностью "ЮНИТРАНС РЭЙЛ"КОРОСТЕНЬ</t>
  </si>
  <si>
    <t>КрытыеООО "РэйлТранзит"АЗОВ (ЭКСП.)</t>
  </si>
  <si>
    <t>КрытыеООО "ВТ-ТРАНС"ВОССТАНИЕ</t>
  </si>
  <si>
    <t>КрытыеООО "Альфалогистик"ЧЕРНЯХОВСК</t>
  </si>
  <si>
    <t>КрытыеСВС ТрансСервис ОООВОЛГОДОНСКАЯ</t>
  </si>
  <si>
    <t>КрытыеОбщество с ограниченной ответственностью "ЮНИТРАНС РЭЙЛ"ВОЛЬНОГОРСК</t>
  </si>
  <si>
    <t>КрытыеОбщество с ограниченной ответственностью "ЮНИТРАНС РЭЙЛ"НИЖНЕДНЕПРОВСК</t>
  </si>
  <si>
    <t>КрытыеОбщество с ограниченной ответственностью "Омская грузовая компания"ОМСК-СЕВЕРНЫЙ</t>
  </si>
  <si>
    <t>КрытыеUkrailtrans Trade &amp; Logistic KftЧОП</t>
  </si>
  <si>
    <t>КрытыеОбщество с ограниченной ответственностью "ЮНИТРАНС РЭЙЛ"БАТЕВО ( ЭКСП. )</t>
  </si>
  <si>
    <t>КрытыеООО "Плитный мир"КНЯЖПОГОСТ</t>
  </si>
  <si>
    <t>КрытыеООО "Альфалогистик"КУТУЗОВО-НОВОЕ</t>
  </si>
  <si>
    <t>КрытыеООО "Монретранс"СОРОКОВАЯ</t>
  </si>
  <si>
    <t>КрытыеUAB "Railana"ШУЯ</t>
  </si>
  <si>
    <t>КрытыеОбщество с ограниченной ответственностью "КРАСПРОМ"БАРНАУЛ</t>
  </si>
  <si>
    <t>КрытыеUAB  "Almata Company"БАТЕВО</t>
  </si>
  <si>
    <t>КрытыеОбщество с ограниченной ответственностью "ЮНИТРАНС РЭЙЛ"БОГАЧЕВО</t>
  </si>
  <si>
    <t>КрытыеОбщество с ограниченной ответственностью "ЮНИТРАНС РЭЙЛ"ВЕЛИКО-АНАДОЛЬ</t>
  </si>
  <si>
    <t>КрытыеОбщество с ограниченной ответственностью "ЮНИТРАНС РЭЙЛ"ДРУЖКОВКА</t>
  </si>
  <si>
    <t>КрытыеОбщество с ограниченной ответственностью "Петербургские Логистические Системы" ЕГОРЬЕВСК 1</t>
  </si>
  <si>
    <t>КрытыеОбщество с ограниченной ответственностью "ЮНИТРАНС РЭЙЛ"ИНДУСТРИАЛЬНАЯ</t>
  </si>
  <si>
    <t>КрытыеОбщество с ограниченной ответственностью "ЮНИТРАНС РЭЙЛ"КАЙДАКСКАЯ</t>
  </si>
  <si>
    <t>КрытыеUAB "Railana"КАЛИНКОВИЧИ</t>
  </si>
  <si>
    <t>КрытыеОбщество с ограниченной ответственностью "ЮНИТРАНС РЭЙЛ"КАЛУШ</t>
  </si>
  <si>
    <t>КрытыеОбщество с ограниченной ответственностью "ЮНИТРАНС РЭЙЛ"КУПЯНСК-ЮЖНЫЙ</t>
  </si>
  <si>
    <t>КрытыеСВС ТрансСервис ОООМАРЫ</t>
  </si>
  <si>
    <t>КрытыеООО "РэйлТранзит"МУРТАЗОВО</t>
  </si>
  <si>
    <t>КрытыеООО "Полфрост Логистик"ПИНСК</t>
  </si>
  <si>
    <t>КрытыеUAB "Railana"СТЕПЯНКА</t>
  </si>
  <si>
    <t>КрытыеООО "КазТрансЛогистик"ХИМЗАВОДСКАЯ</t>
  </si>
  <si>
    <t>КрытыеООО "КазТрансЛогистик"ЧЕРНИКОВКА</t>
  </si>
  <si>
    <t>КрытыеООО "Магистраль"ВЛАДИКАВКАЗ</t>
  </si>
  <si>
    <t>КрытыеООО "Логистический Парк Янино"ЗАНЕВСКИЙ ПОСТ</t>
  </si>
  <si>
    <t>КрытыеООО "РэйлТранзит"НОВОРОССИЙСК</t>
  </si>
  <si>
    <t>КрытыеОбщество с ограниченной ответственностью "НафтаТранс"ПАВЛОДАР-ПОРТ</t>
  </si>
  <si>
    <t>КрытыеООО "УК `Южный Альянс`"САТКА</t>
  </si>
  <si>
    <t>КрытыеООО "Геркулес-Сибирь"СИБИРСКАЯ</t>
  </si>
  <si>
    <t>КрытыеООО "МГК"ХОБОТОВО</t>
  </si>
  <si>
    <t>КрытыеООО "РэйлТранзит"ДЕРЕВЯНКОВКА</t>
  </si>
  <si>
    <t>КрытыеUAB "Railana"ДЖЕТЫГАРА</t>
  </si>
  <si>
    <t>КрытыеООО "ТЛС Логистика СПб"КУПЧИНСКАЯ</t>
  </si>
  <si>
    <t>КрытыеОбщество с ограниченной ответственностью "Тимбер Инвест Груп"ЛЕНА-ВОСТОЧНАЯ</t>
  </si>
  <si>
    <t>КрытыеСВС ТрансСервис ОООМУРТАЗОВО</t>
  </si>
  <si>
    <t>КрытыеUAB  "Almata Company"НОВОРОССИЙСК</t>
  </si>
  <si>
    <t>КрытыеООО "Плитный мир"ПОДОСИНОВЕЦ</t>
  </si>
  <si>
    <t>КрытыеСВС ТрансСервис ОООПОЗДЕЕВКА</t>
  </si>
  <si>
    <t>КрытыеООО "Альтернатива Норд"ПУСТЫНЬКА</t>
  </si>
  <si>
    <t>КрытыеООО "Альтернатива Норд"РЯБОВО</t>
  </si>
  <si>
    <t>КрытыеООО "Полфрост Логистик"ЯНОВ-ПОЛЕССКИЙ</t>
  </si>
  <si>
    <t>КрытыеОбщество с ограниченной ответственностью "РосАльянс"КОСЯКОВКА</t>
  </si>
  <si>
    <t>Крытые "АО `Аралтуз`"АРАЛЬСКОЕ МОРЕ</t>
  </si>
  <si>
    <t>КрытыеООО "Завод СтройМинерал"БЕЛОРЕЦК</t>
  </si>
  <si>
    <t>КрытыеООО `Глобал групп`"СЕРПУХОВ</t>
  </si>
  <si>
    <t>КрытыеUAB "INOTRANSA"ЧУКУРСАЙ</t>
  </si>
  <si>
    <t>КрытыеОбщество с ограниченной ответственностью "ТГ "РусждТранс"САРАХС (ЭКСП.)</t>
  </si>
  <si>
    <t>КрытыеОбщество с ограниченной ответственностью "СИБИРСКИЙ ЭКСПОРТ"ОМСК-СЕВЕРНЫЙ</t>
  </si>
  <si>
    <t>КрытыеООО "Кучуктерминал"КОМБИНАТСКАЯ</t>
  </si>
  <si>
    <t>КрытыеООО "Илимпром"УСТЬ-ИЛИМСК</t>
  </si>
  <si>
    <t>КрытыеООО «Сахарный комбинат «Колпнянский»КОЛПНЫ</t>
  </si>
  <si>
    <t>КрытыеОбщество с ограниченной ответственностью "Каргилл"ЕФРЕМОВ</t>
  </si>
  <si>
    <t>КрытыеООО "Трансэкспресс 154"ЛЮБЛИНО-СОРТИРОВОЧНОЕ</t>
  </si>
  <si>
    <t>КрытыеЗАО "КНАУФ ГИПС БАСКУНЧАК"ВЕРХНИЙ БАСКУНЧАК</t>
  </si>
  <si>
    <t>КрытыеООО "Реил Континент М"ПЕРОВО</t>
  </si>
  <si>
    <t>КрытыеООО "Транспортные решения"ЛЮБЛИНО-СОРТИРОВОЧНОЕ</t>
  </si>
  <si>
    <t>КрытыеАО "ЭЛЬДАКО"КРУПЕННИКОВО</t>
  </si>
  <si>
    <t>КрытыеОбщество с ограниченной ответственностью "НОРД ПАЛП"НОВОЛИСИНО</t>
  </si>
  <si>
    <t>КрытыеООО "Востсибтранс"ЛОСИНООСТРОВСКАЯ</t>
  </si>
  <si>
    <t>КрытыеОбщество с ограниченной ответственностью "Петербургская Промышленная Компания"ГОРНЫЙ ЛЕН</t>
  </si>
  <si>
    <t>КрытыеТОО "Smart Way Logistics"АЛТЫНТАУ</t>
  </si>
  <si>
    <t>КрытыеООО "Коелгамрамор"ЕМАНЖЕЛИНСК</t>
  </si>
  <si>
    <t>КрытыеООО "Лидер Треин"ЕССАУЛЬСКАЯ</t>
  </si>
  <si>
    <t>КрытыеОбщество с ограниченной ответственностью "КалугаВагонСервис"ПУСТЫНЬКА</t>
  </si>
  <si>
    <t>КрытыеОбщество с ограниченной ответственностью "ТГ "РусждТранс"БЕРЕЗНИКИ</t>
  </si>
  <si>
    <t>КрытыеЗАО ПЗП "Первомайское"ЛЮБЛИНО-СОРТИРОВОЧНОЕ</t>
  </si>
  <si>
    <t>КрытыеООО "Третьяковский элеватор "ТРЕТЬЯКОВО</t>
  </si>
  <si>
    <t>КрытыеОткрытое акционерное общество "Новоросцемент"ТОННЕЛЬНАЯ</t>
  </si>
  <si>
    <t>КрытыеООО "Лидер Треин"ДЖАБЫК</t>
  </si>
  <si>
    <t>КрытыеООО "Логистические Решения"ЛЮБЛИНО-СОРТИРОВОЧНОЕ</t>
  </si>
  <si>
    <t>КрытыеООО `Глобал групп`"КАПЧАГАЙ</t>
  </si>
  <si>
    <t>КрытыеООО "СЛК Цемент"КУНАРА</t>
  </si>
  <si>
    <t>КрытыеООО "Лидер Треин"МАУК</t>
  </si>
  <si>
    <t>КрытыеООО "ТРАНСКРУГ"ЩЕЛКОВО</t>
  </si>
  <si>
    <t>КрытыеАО "Сиболеум"ЯЗЕВКА-СИБИРСКАЯ</t>
  </si>
  <si>
    <t>КрытыеОбщество с ограниченной ответственностью "РефТранс"МОСТОВСКАЯ</t>
  </si>
  <si>
    <t>КрытыеООО "ПромЛесоЭкспорт"ЛЕСОСИБИРСК</t>
  </si>
  <si>
    <t>КрытыеООО "Уралбумага"ГОЛОВАНОВО</t>
  </si>
  <si>
    <t>КрытыеОбщество с ограниченной ответственностью "ТСМ ТРАНСЛОГИСТИК"САРЫКОЛЬ</t>
  </si>
  <si>
    <t>КрытыеОбщество с ограниченной ответственностью "РИХАНАЭКСПОРТ"МОГИЛЕВ 1</t>
  </si>
  <si>
    <t>КрытыеООО "РеилФлагманЛогистик"БИКЛЯНЬ</t>
  </si>
  <si>
    <t>Крытые"ADY Ekspress" MMCСУМГАИТ</t>
  </si>
  <si>
    <t>КрытыеОбщество с ограниченной ответственностью "РефТранс"ЛОКОМОТИВСТРОЙ</t>
  </si>
  <si>
    <t>КрытыеООО "Дил.С"БЕРЕЗНИКИ</t>
  </si>
  <si>
    <t>КрытыеООО "Еврологистик"ПОКРОВСК-ПРИВОЛЖСКИЙ</t>
  </si>
  <si>
    <t>КрытыеООО "Вагонная Транспортная Компания"КАДАЛА</t>
  </si>
  <si>
    <t>КрытыеООО "ФТ Логистик"СОЛИКАМСК-II</t>
  </si>
  <si>
    <t>КрытыеПавленко Дарья Андреевна ИПАРСЕНЬЕВ</t>
  </si>
  <si>
    <t>КрытыеОбщество с ограниченной ответственностью "РИХАНАЭКСПОРТ"КОЛЯДИЧИ</t>
  </si>
  <si>
    <t>КрытыеОбщество с ограниченной ответственностью "СТК-Сервис"ЛЮБЕРЦЫ 2</t>
  </si>
  <si>
    <t>КрытыеЗАО "Муром"МУРОМ1</t>
  </si>
  <si>
    <t>КрытыеООО "Кучуктерминал"ПОКРОВСК-ПРИВОЛЖСКИЙ</t>
  </si>
  <si>
    <t>Крытые "SIA `RINOSTA SHIPPING AGENCY`"ТАУРУПЕ</t>
  </si>
  <si>
    <t>КрытыеОбщество с ограниченной ответственностью "Промышленный Трейд Альянс"БАГУЛЬНАЯ</t>
  </si>
  <si>
    <t>КрытыеОАО "Мосагропромснаб-5"МИХНЕВО</t>
  </si>
  <si>
    <t>КрытыеООО ЕАКС-ЛогистикаПОЛЕВСКОЙ</t>
  </si>
  <si>
    <t>КрытыеОбщество с ограниченной ответственностью "Торговый Дом КазЭнергоТранс"САРАХС (ЭКСП.)</t>
  </si>
  <si>
    <t>КрытыеОАО "МАКФА"ШАГОЛ</t>
  </si>
  <si>
    <t>КрытыеОбщество с ограниченной ответственностью "Промышленный Трейд Альянс"БЛАГОВЕЩЕНСК</t>
  </si>
  <si>
    <t>КрытыеUAB "ADR8"БЕЛАРУСЬ</t>
  </si>
  <si>
    <t>КрытыеОРИМИ ТРЭЙД ОООНЕВА</t>
  </si>
  <si>
    <t>КрытыеОбщество с ограниченной ответственностью "ВА ЛОГИСТИК"ПЕЧОРЫ-ПСКОВСКИЕ</t>
  </si>
  <si>
    <t>КрытыеUAB "Caspian Logistics"БРЕСТ-СЕВЕРНЫЙ</t>
  </si>
  <si>
    <t>КрытыеООО "Вагонная Транспортная Компания"ГАГАРИН</t>
  </si>
  <si>
    <t>КрытыеООО "Лидер Треин"ТАМЕРЛАН</t>
  </si>
  <si>
    <t>КрытыеООО "Транзит-Сервис"ТУМСКАЯ</t>
  </si>
  <si>
    <t>КрытыеЗакрытое акционерное общество "Меркурий"ЯЗЕВКА-СИБИРСКАЯ</t>
  </si>
  <si>
    <t>КрытыеОбщество с ограниченной ответственностью "МТ Сервис"ЖЕЛЕЗНОДОРОЖНАЯ</t>
  </si>
  <si>
    <t>КрытыеООО "Кучуктерминал"БАРНАУЛ</t>
  </si>
  <si>
    <t>КрытыеОбщество с ограниченной ответственностью "ТРАНСМЕХАНИЗАЦИЯ"БЕЛАЯ КАЛИТВА</t>
  </si>
  <si>
    <t>КрытыеАО "Архангельский фанерный завод"ИСАКОГОРКА</t>
  </si>
  <si>
    <t>КрытыеООО "Иркутская грузовая компания"НОВОРОССИЙСК</t>
  </si>
  <si>
    <t>КрытыеООО "Трансэкспресс 154"НОВОСИБИРСК-ГЛАВНЫЙ</t>
  </si>
  <si>
    <t>КрытыеООО "КУБАНЬ-ЛОГИСТИК"ПОЛТАВСКАЯ</t>
  </si>
  <si>
    <t>КрытыеООО "ПРОЛЕТАРИЙ СПБ"СУРАЖ</t>
  </si>
  <si>
    <t>КрытыеSIA "FORPOST TERMINALS”ТАУРУПЕ</t>
  </si>
  <si>
    <t>КрытыеООО "Лидер Треин"АНОСОВО</t>
  </si>
  <si>
    <t>КрытыеООО "НовоТэк"ПАДУНСКИЕ ПОРОГИ</t>
  </si>
  <si>
    <t>КрытыеООО "Техинтерснаб"ПОЧИНКИ</t>
  </si>
  <si>
    <t>КрытыеОбщество с ограниченной ответственностью "РефТранс"АСИНО</t>
  </si>
  <si>
    <t>КрытыеООО "Кандино Транс"БЕРЕЗА-КАРТУЗСКАЯ</t>
  </si>
  <si>
    <t>КрытыеООО "ФСК-Логистик"ЛЮБЕРЦЫ 1</t>
  </si>
  <si>
    <t>КрытыеEG Logistics Sp. z o. o.МААРДУ</t>
  </si>
  <si>
    <t>КрытыеEG Logistics Sp. z o. o.МОГИЛЕВ 1</t>
  </si>
  <si>
    <t>КрытыеEG Logistics Sp. z o. o.СЛОНИМ</t>
  </si>
  <si>
    <t>КрытыеТранспортно-экспедиционное унитарное предприятие "Трансимпериал Балтия"СМОРГОНЬ</t>
  </si>
  <si>
    <t>КрытыеООО "Рэйл Про"СТАЛЬНОЙ КОНЬ</t>
  </si>
  <si>
    <t>КрытыеООО "НГК"УРУССУ</t>
  </si>
  <si>
    <t>КрытыеООО "Лидер Треин"ШЕРШНИ</t>
  </si>
  <si>
    <t>КрытыеОбщество с ограниченной ответственностью ТОРГОВЫЙ ДОМ "АКТЕОН"КОЙТЫ</t>
  </si>
  <si>
    <t>КрытыеОбщество с ограниченной ответственностью "ТСМ ТРАНСЛОГИСТИК"ПАВЛОДАР-ЮЖНЫЙ</t>
  </si>
  <si>
    <t>КрытыеОАО "Полтавский комбинат хлебопродуктов"ПОЛТАВСКАЯ</t>
  </si>
  <si>
    <t>КрытыеОбщество с ограниченной ответственностью "ТГ "РусждТранс"АКЯЙЛА (ЭКСП)</t>
  </si>
  <si>
    <t>Крытые"ADY Ekspress" MMCАСТАРА</t>
  </si>
  <si>
    <t>КрытыеООО ТЛК "Альтернатива"БАЛАШИХА</t>
  </si>
  <si>
    <t>КрытыеООО "Сфера плюс"БИКЛЯНЬ</t>
  </si>
  <si>
    <t>КрытыеООО "Транс Центр"БОРЖОМИ</t>
  </si>
  <si>
    <t>КрытыеUAB "LYNN group"БРЕСТ-СЕВЕРНЫЙ</t>
  </si>
  <si>
    <t>КрытыеООО "НовоТэк"ГИДРОСТРОИТЕЛЬ</t>
  </si>
  <si>
    <t>КрытыеUAB "Caspian Logistics"ДАУГАВПИЛС</t>
  </si>
  <si>
    <t>КрытыеОбщество с ограниченной ответственностью "РефТранс"ДЕРЕВЯНКОВКА</t>
  </si>
  <si>
    <t>КрытыеОбщество с ограниченной ответственностью "ТСМ ТРАНСЛОГИСТИК"КУСТАНАЙ</t>
  </si>
  <si>
    <t>КрытыеООО "ТД Братсклеском"ПАДУНСКИЕ ПОРОГИ</t>
  </si>
  <si>
    <t>КрытыеEG Logistics Sp. z o. o.ПИНСК</t>
  </si>
  <si>
    <t>КрытыеОбщество с ограниченной ответственностью "ТГ "РусждТранс"СЕРХЕТАБАТ</t>
  </si>
  <si>
    <t>КрытыеОбщество с ограниченной ответственностью "Орей"УСТЬ-ИЛИМСК</t>
  </si>
  <si>
    <t>КрытыеООО "Лидер Треин"ЭЛЕКТРОСТАНЦИЯ</t>
  </si>
  <si>
    <t>КрытыеООО "СВЕЗА-Лес"КОСТРОМА НОВАЯ</t>
  </si>
  <si>
    <t>КрытыеТОО "Евросиб Казахстан"ЧИМКЕНТ</t>
  </si>
  <si>
    <t>КрытыеООО "Группа "Магнезит""САНКТ-ПЕТЕРБУРГ-БАЛТИЙСКИЙ (ЭКСП.)</t>
  </si>
  <si>
    <t>КрытыеFOSCOTE TRADING AND INVESTMENTS LIMITEDКОМБИНАТСКАЯ</t>
  </si>
  <si>
    <t>КрытыеТОО "Евросиб Казахстан"МАНГЫШЛАК</t>
  </si>
  <si>
    <t>КрытыеТОО "Евросиб Казахстан"ТЕМИРТАУ</t>
  </si>
  <si>
    <t>КрытыеООО "СВ-Транс"ЗИЕМЕЛЬБЛАЗМА (ЭКСП.)</t>
  </si>
  <si>
    <t>КрытыеООО "РэйлТранзит"МАМЕД-КАЛА</t>
  </si>
  <si>
    <t>КрытыеООО "ВТ-ТРАНС"НОВОУСТЬКАМЕНОГОРСК</t>
  </si>
  <si>
    <t>КрытыеUAB "Railana"РЫЖКОВИЧИ</t>
  </si>
  <si>
    <t>КрытыеООО "Скай Сервис"НЕВСКАЯ ДУБРОВКА</t>
  </si>
  <si>
    <t>КрытыеUAB "Baltic Rail Group"ШИЛАЙНЯЙ</t>
  </si>
  <si>
    <t>КрытыеСВС ТрансСервис ОООКУРГАННАЯ</t>
  </si>
  <si>
    <t>КрытыеООО "ТЛК Новотранс"МИХНЕВО</t>
  </si>
  <si>
    <t>КрытыеООО "СоюзБалтКомплект"САПЕРНАЯ</t>
  </si>
  <si>
    <t>КрытыеОбщество с ограниченной ответственностью "ЮНИТРАНС РЭЙЛ"ЧОП ( ЭКСП.МАВ )</t>
  </si>
  <si>
    <t>КрытыеПавленко Дарья Андреевна ИПНОВОЧУГУЕВКА</t>
  </si>
  <si>
    <t>КрытыеОАО "Крахмалопродукт"ХОБОТОВО</t>
  </si>
  <si>
    <t>КрытыеООО "Грейнрус"РЫШКОВО</t>
  </si>
  <si>
    <t>КрытыеАО "РЖД Логистика"БЕСЛАН</t>
  </si>
  <si>
    <t>КрытыеООО "Транс Центр"ЗАЩИТА</t>
  </si>
  <si>
    <t>КрытыеАО "НМЖК"КОСТАРИХА</t>
  </si>
  <si>
    <t>КрытыеООО "ТД КМЗ"КАРДАИЛ</t>
  </si>
  <si>
    <t>КрытыеООО "Кучуктерминал"КУТУМ</t>
  </si>
  <si>
    <t>КрытыеООО "ЛТБ"КУТУМ</t>
  </si>
  <si>
    <t>КрытыеООО "Простые перевозки"ПАДУНСКИЕ ПОРОГИ</t>
  </si>
  <si>
    <t>КрытыеООО "НАЦИОНАЛЬНАЯ ЛОГИСТИЧЕСКАЯ КОРПОРАЦИЯ"СЕРПУХОВ</t>
  </si>
  <si>
    <t>КрытыеООО "Торговый дом "Башхим"КОСЯКОВКА</t>
  </si>
  <si>
    <t>КрытыеООО "Логистические решения"МОХОВЫЕ ГОРЫ</t>
  </si>
  <si>
    <t>КрытыеООО "Райс Лог Автоматикс"САРАПУЛ</t>
  </si>
  <si>
    <t>КрытыеОбщество с ограниченной ответственностью "ЮНИТРАНС РЭЙЛ"БЕРЕЗНИКИ</t>
  </si>
  <si>
    <t>КрытыеОбщество с ограниченной ответственностью "ЮНИТРАНС РЭЙЛ"ВОРСИНО</t>
  </si>
  <si>
    <t>КрытыеUAB "Railana"РЕЧИЦА</t>
  </si>
  <si>
    <t>КрытыеООО "Еврологистик"МОСТОВСКАЯ</t>
  </si>
  <si>
    <t>КрытыеINKOMSTAR OUКУСТАНАЙ</t>
  </si>
  <si>
    <t>КрытыеОбщество с ограниченной ответственностью "ТСМ ТРАНСЛОГИСТИК"ПАВЛОДАР-ПОРТ</t>
  </si>
  <si>
    <t>КрытыеООО "АВАНГАРД"КИРОВ</t>
  </si>
  <si>
    <t>КрытыеОАО "РЖД"НЯНДОМА</t>
  </si>
  <si>
    <t>КрытыеОбщество с ограниченной ответственностью "Альфа Рэйл Экспорт"ИРКУТСК-ПАССАЖИРСКИЙ</t>
  </si>
  <si>
    <t>КрытыеООО "Транс Центр"КОРЕНОВСК</t>
  </si>
  <si>
    <t>КрытыеЗАО "Новоенисейский лесохимический комплекс"ЛЕСОСИБИРСК</t>
  </si>
  <si>
    <t>КрытыеООО "УГП ЖД"ЛЮБЛИНО-СОРТИРОВОЧНОЕ</t>
  </si>
  <si>
    <t>КрытыеОбщество с ограниченной ответственностью "Торговый дом "Благо"СТРЕЛА</t>
  </si>
  <si>
    <t>КрытыеОбщество с ограниченной ответственностью "Торговый дом "Благо"АРМАВИР-ТУАПСИНСКИЙ</t>
  </si>
  <si>
    <t>КрытыеООО "КазТрансЛогистик"ИГУМНОВО</t>
  </si>
  <si>
    <t>КрытыеUkrailtrans Trade &amp; Logistic KftБАТЕВО ( ЭКСП. )</t>
  </si>
  <si>
    <t>Крытые "BOLATICO LIMITED"МИХАЙЛОВСКИЙ РУДНИК</t>
  </si>
  <si>
    <t>КрытыеОбщество с ограниченной ответственностью "ЮНИТРАНС РЭЙЛ"МИХАЙЛОВСКИЙ РУДНИК</t>
  </si>
  <si>
    <t>КрытыеООО "Магистраль"СВЕТЛОГРАД</t>
  </si>
  <si>
    <t>КрытыеUAB  "Almata Company"ЧОП ( ЭКСП.МАВ )</t>
  </si>
  <si>
    <t>КрытыеОбщество с ограниченной ответственностью "РефТранс"ТРУСОВО</t>
  </si>
  <si>
    <t>КрытыеОбщество с ограниченной ответственностью "РосАльянс"БЕРЕЗНИКИ</t>
  </si>
  <si>
    <t>КрытыеООО "СДС"ГРЕЧИШКИНО</t>
  </si>
  <si>
    <t>КрытыеООО "Еврологистик"УСТЬ-ИЛИМСК</t>
  </si>
  <si>
    <t>КрытыеVR-GROUP Ltd VR LogisticsБУСЛОВСКАЯ (ЭКСП.)</t>
  </si>
  <si>
    <t>КрытыеОбщество с ограниченной ответственностью "ТЭС-Т"ЛОСИНООСТРОВСКАЯ</t>
  </si>
  <si>
    <t>КрытыеООО "Керама экспорт"ЛУЖКИ-ОРЛОВСКИЕ</t>
  </si>
  <si>
    <t>КрытыеОбщество с ограниченной ответственностью Торговый дом "Русский хлеб"РЯЗАНЬ 2</t>
  </si>
  <si>
    <t>КрытыеООО "ПРОДИМЕКС"ЭРТИЛЬ</t>
  </si>
  <si>
    <t>КрытыеСВС ТрансСервис ОООСВЕТЛОГРАД</t>
  </si>
  <si>
    <t>КрытыеООО "Логистические решения"БЛАГОВЕЩЕНСК</t>
  </si>
  <si>
    <t>КрытыеОбщество с ограниченной ответственностью "ЮНИТРАНС РЭЙЛ"ВЕРХНЕДНЕПРОВСК</t>
  </si>
  <si>
    <t>КрытыеООО "КазТрансЛогистик"КИРОВ-ЗАВОДСКАЯ</t>
  </si>
  <si>
    <t>КрытыеООО "Монретранс"НАУШКИ</t>
  </si>
  <si>
    <t>КрытыеОбщество с ограниченной ответственностью "ЮНИТРАНС РЭЙЛ"ОДЕССА-ЗАСТАВА 1</t>
  </si>
  <si>
    <t>КрытыеМодуль ОООПРЕДПОРТОВАЯ</t>
  </si>
  <si>
    <t>КрытыеООО "Логистические решения"БЕЛОГОРСК 2</t>
  </si>
  <si>
    <t>КрытыеООО "РэйлТранзит"ГРЕЧИШКИНО</t>
  </si>
  <si>
    <t>КрытыеОбщество с ограниченной ответственностью "ТРАНСПОРТНО-ЭКСПЕДИЦИОННАЯ СЕТЬ - СЕВЕР"ЛОСИНООСТРОВСКАЯ</t>
  </si>
  <si>
    <t>КрытыеАО "СВЕТ"МОЖГА</t>
  </si>
  <si>
    <t>КрытыеОбщество с ограниченной ответственностью "СКО ТОРГРЕСУРС"МОХОВЫЕ ГОРЫ</t>
  </si>
  <si>
    <t>КрытыеООО "ООО `Тиккурила`"НЕВА</t>
  </si>
  <si>
    <t>КрытыеEG Logistics Sp. z o. o.ГОМЕЛЬ</t>
  </si>
  <si>
    <t>КрытыеТранспортно-экспедиционное унитарное предприятие "Трансимпериал Балтия"ОРЕЛ</t>
  </si>
  <si>
    <t>КрытыеГардиан Стекло Рязань ОООКОСЯКОВКА</t>
  </si>
  <si>
    <t>КрытыеООО "Диал-Транс"НОВОЛИСИНО</t>
  </si>
  <si>
    <t>КрытыеООО "Магистраль"ДИНСКАЯ</t>
  </si>
  <si>
    <t>КрытыеСВС ТрансСервис ОООКАМЕНСКАЯ</t>
  </si>
  <si>
    <t>КрытыеООО "Транском"СЕБРЯКОВО</t>
  </si>
  <si>
    <t>КрытыеОбщество с ограниченной ответственностью "Лес Торг Групп"ЛЕСОСИБИРСК</t>
  </si>
  <si>
    <t>КрытыеРусагро-Сахар ОООРАЙ</t>
  </si>
  <si>
    <t>КрытыеUAB "Railana"ЯНОВ-ПОЛЕССКИЙ</t>
  </si>
  <si>
    <t>КрытыеООО "Техинтерснаб"ИГУМНОВО</t>
  </si>
  <si>
    <t>КрытыеООО "Логистический Центр `Южный Урал`"ТЫРЕТЬ</t>
  </si>
  <si>
    <t>КрытыеЗАО "Совмортранс"АВТОВО</t>
  </si>
  <si>
    <t>КрытыеООО "Русбан"МОСТОВСКАЯ</t>
  </si>
  <si>
    <t>КрытыеОбщество с ограниченной ответственностью "Смартлог"СТЕПЯНКА</t>
  </si>
  <si>
    <t>КрытыеООО "ЛП Менеджмент"ПЕЧАТКИНО</t>
  </si>
  <si>
    <t>КрытыеОбщество с ограниченной ответственностью "ЮНИТРАНС РЭЙЛ"ИЧНЯ</t>
  </si>
  <si>
    <t>КрытыеОбщество с ограниченной ответственностью "ЮНИТРАНС РЭЙЛ"ЧОП ( ЭКСП.ЖСР )</t>
  </si>
  <si>
    <t>КрытыеEG Logistics Sp. z o. o.СМОРГОНЬ</t>
  </si>
  <si>
    <t>КрытыеТОО "Smart Way Logistics"ТЕМИРТАУ</t>
  </si>
  <si>
    <t>КрытыеОбщество с ограниченной ответственностью "Керама Центр"ЛУЖКИ-ОРЛОВСКИЕ</t>
  </si>
  <si>
    <t>КрытыеОбщество с ограниченной ответственностью "Керама Центр"МИХНЕВО</t>
  </si>
  <si>
    <t>КрытыеОбщество с ограниченной ответственностью "КРАСПРОМ"ДЕНИСОВКА</t>
  </si>
  <si>
    <t>КрытыеОбщество с ограниченной ответственностью "КРАСПРОМ"НОВЫЙ ПОРТ</t>
  </si>
  <si>
    <t>КрытыеООО "Лидер Треин"АППАРАТНАЯ</t>
  </si>
  <si>
    <t>КрытыеООО "ТЕЛС-РУС"ШАБАНЫ</t>
  </si>
  <si>
    <t>КрытыеОбщество с ограниченной ответственностью "Колмарк"НОВОРОССИЙСК</t>
  </si>
  <si>
    <t>КрытыеСВС ТрансСервис ОООАРМАВИР-РОСТОВСКИЙ</t>
  </si>
  <si>
    <t>КрытыеООО "Полфрост Логистик"РОЖАНКА</t>
  </si>
  <si>
    <t>КрытыеАкционерное общество фирма "Агрокомплекс" им. Н.И.ТкачеваАНГЕЛИНСКАЯ</t>
  </si>
  <si>
    <t>КрытыеUAB "LW Trans"АССА</t>
  </si>
  <si>
    <t>КрытыеООО "Хенкель Рус" ПОКРОВСК-ПРИВОЛЖСКИЙ</t>
  </si>
  <si>
    <t>КрытыеООО "РэйлТранзит"ТИМАШЕВСКАЯ</t>
  </si>
  <si>
    <t>КрытыеОАО "Верхнебаканский цементный завод"ТОННЕЛЬНАЯ</t>
  </si>
  <si>
    <t>КрытыеООО "Альянс"КИРЖАЧ</t>
  </si>
  <si>
    <t>КрытыеООО "Кучуктерминал"БИКЛЯНЬ</t>
  </si>
  <si>
    <t>КрытыеООО "Рейл Лоджистик"ВЕРХНЕЗЕЙСК</t>
  </si>
  <si>
    <t>КрытыеООО "Еврологистик"ДЕРЕВЯНКОВКА</t>
  </si>
  <si>
    <t>КрытыеОбщество с ограниченной ответственностью "ТСМ ТРАНСЛОГИСТИК"ЖЕЛЕЗОРУДНАЯ</t>
  </si>
  <si>
    <t>Крытые "ТОО `Шынгар Транс`"ЖЕТЫ-СУ</t>
  </si>
  <si>
    <t>КрытыеООО "Ермак"ЛЮБЕРЦЫ 2</t>
  </si>
  <si>
    <t>КрытыеОбщество с ограниченной ответственностью "ЮНИТРАНС РЭЙЛ"НИКОПОЛЬ</t>
  </si>
  <si>
    <t>КрытыеUAB "Railana"ШКИРОТАВА</t>
  </si>
  <si>
    <t>КрытыеООО "Петрол Трейд Компани"БАГУЛЬНАЯ</t>
  </si>
  <si>
    <t>КрытыеООО "Райс Лог Автоматикс"КОЙТЫ</t>
  </si>
  <si>
    <t>КрытыеОбщество с ограниченной ответственностью "ЮНИТРАНС РЭЙЛ"ПРИДАЧА</t>
  </si>
  <si>
    <t>КрытыеOOO “SHARQ VA G’ARB KORP”КОКАНД I</t>
  </si>
  <si>
    <t>КрытыеEG Logistics Sp. z o. o.АУЛЬС</t>
  </si>
  <si>
    <t>КрытыеООО "СТ ЕвроКарго"КОЙДАНОВО</t>
  </si>
  <si>
    <t>КрытыеООО "Транс-Байкал"ТЫРЕТЬ</t>
  </si>
  <si>
    <t>КрытыеООО "ПРАЙМ ЛОГИСТИК ГРУП"БАТЕВО ( ЭКСП. )</t>
  </si>
  <si>
    <t>КрытыеUkrailtrans Trade &amp; Logistic KftЧОП ( ЭКСП.МАВ )</t>
  </si>
  <si>
    <t>КрытыеООО "БалтИнтерГрупп"АЛТЫНТАУ</t>
  </si>
  <si>
    <t>КрытыеТОО "Евросиб Казахстан"ТЕКЕЛИ</t>
  </si>
  <si>
    <t>КрытыеОАО "СТГ"РОСТОВ-ЯРОСЛАВСКИЙ</t>
  </si>
  <si>
    <t>КрытыеТРАНКО АОЖЕЗКАЗГАН</t>
  </si>
  <si>
    <t>КрытыеООО "СВ-Транс"ОРЕНБУРГ</t>
  </si>
  <si>
    <t>КрытыеООО "СВ-Транс"ТАВДА</t>
  </si>
  <si>
    <t>КрытыеООО "РэйлТранзит"УСТЬ-ЛАБИНСКАЯ</t>
  </si>
  <si>
    <t>КрытыеООО "Геркулес-Сибирь"СЕГЕЖА</t>
  </si>
  <si>
    <t>КрытыеОбщество с ограниченной ответственностью "ЮНИТРАНС РЭЙЛ"ДЕМУРИНО</t>
  </si>
  <si>
    <t>КрытыеMEB Trade and Logistics LimitedСАРАХС (ЭКСП.)</t>
  </si>
  <si>
    <t>КрытыеООО "Мустанг Технологии Кормления"ЖИЛЕВО</t>
  </si>
  <si>
    <t>КрытыеООО "Ишимский комбинат хлебопродуктов"ИШИМ</t>
  </si>
  <si>
    <t>КрытыеОбщество с ограниченной ответственностью "РосАльянс"ЗАИНСК</t>
  </si>
  <si>
    <t>КрытыеОбщество с ограниченной ответственностью "КалугаВагонСервис"КАЛУГА 1</t>
  </si>
  <si>
    <t>КрытыеООО "Лидер Треин"НИЖНЕУВЕЛЬСКАЯ</t>
  </si>
  <si>
    <t>КрытыеОбщество с ограниченной ответственностью "КалугаВагонСервис"РЯБОВО</t>
  </si>
  <si>
    <t>КрытыеОбщество с ограниченной ответственностью ТРАНСПОРТНО-ГРУЗОВОЙ КОМПЛЕКС "ЛЕНТА"ЧЕЛЯБИНСК-ГРУЗОВОЙ</t>
  </si>
  <si>
    <t>КрытыеТоварищество с ограниченной ответственностью Торговый Дом "АзияМебель Астана"КОЙТЫ</t>
  </si>
  <si>
    <t>КрытыеUAB "LW Trans"КАВКАЗ</t>
  </si>
  <si>
    <t>КрытыеООО "Альфалогистик"КАЛИНИНГРАД-СОРТИРОВОЧНЫЙ</t>
  </si>
  <si>
    <t>КрытыеОбщество с ограниченной ответственностью "Логистический сервис Новотранс"УССУРИЙСК</t>
  </si>
  <si>
    <t>КрытыеОбщество с ограниченной ответственностью "ЮНИТРАНС РЭЙЛ"КОЛЯДИЧИ</t>
  </si>
  <si>
    <t>КрытыеОбщество с ограниченной ответственностью "ЮНИТРАНС РЭЙЛ"ЦЕНТРОЛИТ</t>
  </si>
  <si>
    <t>КрытыеООО "Градспорт"КОСЯКОВКА</t>
  </si>
  <si>
    <t>КрытыеEG Logistics Sp. z o. o.РЕЧИЦА</t>
  </si>
  <si>
    <t>КрытыеООО "Ланкомресурс-Дальний Восток"АРСЕНЬЕВ</t>
  </si>
  <si>
    <t>КрытыеООО "АМИР Групп"АРСЕНЬЕВ</t>
  </si>
  <si>
    <t>КрытыеООО "ЭФИ-Транс"БАТЕВО ( ЭКСП. )</t>
  </si>
  <si>
    <t>КрытыеUAB "Railana"СВЕТЛОГОРСК-НА-БЕРЕЗИНЕ</t>
  </si>
  <si>
    <t>КрытыеОбщество с ограниченной ответственностью "ЮНИТРАНС РЭЙЛ"САМАРОВКА</t>
  </si>
  <si>
    <t>КрытыеСВС ТрансСервис ОООЭРТИЛЬ</t>
  </si>
  <si>
    <t>КрытыеООО "ТерекКрахмал"МУРТАЗОВО</t>
  </si>
  <si>
    <t>КрытыеОбщество с ограниченной ответственностью "Торговый Дом КазЭнергоТранс"БЕЛОВОДСКАЯ</t>
  </si>
  <si>
    <t>КрытыеEG Logistics Sp. z o. o.ЖАБИНКА</t>
  </si>
  <si>
    <t>КрытыеООО "УРАЛХИМ-ТРАНС"БЕРЕЗНИКИ</t>
  </si>
  <si>
    <t>КрытыеОбщество с ограниченной ответственностью "Смартлог"БРЕСТ-СЕВЕРНЫЙ</t>
  </si>
  <si>
    <t>КрытыеОбщество с ограниченной ответственностью "Бабр"ГИДРОСТРОИТЕЛЬ</t>
  </si>
  <si>
    <t>КрытыеООО "Альтернатива Норд"ЕРГАЧ</t>
  </si>
  <si>
    <t>КрытыеОбщество с ограниченной ответственностью "КалугаВагонСервис"ПЯТОВСКАЯ</t>
  </si>
  <si>
    <t>КрытыеОбщество с ограниченной ответственностью "Колмарк"ЖУКОВЦЫ</t>
  </si>
  <si>
    <t>КрытыеООО "КНАУФ ГИПС КОЛПИНО"ФУРМАНОВ</t>
  </si>
  <si>
    <t>КрытыеТоргово-производственное частное унитарное предприятие "СИФУД-СЕРВИС"БЕРЕЗА-КАРТУЗСКАЯ</t>
  </si>
  <si>
    <t>КрытыеООО "ВТ-ТРАНС"БЕРЕЗНИКИ</t>
  </si>
  <si>
    <t>КрытыеООО "ВагонТрансСнаб"НОВОРОССИЙСК</t>
  </si>
  <si>
    <t>КрытыеООО "Альтернатива Норд"ЧЕРЕДНИЧКИ</t>
  </si>
  <si>
    <t>КрытыеОбщество с ограниченной ответственностью "ЮНИТРАНС РЭЙЛ"БАСЫ</t>
  </si>
  <si>
    <t>КрытыеООО "Диал-Транс"БОГДАНОВКА</t>
  </si>
  <si>
    <t>КрытыеОбщество с ограниченной ответственностью "НОРД ПАЛП"БОГДАНОВКА</t>
  </si>
  <si>
    <t>КрытыеООО "Транс-СибГрупп"ЗАБАЙКАЛЬСК</t>
  </si>
  <si>
    <t>КрытыеООО "ТТК Орион"ЛЮБЛИНО-СОРТИРОВОЧНОЕ</t>
  </si>
  <si>
    <t>КрытыеООО "Завод ТехноНИКОЛЬ-Сибирь"ЮРГА 1</t>
  </si>
  <si>
    <t>КрытыеСВС ТрансСервис ОООЛОКОМОТИВСТРОЙ</t>
  </si>
  <si>
    <t>КрытыеООО "ТехноНИКОЛЬ-Строительные системы"УЧАЛЫ</t>
  </si>
  <si>
    <t>КрытыеООО "Вагонная Транспортная Компания"ВОССТАНИЕ</t>
  </si>
  <si>
    <t>КрытыеЮПМ-Кюммене Чудово ОООБЕРЕЗНЯКИ</t>
  </si>
  <si>
    <t>КрытыеООО "ТЛК Новотранс"БИЙСК</t>
  </si>
  <si>
    <t>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</si>
</sst>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"/>
    <numFmt numFmtId="165" formatCode="0.0"/>
    <numFmt numFmtId="166" formatCode="dd"/>
    <numFmt numFmtId="167" formatCode="mmmm\ yyyy\ &quot;года&quot;"/>
    <numFmt numFmtId="168" formatCode="[$-419]mmmm\ yyyy;@"/>
  </numFmts>
  <fonts count="9" x14ac:knownFonts="1">
    <font>
      <sz val="11"/>
      <color theme="1"/>
      <name val="Calibri"/>
      <family val="2"/>
      <charset val="204"/>
      <scheme val="minor"/>
    </font>
    <font>
      <sz val="8"/>
      <color rgb="FF000000"/>
      <name val="MS Sans Serif"/>
      <charset val="204"/>
    </font>
    <font>
      <sz val="8"/>
      <color rgb="FF6D6D6D"/>
      <name val="MS Sans Serif"/>
      <charset val="204"/>
    </font>
    <font>
      <sz val="8"/>
      <color theme="1"/>
      <name val="MS Sans Serif"/>
      <charset val="204"/>
    </font>
    <font>
      <sz val="22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8"/>
      <color theme="1" tint="0.499984740745262"/>
      <name val="MS Sans Serif"/>
      <charset val="204"/>
    </font>
    <font>
      <u/>
      <sz val="11"/>
      <color theme="10"/>
      <name val="Calibri"/>
      <family val="2"/>
      <charset val="204"/>
      <scheme val="minor"/>
    </font>
    <font>
      <sz val="8"/>
      <name val="MS Sans 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164" fontId="1" fillId="2" borderId="1" xfId="0" applyNumberFormat="1" applyFont="1" applyFill="1" applyBorder="1" applyAlignment="1" applyProtection="1">
      <alignment horizontal="left" vertical="top" wrapText="1"/>
    </xf>
    <xf numFmtId="166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0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165" fontId="1" fillId="2" borderId="1" xfId="0" applyNumberFormat="1" applyFont="1" applyFill="1" applyBorder="1" applyAlignment="1" applyProtection="1">
      <alignment horizontal="center" vertical="top" wrapText="1"/>
    </xf>
    <xf numFmtId="1" fontId="1" fillId="2" borderId="1" xfId="0" applyNumberFormat="1" applyFont="1" applyFill="1" applyBorder="1" applyAlignment="1" applyProtection="1">
      <alignment horizontal="center" vertical="top" wrapText="1"/>
    </xf>
    <xf numFmtId="0" fontId="3" fillId="0" borderId="0" xfId="0" applyFont="1" applyAlignment="1">
      <alignment horizontal="centerContinuous"/>
    </xf>
    <xf numFmtId="0" fontId="3" fillId="0" borderId="0" xfId="0" applyFont="1"/>
    <xf numFmtId="164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Continuous"/>
    </xf>
    <xf numFmtId="0" fontId="1" fillId="2" borderId="4" xfId="0" applyNumberFormat="1" applyFont="1" applyFill="1" applyBorder="1" applyAlignment="1" applyProtection="1">
      <alignment horizontal="center" vertical="top" wrapText="1"/>
    </xf>
    <xf numFmtId="165" fontId="1" fillId="2" borderId="4" xfId="0" applyNumberFormat="1" applyFont="1" applyFill="1" applyBorder="1" applyAlignment="1" applyProtection="1">
      <alignment horizontal="center" vertical="top" wrapText="1"/>
    </xf>
    <xf numFmtId="1" fontId="1" fillId="2" borderId="4" xfId="0" applyNumberFormat="1" applyFont="1" applyFill="1" applyBorder="1" applyAlignment="1" applyProtection="1">
      <alignment horizontal="center" vertical="top" wrapText="1"/>
    </xf>
    <xf numFmtId="0" fontId="3" fillId="0" borderId="0" xfId="0" applyFont="1" applyFill="1" applyBorder="1"/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0" fontId="6" fillId="0" borderId="5" xfId="0" applyNumberFormat="1" applyFont="1" applyFill="1" applyBorder="1" applyAlignment="1" applyProtection="1">
      <alignment horizontal="left" vertical="top"/>
    </xf>
    <xf numFmtId="0" fontId="6" fillId="0" borderId="5" xfId="0" applyNumberFormat="1" applyFont="1" applyFill="1" applyBorder="1" applyAlignment="1" applyProtection="1">
      <alignment horizontal="center" vertical="top" wrapText="1"/>
    </xf>
    <xf numFmtId="0" fontId="8" fillId="0" borderId="0" xfId="2" applyNumberFormat="1" applyFont="1" applyFill="1" applyBorder="1" applyAlignment="1" applyProtection="1">
      <alignment horizontal="left" vertical="top"/>
    </xf>
    <xf numFmtId="0" fontId="8" fillId="0" borderId="5" xfId="0" applyNumberFormat="1" applyFont="1" applyFill="1" applyBorder="1" applyAlignment="1" applyProtection="1">
      <alignment horizontal="left" vertical="top"/>
    </xf>
    <xf numFmtId="1" fontId="1" fillId="2" borderId="1" xfId="0" applyNumberFormat="1" applyFont="1" applyFill="1" applyBorder="1" applyAlignment="1" applyProtection="1">
      <alignment wrapText="1"/>
    </xf>
    <xf numFmtId="167" fontId="1" fillId="2" borderId="2" xfId="0" applyNumberFormat="1" applyFont="1" applyFill="1" applyBorder="1" applyAlignment="1" applyProtection="1">
      <alignment horizontal="center" vertical="top" wrapText="1"/>
    </xf>
    <xf numFmtId="167" fontId="1" fillId="2" borderId="3" xfId="0" applyNumberFormat="1" applyFont="1" applyFill="1" applyBorder="1" applyAlignment="1" applyProtection="1">
      <alignment horizontal="center" vertical="top" wrapText="1"/>
    </xf>
    <xf numFmtId="168" fontId="1" fillId="2" borderId="2" xfId="0" applyNumberFormat="1" applyFont="1" applyFill="1" applyBorder="1" applyAlignment="1" applyProtection="1">
      <alignment horizontal="center" vertical="top" wrapText="1"/>
    </xf>
    <xf numFmtId="168" fontId="1" fillId="2" borderId="3" xfId="0" applyNumberFormat="1" applyFont="1" applyFill="1" applyBorder="1" applyAlignment="1" applyProtection="1">
      <alignment horizontal="center" vertical="top" wrapText="1"/>
    </xf>
  </cellXfs>
  <cellStyles count="3">
    <cellStyle name="Normal" xfId="1"/>
    <cellStyle name="Гиперссылка" xfId="2" builtinId="8"/>
    <cellStyle name="Обычный" xfId="0" builtinId="0"/>
  </cellStyles>
  <dxfs count="27"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theme="0" tint="-0.14996795556505021"/>
      </font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theme="0" tint="-0.14996795556505021"/>
      </font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rshovE\AppData\Local\Microsoft\Windows\INetCache\Content.Outlook\MA7LHFVG\&#1050;&#1088;%20&#1072;&#1085;&#1072;&#1083;&#1080;&#1090;&#1080;&#1082;&#1072;%20&#1087;&#1086;%20&#1079;&#1072;&#1103;&#1074;&#1082;&#1072;&#1084;%202021.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86;&#1080;%20&#1044;&#1086;&#1082;&#1091;&#1084;&#1077;&#1085;&#1090;&#1099;%20&#1045;&#1074;&#1088;&#1086;&#1089;&#1080;&#1073;\&#1040;&#1085;&#1072;&#1083;&#1080;&#1090;&#1080;&#1082;&#1072;\2021\&#1050;&#1088;%20&#1072;&#1085;&#1072;&#1083;&#1080;&#1090;&#1080;&#1082;&#1072;%20&#1087;&#1086;%20&#1079;&#1072;&#1103;&#1074;&#1082;&#1072;&#1084;%202021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явки всего"/>
      <sheetName val="заявка на день"/>
      <sheetName val="погружено всего"/>
      <sheetName val="погружено за день"/>
      <sheetName val="обеспечено"/>
      <sheetName val="наличие"/>
      <sheetName val="размечено всего"/>
      <sheetName val="размечено за день"/>
      <sheetName val="стоплист,  стопотгрузка"/>
      <sheetName val="невосполнимые потери"/>
      <sheetName val="заявки на следующий меся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оплист,  стопотгрузка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K1000"/>
  <sheetViews>
    <sheetView workbookViewId="0">
      <pane xSplit="6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G5" sqref="G5"/>
    </sheetView>
  </sheetViews>
  <sheetFormatPr defaultRowHeight="13.5" customHeight="1" x14ac:dyDescent="0.15"/>
  <cols>
    <col min="1" max="1" width="5.5703125" style="8" hidden="1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A1" s="7"/>
      <c r="B1" s="11" t="s">
        <v>10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5">
        <v>46235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s="9" customFormat="1" ht="21.75" customHeight="1" x14ac:dyDescent="0.15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46235</v>
      </c>
      <c r="H4" s="2">
        <f>G3+1</f>
        <v>46236</v>
      </c>
      <c r="I4" s="2">
        <f>G3+2</f>
        <v>46237</v>
      </c>
      <c r="J4" s="2">
        <f>G3+3</f>
        <v>46238</v>
      </c>
      <c r="K4" s="2">
        <f>G3+4</f>
        <v>46239</v>
      </c>
      <c r="L4" s="2">
        <f>G3+5</f>
        <v>46240</v>
      </c>
      <c r="M4" s="2">
        <f>G3+6</f>
        <v>46241</v>
      </c>
      <c r="N4" s="2">
        <f>G3+7</f>
        <v>46242</v>
      </c>
      <c r="O4" s="2">
        <f>G3+8</f>
        <v>46243</v>
      </c>
      <c r="P4" s="2">
        <f>G3+9</f>
        <v>46244</v>
      </c>
      <c r="Q4" s="2">
        <f>G3+10</f>
        <v>46245</v>
      </c>
      <c r="R4" s="2">
        <f>G3+11</f>
        <v>46246</v>
      </c>
      <c r="S4" s="2">
        <f>G3+12</f>
        <v>46247</v>
      </c>
      <c r="T4" s="2">
        <f>G3+13</f>
        <v>46248</v>
      </c>
      <c r="U4" s="2">
        <f>G3+14</f>
        <v>46249</v>
      </c>
      <c r="V4" s="2">
        <f>G3+15</f>
        <v>46250</v>
      </c>
      <c r="W4" s="2">
        <f>G3+16</f>
        <v>46251</v>
      </c>
      <c r="X4" s="2">
        <f>G3+17</f>
        <v>46252</v>
      </c>
      <c r="Y4" s="2">
        <f>G3+18</f>
        <v>46253</v>
      </c>
      <c r="Z4" s="2">
        <f>G3+19</f>
        <v>46254</v>
      </c>
      <c r="AA4" s="2">
        <f>G3+20</f>
        <v>46255</v>
      </c>
      <c r="AB4" s="2">
        <f>G3+21</f>
        <v>46256</v>
      </c>
      <c r="AC4" s="2">
        <f>G3+22</f>
        <v>46257</v>
      </c>
      <c r="AD4" s="2">
        <f>G3+23</f>
        <v>46258</v>
      </c>
      <c r="AE4" s="2">
        <f>G3+24</f>
        <v>46259</v>
      </c>
      <c r="AF4" s="2">
        <f>G3+25</f>
        <v>46260</v>
      </c>
      <c r="AG4" s="2">
        <f>G3+26</f>
        <v>46261</v>
      </c>
      <c r="AH4" s="2">
        <f>G3+27</f>
        <v>46262</v>
      </c>
      <c r="AI4" s="2">
        <f>G3+28</f>
        <v>46263</v>
      </c>
      <c r="AJ4" s="2">
        <f>G3+29</f>
        <v>46264</v>
      </c>
      <c r="AK4" s="2">
        <f>G3+30</f>
        <v>46265</v>
      </c>
    </row>
    <row r="5" spans="1:37" s="10" customFormat="1" ht="22.5" customHeight="1" x14ac:dyDescent="0.15">
      <c r="A5" s="3"/>
      <c r="B5" s="4"/>
      <c r="C5" s="4"/>
      <c r="D5" s="4"/>
      <c r="E5" s="4" t="s">
        <v>9</v>
      </c>
      <c r="F5" s="5">
        <f>AVERAGE(G5:AK5)</f>
        <v>0</v>
      </c>
      <c r="G5" s="4">
        <f t="shared" ref="G5:AK5" si="0">SUM(G10:G500)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5</v>
      </c>
      <c r="F6" s="5">
        <f>AVERAGE(H6:AK6)</f>
        <v>0</v>
      </c>
      <c r="G6" s="4">
        <f t="shared" ref="G6:AK6" si="1">SUMIF($E$10:$E$500,$E$6,G10:G500)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 x14ac:dyDescent="0.15">
      <c r="A7" s="3"/>
      <c r="B7" s="4"/>
      <c r="C7" s="4"/>
      <c r="D7" s="4"/>
      <c r="E7" s="4" t="s">
        <v>6</v>
      </c>
      <c r="F7" s="5">
        <f>AVERAGE(H7:AK7)</f>
        <v>0</v>
      </c>
      <c r="G7" s="4">
        <f t="shared" ref="G7:AK7" si="2">SUMIF($E$10:$E$500,$E$7,G10:G500)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 x14ac:dyDescent="0.15">
      <c r="A8" s="3"/>
      <c r="B8" s="4"/>
      <c r="C8" s="4"/>
      <c r="D8" s="4"/>
      <c r="E8" s="4" t="s">
        <v>7</v>
      </c>
      <c r="F8" s="5">
        <f>AVERAGE(H8:AK8)</f>
        <v>0</v>
      </c>
      <c r="G8" s="4">
        <f t="shared" ref="G8:AK8" si="3">SUMIF($E$10:$E$500,$E$8,G10:G500)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 x14ac:dyDescent="0.15">
      <c r="A9" s="3"/>
      <c r="B9" s="12"/>
      <c r="C9" s="12"/>
      <c r="D9" s="12"/>
      <c r="E9" s="12" t="s">
        <v>8</v>
      </c>
      <c r="F9" s="13">
        <f>AVERAGE(H9:AK9)</f>
        <v>0</v>
      </c>
      <c r="G9" s="12">
        <f t="shared" ref="G9:AK9" si="4">SUMIF($E$10:$E$500,$E$9,G10:G500)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5" customFormat="1" ht="13.5" customHeight="1" x14ac:dyDescent="0.15">
      <c r="B10" s="16"/>
      <c r="C10" s="16"/>
      <c r="D10" s="16"/>
      <c r="E10" s="16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 s="15" customFormat="1" ht="13.5" customHeight="1" x14ac:dyDescent="0.15"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s="15" customFormat="1" ht="13.5" customHeight="1" x14ac:dyDescent="0.15"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2:37" s="15" customFormat="1" ht="13.5" customHeight="1" x14ac:dyDescent="0.15"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2:37" s="15" customFormat="1" ht="13.5" customHeight="1" x14ac:dyDescent="0.15"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2:37" s="15" customFormat="1" ht="13.5" customHeight="1" x14ac:dyDescent="0.15"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2:37" s="15" customFormat="1" ht="13.5" customHeight="1" x14ac:dyDescent="0.15"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2:37" s="15" customFormat="1" ht="13.5" customHeight="1" x14ac:dyDescent="0.15"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2:37" s="15" customFormat="1" ht="13.5" customHeight="1" x14ac:dyDescent="0.15"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2:37" s="15" customFormat="1" ht="13.5" customHeight="1" x14ac:dyDescent="0.15"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2:37" s="15" customFormat="1" ht="13.5" customHeight="1" x14ac:dyDescent="0.15"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2:37" s="15" customFormat="1" ht="13.5" customHeight="1" x14ac:dyDescent="0.15"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2:37" s="15" customFormat="1" ht="13.5" customHeight="1" x14ac:dyDescent="0.15"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2:37" s="15" customFormat="1" ht="13.5" customHeight="1" x14ac:dyDescent="0.15"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2:37" s="15" customFormat="1" ht="13.5" customHeight="1" x14ac:dyDescent="0.15"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2:37" s="15" customFormat="1" ht="13.5" customHeight="1" x14ac:dyDescent="0.15"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2:37" s="15" customFormat="1" ht="13.5" customHeight="1" x14ac:dyDescent="0.15"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2:37" s="15" customFormat="1" ht="13.5" customHeight="1" x14ac:dyDescent="0.15"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2:37" s="15" customFormat="1" ht="13.5" customHeight="1" x14ac:dyDescent="0.15"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2:37" s="15" customFormat="1" ht="13.5" customHeight="1" x14ac:dyDescent="0.15"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2:37" s="15" customFormat="1" ht="13.5" customHeight="1" x14ac:dyDescent="0.15"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2:37" s="15" customFormat="1" ht="13.5" customHeight="1" x14ac:dyDescent="0.15"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2:37" s="15" customFormat="1" ht="13.5" customHeight="1" x14ac:dyDescent="0.15"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2:37" s="15" customFormat="1" ht="13.5" customHeight="1" x14ac:dyDescent="0.15"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2:37" s="15" customFormat="1" ht="13.5" customHeight="1" x14ac:dyDescent="0.15"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2:37" s="15" customFormat="1" ht="13.5" customHeight="1" x14ac:dyDescent="0.15"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2:37" s="15" customFormat="1" ht="13.5" customHeight="1" x14ac:dyDescent="0.15"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2:37" s="15" customFormat="1" ht="13.5" customHeight="1" x14ac:dyDescent="0.15"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2:37" s="15" customFormat="1" ht="13.5" customHeight="1" x14ac:dyDescent="0.15"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2:37" s="15" customFormat="1" ht="13.5" customHeight="1" x14ac:dyDescent="0.15"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2:37" s="15" customFormat="1" ht="13.5" customHeight="1" x14ac:dyDescent="0.15"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2:37" s="15" customFormat="1" ht="13.5" customHeight="1" x14ac:dyDescent="0.15"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2:37" s="15" customFormat="1" ht="13.5" customHeight="1" x14ac:dyDescent="0.15"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2:37" s="15" customFormat="1" ht="13.5" customHeight="1" x14ac:dyDescent="0.15"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2:37" s="15" customFormat="1" ht="13.5" customHeight="1" x14ac:dyDescent="0.15"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2:37" s="15" customFormat="1" ht="13.5" customHeight="1" x14ac:dyDescent="0.15"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2:37" s="15" customFormat="1" ht="13.5" customHeight="1" x14ac:dyDescent="0.15"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2:37" s="15" customFormat="1" ht="13.5" customHeight="1" x14ac:dyDescent="0.15"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2:37" s="15" customFormat="1" ht="13.5" customHeight="1" x14ac:dyDescent="0.15"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2:37" s="15" customFormat="1" ht="13.5" customHeight="1" x14ac:dyDescent="0.15"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2:37" s="15" customFormat="1" ht="13.5" customHeight="1" x14ac:dyDescent="0.15"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2:37" s="15" customFormat="1" ht="13.5" customHeight="1" x14ac:dyDescent="0.15"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2:37" s="15" customFormat="1" ht="13.5" customHeight="1" x14ac:dyDescent="0.15"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2:37" s="15" customFormat="1" ht="13.5" customHeight="1" x14ac:dyDescent="0.15"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2:37" s="15" customFormat="1" ht="13.5" customHeight="1" x14ac:dyDescent="0.15"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2:37" s="15" customFormat="1" ht="13.5" customHeight="1" x14ac:dyDescent="0.15"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2:37" s="15" customFormat="1" ht="13.5" customHeight="1" x14ac:dyDescent="0.15"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2:37" s="15" customFormat="1" ht="13.5" customHeight="1" x14ac:dyDescent="0.15"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2:37" s="15" customFormat="1" ht="13.5" customHeight="1" x14ac:dyDescent="0.15"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2:37" s="15" customFormat="1" ht="13.5" customHeight="1" x14ac:dyDescent="0.15"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2:37" s="15" customFormat="1" ht="13.5" customHeight="1" x14ac:dyDescent="0.15"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2:37" s="15" customFormat="1" ht="13.5" customHeight="1" x14ac:dyDescent="0.15"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2:37" s="15" customFormat="1" ht="13.5" customHeight="1" x14ac:dyDescent="0.15"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2:37" s="15" customFormat="1" ht="13.5" customHeight="1" x14ac:dyDescent="0.15"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2:37" s="15" customFormat="1" ht="13.5" customHeight="1" x14ac:dyDescent="0.15"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2:37" s="15" customFormat="1" ht="13.5" customHeight="1" x14ac:dyDescent="0.15"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2:37" s="15" customFormat="1" ht="13.5" customHeight="1" x14ac:dyDescent="0.15"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2:37" s="15" customFormat="1" ht="13.5" customHeight="1" x14ac:dyDescent="0.15"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2:37" s="15" customFormat="1" ht="13.5" customHeight="1" x14ac:dyDescent="0.15"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2:37" s="15" customFormat="1" ht="13.5" customHeight="1" x14ac:dyDescent="0.15"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2:37" s="15" customFormat="1" ht="13.5" customHeight="1" x14ac:dyDescent="0.15"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2:37" s="15" customFormat="1" ht="13.5" customHeight="1" x14ac:dyDescent="0.15"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2:37" s="15" customFormat="1" ht="13.5" customHeight="1" x14ac:dyDescent="0.15"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2:37" s="15" customFormat="1" ht="13.5" customHeight="1" x14ac:dyDescent="0.15"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2:37" s="15" customFormat="1" ht="13.5" customHeight="1" x14ac:dyDescent="0.15"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2:37" s="15" customFormat="1" ht="13.5" customHeight="1" x14ac:dyDescent="0.15"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2:37" s="15" customFormat="1" ht="13.5" customHeight="1" x14ac:dyDescent="0.15"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2:37" s="15" customFormat="1" ht="13.5" customHeight="1" x14ac:dyDescent="0.15"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2:37" s="15" customFormat="1" ht="13.5" customHeight="1" x14ac:dyDescent="0.15"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2:37" s="15" customFormat="1" ht="13.5" customHeight="1" x14ac:dyDescent="0.15"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2:37" s="15" customFormat="1" ht="13.5" customHeight="1" x14ac:dyDescent="0.15"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2:37" s="15" customFormat="1" ht="13.5" customHeight="1" x14ac:dyDescent="0.15"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2:37" s="15" customFormat="1" ht="13.5" customHeight="1" x14ac:dyDescent="0.15"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2:37" s="15" customFormat="1" ht="13.5" customHeight="1" x14ac:dyDescent="0.15"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2:37" s="15" customFormat="1" ht="13.5" customHeight="1" x14ac:dyDescent="0.15"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2:37" s="15" customFormat="1" ht="13.5" customHeight="1" x14ac:dyDescent="0.15"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2:37" s="15" customFormat="1" ht="13.5" customHeight="1" x14ac:dyDescent="0.15"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2:37" s="15" customFormat="1" ht="13.5" customHeight="1" x14ac:dyDescent="0.15"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2:37" s="15" customFormat="1" ht="13.5" customHeight="1" x14ac:dyDescent="0.15"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2:37" s="15" customFormat="1" ht="13.5" customHeight="1" x14ac:dyDescent="0.15"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2:37" s="15" customFormat="1" ht="13.5" customHeight="1" x14ac:dyDescent="0.15"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2:37" s="15" customFormat="1" ht="13.5" customHeight="1" x14ac:dyDescent="0.15"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2:37" s="15" customFormat="1" ht="13.5" customHeight="1" x14ac:dyDescent="0.15"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2:37" s="15" customFormat="1" ht="13.5" customHeight="1" x14ac:dyDescent="0.15"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2:37" s="15" customFormat="1" ht="13.5" customHeight="1" x14ac:dyDescent="0.15"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2:37" s="15" customFormat="1" ht="13.5" customHeight="1" x14ac:dyDescent="0.15"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2:37" s="15" customFormat="1" ht="13.5" customHeight="1" x14ac:dyDescent="0.15"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2:37" s="15" customFormat="1" ht="13.5" customHeight="1" x14ac:dyDescent="0.15"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2:37" s="15" customFormat="1" ht="13.5" customHeight="1" x14ac:dyDescent="0.15"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2:37" s="15" customFormat="1" ht="13.5" customHeight="1" x14ac:dyDescent="0.15"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2:37" s="15" customFormat="1" ht="13.5" customHeight="1" x14ac:dyDescent="0.15"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2:37" s="15" customFormat="1" ht="13.5" customHeight="1" x14ac:dyDescent="0.15"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2:37" s="15" customFormat="1" ht="13.5" customHeight="1" x14ac:dyDescent="0.15"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2:37" s="15" customFormat="1" ht="13.5" customHeight="1" x14ac:dyDescent="0.15"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2:37" s="15" customFormat="1" ht="13.5" customHeight="1" x14ac:dyDescent="0.15"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2:37" s="15" customFormat="1" ht="13.5" customHeight="1" x14ac:dyDescent="0.15"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2:37" s="15" customFormat="1" ht="13.5" customHeight="1" x14ac:dyDescent="0.15"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2:37" s="15" customFormat="1" ht="13.5" customHeight="1" x14ac:dyDescent="0.15"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2:37" s="15" customFormat="1" ht="13.5" customHeight="1" x14ac:dyDescent="0.15"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2:37" s="15" customFormat="1" ht="13.5" customHeight="1" x14ac:dyDescent="0.15"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2:37" s="15" customFormat="1" ht="13.5" customHeight="1" x14ac:dyDescent="0.15"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2:37" s="15" customFormat="1" ht="13.5" customHeight="1" x14ac:dyDescent="0.15"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2:37" s="15" customFormat="1" ht="13.5" customHeight="1" x14ac:dyDescent="0.15"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2:37" s="15" customFormat="1" ht="13.5" customHeight="1" x14ac:dyDescent="0.15"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2:37" s="15" customFormat="1" ht="13.5" customHeight="1" x14ac:dyDescent="0.15"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2:37" s="15" customFormat="1" ht="13.5" customHeight="1" x14ac:dyDescent="0.15"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2:37" s="15" customFormat="1" ht="13.5" customHeight="1" x14ac:dyDescent="0.15"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2:37" s="15" customFormat="1" ht="13.5" customHeight="1" x14ac:dyDescent="0.15"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2:37" s="15" customFormat="1" ht="13.5" customHeight="1" x14ac:dyDescent="0.15"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2:37" s="15" customFormat="1" ht="13.5" customHeight="1" x14ac:dyDescent="0.15"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2:37" s="15" customFormat="1" ht="13.5" customHeight="1" x14ac:dyDescent="0.15"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2:37" s="15" customFormat="1" ht="13.5" customHeight="1" x14ac:dyDescent="0.15"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2:37" s="15" customFormat="1" ht="13.5" customHeight="1" x14ac:dyDescent="0.15"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2:37" s="15" customFormat="1" ht="13.5" customHeight="1" x14ac:dyDescent="0.15"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2:37" s="15" customFormat="1" ht="13.5" customHeight="1" x14ac:dyDescent="0.15"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2:37" s="15" customFormat="1" ht="13.5" customHeight="1" x14ac:dyDescent="0.15"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2:37" s="15" customFormat="1" ht="13.5" customHeight="1" x14ac:dyDescent="0.15"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2:37" s="15" customFormat="1" ht="13.5" customHeight="1" x14ac:dyDescent="0.15"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2:37" s="15" customFormat="1" ht="13.5" customHeight="1" x14ac:dyDescent="0.15"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2:37" s="15" customFormat="1" ht="13.5" customHeight="1" x14ac:dyDescent="0.15"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2:37" s="15" customFormat="1" ht="13.5" customHeight="1" x14ac:dyDescent="0.15"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2:37" s="15" customFormat="1" ht="13.5" customHeight="1" x14ac:dyDescent="0.15"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2:37" s="15" customFormat="1" ht="13.5" customHeight="1" x14ac:dyDescent="0.15"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2:37" s="15" customFormat="1" ht="13.5" customHeight="1" x14ac:dyDescent="0.15"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2:37" s="15" customFormat="1" ht="13.5" customHeight="1" x14ac:dyDescent="0.15"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2:37" s="15" customFormat="1" ht="13.5" customHeight="1" x14ac:dyDescent="0.15"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2:37" s="15" customFormat="1" ht="13.5" customHeight="1" x14ac:dyDescent="0.15"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2:37" s="15" customFormat="1" ht="13.5" customHeight="1" x14ac:dyDescent="0.15"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2:37" s="15" customFormat="1" ht="13.5" customHeight="1" x14ac:dyDescent="0.15"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2:37" s="15" customFormat="1" ht="13.5" customHeight="1" x14ac:dyDescent="0.15"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2:37" s="15" customFormat="1" ht="13.5" customHeight="1" x14ac:dyDescent="0.15"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2:37" s="15" customFormat="1" ht="13.5" customHeight="1" x14ac:dyDescent="0.15"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2:37" s="15" customFormat="1" ht="13.5" customHeight="1" x14ac:dyDescent="0.15"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2:37" s="15" customFormat="1" ht="13.5" customHeight="1" x14ac:dyDescent="0.15"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2:37" s="15" customFormat="1" ht="13.5" customHeight="1" x14ac:dyDescent="0.15"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2:37" s="15" customFormat="1" ht="13.5" customHeight="1" x14ac:dyDescent="0.15"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2:37" s="15" customFormat="1" ht="13.5" customHeight="1" x14ac:dyDescent="0.15"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2:37" s="15" customFormat="1" ht="13.5" customHeight="1" x14ac:dyDescent="0.15"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2:37" s="15" customFormat="1" ht="13.5" customHeight="1" x14ac:dyDescent="0.15"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2:37" s="15" customFormat="1" ht="13.5" customHeight="1" x14ac:dyDescent="0.15"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2:37" s="15" customFormat="1" ht="13.5" customHeight="1" x14ac:dyDescent="0.15"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2:37" s="15" customFormat="1" ht="13.5" customHeight="1" x14ac:dyDescent="0.15"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2:37" s="15" customFormat="1" ht="13.5" customHeight="1" x14ac:dyDescent="0.15"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2:37" s="15" customFormat="1" ht="13.5" customHeight="1" x14ac:dyDescent="0.15"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2:37" s="15" customFormat="1" ht="13.5" customHeight="1" x14ac:dyDescent="0.15"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2:37" s="15" customFormat="1" ht="13.5" customHeight="1" x14ac:dyDescent="0.15"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2:37" s="15" customFormat="1" ht="13.5" customHeight="1" x14ac:dyDescent="0.15"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2:37" s="15" customFormat="1" ht="13.5" customHeight="1" x14ac:dyDescent="0.15"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2:37" s="15" customFormat="1" ht="13.5" customHeight="1" x14ac:dyDescent="0.15"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2:37" s="15" customFormat="1" ht="13.5" customHeight="1" x14ac:dyDescent="0.15"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2:37" s="15" customFormat="1" ht="13.5" customHeight="1" x14ac:dyDescent="0.15"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2:37" s="15" customFormat="1" ht="13.5" customHeight="1" x14ac:dyDescent="0.15"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2:37" s="15" customFormat="1" ht="13.5" customHeight="1" x14ac:dyDescent="0.15"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2:37" s="15" customFormat="1" ht="13.5" customHeight="1" x14ac:dyDescent="0.15"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2:37" s="15" customFormat="1" ht="13.5" customHeight="1" x14ac:dyDescent="0.15"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2:37" s="15" customFormat="1" ht="13.5" customHeight="1" x14ac:dyDescent="0.15"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2:37" s="15" customFormat="1" ht="13.5" customHeight="1" x14ac:dyDescent="0.15"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2:37" s="15" customFormat="1" ht="13.5" customHeight="1" x14ac:dyDescent="0.15"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2:37" s="15" customFormat="1" ht="13.5" customHeight="1" x14ac:dyDescent="0.15"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2:37" s="15" customFormat="1" ht="13.5" customHeight="1" x14ac:dyDescent="0.15"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2:37" s="15" customFormat="1" ht="13.5" customHeight="1" x14ac:dyDescent="0.15"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2:37" s="15" customFormat="1" ht="13.5" customHeight="1" x14ac:dyDescent="0.15"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2:37" s="15" customFormat="1" ht="13.5" customHeight="1" x14ac:dyDescent="0.15"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2:37" s="15" customFormat="1" ht="13.5" customHeight="1" x14ac:dyDescent="0.15"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2:37" s="15" customFormat="1" ht="13.5" customHeight="1" x14ac:dyDescent="0.15"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2:37" s="15" customFormat="1" ht="13.5" customHeight="1" x14ac:dyDescent="0.15"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2:37" s="15" customFormat="1" ht="13.5" customHeight="1" x14ac:dyDescent="0.15"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2:37" s="15" customFormat="1" ht="13.5" customHeight="1" x14ac:dyDescent="0.15"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2:37" s="15" customFormat="1" ht="13.5" customHeight="1" x14ac:dyDescent="0.15"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2:37" s="15" customFormat="1" ht="13.5" customHeight="1" x14ac:dyDescent="0.15"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2:37" s="15" customFormat="1" ht="13.5" customHeight="1" x14ac:dyDescent="0.15"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2:37" s="15" customFormat="1" ht="13.5" customHeight="1" x14ac:dyDescent="0.15"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2:37" s="15" customFormat="1" ht="13.5" customHeight="1" x14ac:dyDescent="0.15"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2:37" s="15" customFormat="1" ht="13.5" customHeight="1" x14ac:dyDescent="0.15"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2:37" s="15" customFormat="1" ht="13.5" customHeight="1" x14ac:dyDescent="0.15"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2:37" s="15" customFormat="1" ht="13.5" customHeight="1" x14ac:dyDescent="0.15"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2:37" s="15" customFormat="1" ht="13.5" customHeight="1" x14ac:dyDescent="0.15"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2:37" s="15" customFormat="1" ht="13.5" customHeight="1" x14ac:dyDescent="0.15"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2:37" s="15" customFormat="1" ht="13.5" customHeight="1" x14ac:dyDescent="0.15"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2:37" s="15" customFormat="1" ht="13.5" customHeight="1" x14ac:dyDescent="0.15"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2:37" s="15" customFormat="1" ht="13.5" customHeight="1" x14ac:dyDescent="0.15"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2:37" s="15" customFormat="1" ht="13.5" customHeight="1" x14ac:dyDescent="0.15"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2:37" s="15" customFormat="1" ht="13.5" customHeight="1" x14ac:dyDescent="0.15"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2:37" s="15" customFormat="1" ht="13.5" customHeight="1" x14ac:dyDescent="0.15"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2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2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2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2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2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2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2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2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2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2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2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</row>
    <row r="501" spans="2:37" s="15" customFormat="1" ht="13.5" customHeight="1" x14ac:dyDescent="0.15"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</row>
    <row r="502" spans="2:37" s="15" customFormat="1" ht="13.5" customHeight="1" x14ac:dyDescent="0.15"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</row>
    <row r="503" spans="2:37" s="15" customFormat="1" ht="13.5" customHeight="1" x14ac:dyDescent="0.15"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</row>
    <row r="504" spans="2:37" s="15" customFormat="1" ht="13.5" customHeight="1" x14ac:dyDescent="0.15"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</row>
    <row r="505" spans="2:37" s="15" customFormat="1" ht="13.5" customHeight="1" x14ac:dyDescent="0.15"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</row>
    <row r="506" spans="2:37" s="15" customFormat="1" ht="13.5" customHeight="1" x14ac:dyDescent="0.15"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</row>
    <row r="507" spans="2:37" s="15" customFormat="1" ht="13.5" customHeight="1" x14ac:dyDescent="0.15"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</row>
    <row r="508" spans="2:37" s="15" customFormat="1" ht="13.5" customHeight="1" x14ac:dyDescent="0.15"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</row>
    <row r="509" spans="2:37" s="15" customFormat="1" ht="13.5" customHeight="1" x14ac:dyDescent="0.15"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</row>
    <row r="510" spans="2:37" s="15" customFormat="1" ht="13.5" customHeight="1" x14ac:dyDescent="0.15"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</row>
    <row r="511" spans="2:37" s="15" customFormat="1" ht="13.5" customHeight="1" x14ac:dyDescent="0.15"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</row>
    <row r="512" spans="2:37" s="15" customFormat="1" ht="13.5" customHeight="1" x14ac:dyDescent="0.15"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</row>
    <row r="513" spans="7:36" s="15" customFormat="1" ht="13.5" customHeight="1" x14ac:dyDescent="0.15"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</row>
    <row r="514" spans="7:36" s="15" customFormat="1" ht="13.5" customHeight="1" x14ac:dyDescent="0.15"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</row>
    <row r="515" spans="7:36" s="15" customFormat="1" ht="13.5" customHeight="1" x14ac:dyDescent="0.15"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</row>
    <row r="516" spans="7:36" s="15" customFormat="1" ht="13.5" customHeight="1" x14ac:dyDescent="0.15"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</row>
    <row r="517" spans="7:36" s="15" customFormat="1" ht="13.5" customHeight="1" x14ac:dyDescent="0.15"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</row>
    <row r="518" spans="7:36" s="15" customFormat="1" ht="13.5" customHeight="1" x14ac:dyDescent="0.15"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</row>
    <row r="519" spans="7:36" s="15" customFormat="1" ht="13.5" customHeight="1" x14ac:dyDescent="0.15"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</row>
    <row r="520" spans="7:36" s="15" customFormat="1" ht="13.5" customHeight="1" x14ac:dyDescent="0.15"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</row>
    <row r="521" spans="7:36" s="15" customFormat="1" ht="13.5" customHeight="1" x14ac:dyDescent="0.15"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</row>
    <row r="522" spans="7:36" s="15" customFormat="1" ht="13.5" customHeight="1" x14ac:dyDescent="0.15"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</row>
    <row r="523" spans="7:36" s="15" customFormat="1" ht="13.5" customHeight="1" x14ac:dyDescent="0.15"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</row>
    <row r="524" spans="7:36" s="15" customFormat="1" ht="13.5" customHeight="1" x14ac:dyDescent="0.15"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</row>
    <row r="525" spans="7:36" s="15" customFormat="1" ht="13.5" customHeight="1" x14ac:dyDescent="0.15"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</row>
    <row r="526" spans="7:36" s="15" customFormat="1" ht="13.5" customHeight="1" x14ac:dyDescent="0.15"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</row>
    <row r="527" spans="7:36" s="15" customFormat="1" ht="13.5" customHeight="1" x14ac:dyDescent="0.15"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</row>
    <row r="528" spans="7:36" s="15" customFormat="1" ht="13.5" customHeight="1" x14ac:dyDescent="0.15"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</row>
    <row r="529" spans="7:36" s="15" customFormat="1" ht="13.5" customHeight="1" x14ac:dyDescent="0.15"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</row>
    <row r="530" spans="7:36" s="15" customFormat="1" ht="13.5" customHeight="1" x14ac:dyDescent="0.15"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</row>
    <row r="531" spans="7:36" s="15" customFormat="1" ht="13.5" customHeight="1" x14ac:dyDescent="0.15"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</row>
    <row r="532" spans="7:36" s="15" customFormat="1" ht="13.5" customHeight="1" x14ac:dyDescent="0.15"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</row>
    <row r="533" spans="7:36" s="15" customFormat="1" ht="13.5" customHeight="1" x14ac:dyDescent="0.15"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</row>
    <row r="534" spans="7:36" s="15" customFormat="1" ht="13.5" customHeight="1" x14ac:dyDescent="0.15"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</row>
    <row r="535" spans="7:36" s="15" customFormat="1" ht="13.5" customHeight="1" x14ac:dyDescent="0.15"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</row>
    <row r="536" spans="7:36" s="15" customFormat="1" ht="13.5" customHeight="1" x14ac:dyDescent="0.15"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</row>
    <row r="537" spans="7:36" s="15" customFormat="1" ht="13.5" customHeight="1" x14ac:dyDescent="0.15"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</row>
    <row r="538" spans="7:36" s="15" customFormat="1" ht="13.5" customHeight="1" x14ac:dyDescent="0.15"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</row>
    <row r="539" spans="7:36" s="15" customFormat="1" ht="13.5" customHeight="1" x14ac:dyDescent="0.15"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</row>
    <row r="540" spans="7:36" s="15" customFormat="1" ht="13.5" customHeight="1" x14ac:dyDescent="0.15"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</row>
    <row r="541" spans="7:36" s="15" customFormat="1" ht="13.5" customHeight="1" x14ac:dyDescent="0.15"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</row>
    <row r="542" spans="7:36" s="15" customFormat="1" ht="13.5" customHeight="1" x14ac:dyDescent="0.15"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</row>
    <row r="543" spans="7:36" s="15" customFormat="1" ht="13.5" customHeight="1" x14ac:dyDescent="0.15"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</row>
    <row r="544" spans="7:36" s="15" customFormat="1" ht="13.5" customHeight="1" x14ac:dyDescent="0.15"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</row>
    <row r="545" spans="7:36" s="15" customFormat="1" ht="13.5" customHeight="1" x14ac:dyDescent="0.15"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</row>
    <row r="546" spans="7:36" s="15" customFormat="1" ht="13.5" customHeight="1" x14ac:dyDescent="0.15"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</row>
    <row r="547" spans="7:36" s="15" customFormat="1" ht="13.5" customHeight="1" x14ac:dyDescent="0.15"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</row>
    <row r="548" spans="7:36" s="15" customFormat="1" ht="13.5" customHeight="1" x14ac:dyDescent="0.15"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</row>
    <row r="549" spans="7:36" s="15" customFormat="1" ht="13.5" customHeight="1" x14ac:dyDescent="0.15"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</row>
    <row r="550" spans="7:36" s="15" customFormat="1" ht="13.5" customHeight="1" x14ac:dyDescent="0.15"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</row>
    <row r="551" spans="7:36" s="15" customFormat="1" ht="13.5" customHeight="1" x14ac:dyDescent="0.15"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</row>
    <row r="552" spans="7:36" s="15" customFormat="1" ht="13.5" customHeight="1" x14ac:dyDescent="0.15"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</row>
    <row r="553" spans="7:36" s="15" customFormat="1" ht="13.5" customHeight="1" x14ac:dyDescent="0.15"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</row>
    <row r="554" spans="7:36" s="15" customFormat="1" ht="13.5" customHeight="1" x14ac:dyDescent="0.15"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</row>
    <row r="555" spans="7:36" s="15" customFormat="1" ht="13.5" customHeight="1" x14ac:dyDescent="0.15"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</row>
    <row r="556" spans="7:36" s="15" customFormat="1" ht="13.5" customHeight="1" x14ac:dyDescent="0.15"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</row>
    <row r="557" spans="7:36" s="15" customFormat="1" ht="13.5" customHeight="1" x14ac:dyDescent="0.15"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</row>
    <row r="558" spans="7:36" s="15" customFormat="1" ht="13.5" customHeight="1" x14ac:dyDescent="0.15"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</row>
    <row r="559" spans="7:36" s="15" customFormat="1" ht="13.5" customHeight="1" x14ac:dyDescent="0.15"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</row>
    <row r="560" spans="7:36" s="15" customFormat="1" ht="13.5" customHeight="1" x14ac:dyDescent="0.15"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</row>
    <row r="561" spans="7:36" s="15" customFormat="1" ht="13.5" customHeight="1" x14ac:dyDescent="0.15"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</row>
    <row r="562" spans="7:36" s="15" customFormat="1" ht="13.5" customHeight="1" x14ac:dyDescent="0.15"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</row>
    <row r="563" spans="7:36" s="15" customFormat="1" ht="13.5" customHeight="1" x14ac:dyDescent="0.15"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</row>
    <row r="564" spans="7:36" s="15" customFormat="1" ht="13.5" customHeight="1" x14ac:dyDescent="0.15"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</row>
    <row r="565" spans="7:36" s="15" customFormat="1" ht="13.5" customHeight="1" x14ac:dyDescent="0.15"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</row>
    <row r="566" spans="7:36" s="15" customFormat="1" ht="13.5" customHeight="1" x14ac:dyDescent="0.15"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</row>
    <row r="567" spans="7:36" s="15" customFormat="1" ht="13.5" customHeight="1" x14ac:dyDescent="0.15"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</row>
    <row r="568" spans="7:36" s="15" customFormat="1" ht="13.5" customHeight="1" x14ac:dyDescent="0.15"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</row>
    <row r="569" spans="7:36" s="15" customFormat="1" ht="13.5" customHeight="1" x14ac:dyDescent="0.15"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</row>
    <row r="570" spans="7:36" s="15" customFormat="1" ht="13.5" customHeight="1" x14ac:dyDescent="0.15"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</row>
    <row r="571" spans="7:36" s="15" customFormat="1" ht="13.5" customHeight="1" x14ac:dyDescent="0.15"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</row>
    <row r="572" spans="7:36" s="15" customFormat="1" ht="13.5" customHeight="1" x14ac:dyDescent="0.15"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</row>
    <row r="573" spans="7:36" s="15" customFormat="1" ht="13.5" customHeight="1" x14ac:dyDescent="0.15"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</row>
    <row r="574" spans="7:36" s="15" customFormat="1" ht="13.5" customHeight="1" x14ac:dyDescent="0.15"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</row>
    <row r="575" spans="7:36" s="15" customFormat="1" ht="13.5" customHeight="1" x14ac:dyDescent="0.15"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</row>
    <row r="576" spans="7:36" s="15" customFormat="1" ht="13.5" customHeight="1" x14ac:dyDescent="0.15"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</row>
    <row r="577" spans="7:36" s="15" customFormat="1" ht="13.5" customHeight="1" x14ac:dyDescent="0.15"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</row>
    <row r="578" spans="7:36" s="15" customFormat="1" ht="13.5" customHeight="1" x14ac:dyDescent="0.15"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</row>
    <row r="579" spans="7:36" s="15" customFormat="1" ht="13.5" customHeight="1" x14ac:dyDescent="0.15"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</row>
    <row r="580" spans="7:36" s="15" customFormat="1" ht="13.5" customHeight="1" x14ac:dyDescent="0.15"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</row>
    <row r="581" spans="7:36" s="15" customFormat="1" ht="13.5" customHeight="1" x14ac:dyDescent="0.15"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</row>
    <row r="582" spans="7:36" s="15" customFormat="1" ht="13.5" customHeight="1" x14ac:dyDescent="0.15"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</row>
    <row r="583" spans="7:36" s="15" customFormat="1" ht="13.5" customHeight="1" x14ac:dyDescent="0.15"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</row>
    <row r="584" spans="7:36" s="15" customFormat="1" ht="13.5" customHeight="1" x14ac:dyDescent="0.15"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</row>
    <row r="585" spans="7:36" s="15" customFormat="1" ht="13.5" customHeight="1" x14ac:dyDescent="0.15"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</row>
    <row r="586" spans="7:36" s="15" customFormat="1" ht="13.5" customHeight="1" x14ac:dyDescent="0.15"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</row>
    <row r="587" spans="7:36" s="15" customFormat="1" ht="13.5" customHeight="1" x14ac:dyDescent="0.15"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</row>
    <row r="588" spans="7:36" s="15" customFormat="1" ht="13.5" customHeight="1" x14ac:dyDescent="0.15"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</row>
    <row r="589" spans="7:36" s="15" customFormat="1" ht="13.5" customHeight="1" x14ac:dyDescent="0.15"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</row>
    <row r="590" spans="7:36" s="15" customFormat="1" ht="13.5" customHeight="1" x14ac:dyDescent="0.15"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</row>
    <row r="591" spans="7:36" s="15" customFormat="1" ht="13.5" customHeight="1" x14ac:dyDescent="0.15"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</row>
    <row r="592" spans="7:36" s="15" customFormat="1" ht="13.5" customHeight="1" x14ac:dyDescent="0.15"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</row>
    <row r="593" spans="7:36" s="15" customFormat="1" ht="13.5" customHeight="1" x14ac:dyDescent="0.15"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</row>
    <row r="594" spans="7:36" s="15" customFormat="1" ht="13.5" customHeight="1" x14ac:dyDescent="0.15"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</row>
    <row r="595" spans="7:36" s="15" customFormat="1" ht="13.5" customHeight="1" x14ac:dyDescent="0.15"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</row>
    <row r="596" spans="7:36" s="15" customFormat="1" ht="13.5" customHeight="1" x14ac:dyDescent="0.15"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</row>
    <row r="597" spans="7:36" s="15" customFormat="1" ht="13.5" customHeight="1" x14ac:dyDescent="0.15"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</row>
    <row r="598" spans="7:36" s="15" customFormat="1" ht="13.5" customHeight="1" x14ac:dyDescent="0.15"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</row>
    <row r="599" spans="7:36" s="15" customFormat="1" ht="13.5" customHeight="1" x14ac:dyDescent="0.15"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</row>
    <row r="600" spans="7:36" s="15" customFormat="1" ht="13.5" customHeight="1" x14ac:dyDescent="0.15"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</row>
    <row r="601" spans="7:36" s="15" customFormat="1" ht="13.5" customHeight="1" x14ac:dyDescent="0.15"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</row>
    <row r="602" spans="7:36" s="15" customFormat="1" ht="13.5" customHeight="1" x14ac:dyDescent="0.15"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</row>
    <row r="603" spans="7:36" s="15" customFormat="1" ht="13.5" customHeight="1" x14ac:dyDescent="0.15"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</row>
    <row r="604" spans="7:36" s="15" customFormat="1" ht="13.5" customHeight="1" x14ac:dyDescent="0.15"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</row>
    <row r="605" spans="7:36" s="15" customFormat="1" ht="13.5" customHeight="1" x14ac:dyDescent="0.15"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</row>
    <row r="606" spans="7:36" s="15" customFormat="1" ht="13.5" customHeight="1" x14ac:dyDescent="0.15"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</row>
    <row r="607" spans="7:36" s="15" customFormat="1" ht="13.5" customHeight="1" x14ac:dyDescent="0.15"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</row>
    <row r="608" spans="7:36" s="15" customFormat="1" ht="13.5" customHeight="1" x14ac:dyDescent="0.15"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</row>
    <row r="609" spans="7:36" s="15" customFormat="1" ht="13.5" customHeight="1" x14ac:dyDescent="0.15"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</row>
    <row r="610" spans="7:36" s="15" customFormat="1" ht="13.5" customHeight="1" x14ac:dyDescent="0.15"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</row>
    <row r="611" spans="7:36" s="15" customFormat="1" ht="13.5" customHeight="1" x14ac:dyDescent="0.15"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</row>
    <row r="612" spans="7:36" s="15" customFormat="1" ht="13.5" customHeight="1" x14ac:dyDescent="0.15"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</row>
    <row r="613" spans="7:36" s="15" customFormat="1" ht="13.5" customHeight="1" x14ac:dyDescent="0.15"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</row>
    <row r="614" spans="7:36" s="15" customFormat="1" ht="13.5" customHeight="1" x14ac:dyDescent="0.15"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</row>
    <row r="615" spans="7:36" s="15" customFormat="1" ht="13.5" customHeight="1" x14ac:dyDescent="0.15"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</row>
    <row r="616" spans="7:36" s="15" customFormat="1" ht="13.5" customHeight="1" x14ac:dyDescent="0.15"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</row>
    <row r="617" spans="7:36" s="15" customFormat="1" ht="13.5" customHeight="1" x14ac:dyDescent="0.15"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</row>
    <row r="618" spans="7:36" s="15" customFormat="1" ht="13.5" customHeight="1" x14ac:dyDescent="0.15"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</row>
    <row r="619" spans="7:36" s="15" customFormat="1" ht="13.5" customHeight="1" x14ac:dyDescent="0.15"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</row>
    <row r="620" spans="7:36" s="15" customFormat="1" ht="13.5" customHeight="1" x14ac:dyDescent="0.15"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</row>
    <row r="621" spans="7:36" s="15" customFormat="1" ht="13.5" customHeight="1" x14ac:dyDescent="0.15"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</row>
    <row r="622" spans="7:36" s="15" customFormat="1" ht="13.5" customHeight="1" x14ac:dyDescent="0.15"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</row>
    <row r="623" spans="7:36" s="15" customFormat="1" ht="13.5" customHeight="1" x14ac:dyDescent="0.15"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</row>
    <row r="624" spans="7:36" s="15" customFormat="1" ht="13.5" customHeight="1" x14ac:dyDescent="0.15"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</row>
    <row r="625" spans="7:36" s="15" customFormat="1" ht="13.5" customHeight="1" x14ac:dyDescent="0.15"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</row>
    <row r="626" spans="7:36" s="15" customFormat="1" ht="13.5" customHeight="1" x14ac:dyDescent="0.15"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</row>
    <row r="627" spans="7:36" s="15" customFormat="1" ht="13.5" customHeight="1" x14ac:dyDescent="0.15"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</row>
    <row r="628" spans="7:36" s="15" customFormat="1" ht="13.5" customHeight="1" x14ac:dyDescent="0.15"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</row>
    <row r="629" spans="7:36" s="15" customFormat="1" ht="13.5" customHeight="1" x14ac:dyDescent="0.15"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</row>
    <row r="630" spans="7:36" s="15" customFormat="1" ht="13.5" customHeight="1" x14ac:dyDescent="0.15"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</row>
    <row r="631" spans="7:36" s="15" customFormat="1" ht="13.5" customHeight="1" x14ac:dyDescent="0.15"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</row>
    <row r="632" spans="7:36" s="15" customFormat="1" ht="13.5" customHeight="1" x14ac:dyDescent="0.15"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</row>
    <row r="633" spans="7:36" s="15" customFormat="1" ht="13.5" customHeight="1" x14ac:dyDescent="0.15"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</row>
    <row r="634" spans="7:36" s="15" customFormat="1" ht="13.5" customHeight="1" x14ac:dyDescent="0.15"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</row>
    <row r="635" spans="7:36" s="15" customFormat="1" ht="13.5" customHeight="1" x14ac:dyDescent="0.15"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</row>
    <row r="636" spans="7:36" s="15" customFormat="1" ht="13.5" customHeight="1" x14ac:dyDescent="0.15"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</row>
    <row r="637" spans="7:36" s="15" customFormat="1" ht="13.5" customHeight="1" x14ac:dyDescent="0.15"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</row>
    <row r="638" spans="7:36" s="15" customFormat="1" ht="13.5" customHeight="1" x14ac:dyDescent="0.15"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</row>
    <row r="639" spans="7:36" s="15" customFormat="1" ht="13.5" customHeight="1" x14ac:dyDescent="0.15"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</row>
    <row r="640" spans="7:36" s="15" customFormat="1" ht="13.5" customHeight="1" x14ac:dyDescent="0.15"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</row>
    <row r="641" spans="7:36" s="15" customFormat="1" ht="13.5" customHeight="1" x14ac:dyDescent="0.15"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</row>
    <row r="642" spans="7:36" s="15" customFormat="1" ht="13.5" customHeight="1" x14ac:dyDescent="0.15"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</row>
    <row r="643" spans="7:36" s="15" customFormat="1" ht="13.5" customHeight="1" x14ac:dyDescent="0.15"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</row>
    <row r="644" spans="7:36" s="15" customFormat="1" ht="13.5" customHeight="1" x14ac:dyDescent="0.15"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</row>
    <row r="645" spans="7:36" s="15" customFormat="1" ht="13.5" customHeight="1" x14ac:dyDescent="0.15"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</row>
    <row r="646" spans="7:36" s="15" customFormat="1" ht="13.5" customHeight="1" x14ac:dyDescent="0.15"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</row>
    <row r="647" spans="7:36" s="15" customFormat="1" ht="13.5" customHeight="1" x14ac:dyDescent="0.15"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</row>
    <row r="648" spans="7:36" s="15" customFormat="1" ht="13.5" customHeight="1" x14ac:dyDescent="0.15"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</row>
    <row r="649" spans="7:36" s="15" customFormat="1" ht="13.5" customHeight="1" x14ac:dyDescent="0.15"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</row>
    <row r="650" spans="7:36" s="15" customFormat="1" ht="13.5" customHeight="1" x14ac:dyDescent="0.15"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</row>
    <row r="651" spans="7:36" s="15" customFormat="1" ht="13.5" customHeight="1" x14ac:dyDescent="0.15"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</row>
    <row r="652" spans="7:36" s="15" customFormat="1" ht="13.5" customHeight="1" x14ac:dyDescent="0.15"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</row>
    <row r="653" spans="7:36" s="15" customFormat="1" ht="13.5" customHeight="1" x14ac:dyDescent="0.15"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</row>
    <row r="654" spans="7:36" s="15" customFormat="1" ht="13.5" customHeight="1" x14ac:dyDescent="0.15"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</row>
    <row r="655" spans="7:36" s="15" customFormat="1" ht="13.5" customHeight="1" x14ac:dyDescent="0.15"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</row>
    <row r="656" spans="7:36" s="15" customFormat="1" ht="13.5" customHeight="1" x14ac:dyDescent="0.15"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</row>
    <row r="657" spans="7:36" s="15" customFormat="1" ht="13.5" customHeight="1" x14ac:dyDescent="0.15"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</row>
    <row r="658" spans="7:36" s="15" customFormat="1" ht="13.5" customHeight="1" x14ac:dyDescent="0.15"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</row>
    <row r="659" spans="7:36" s="15" customFormat="1" ht="13.5" customHeight="1" x14ac:dyDescent="0.15"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</row>
    <row r="660" spans="7:36" s="15" customFormat="1" ht="13.5" customHeight="1" x14ac:dyDescent="0.15"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</row>
    <row r="661" spans="7:36" s="15" customFormat="1" ht="13.5" customHeight="1" x14ac:dyDescent="0.15"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</row>
    <row r="662" spans="7:36" s="15" customFormat="1" ht="13.5" customHeight="1" x14ac:dyDescent="0.15"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</row>
    <row r="663" spans="7:36" s="15" customFormat="1" ht="13.5" customHeight="1" x14ac:dyDescent="0.15"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</row>
    <row r="664" spans="7:36" s="15" customFormat="1" ht="13.5" customHeight="1" x14ac:dyDescent="0.15"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</row>
    <row r="665" spans="7:36" s="15" customFormat="1" ht="13.5" customHeight="1" x14ac:dyDescent="0.15"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</row>
    <row r="666" spans="7:36" s="15" customFormat="1" ht="13.5" customHeight="1" x14ac:dyDescent="0.15"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</row>
    <row r="667" spans="7:36" s="15" customFormat="1" ht="13.5" customHeight="1" x14ac:dyDescent="0.15"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</row>
    <row r="668" spans="7:36" s="15" customFormat="1" ht="13.5" customHeight="1" x14ac:dyDescent="0.15"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</row>
    <row r="669" spans="7:36" s="15" customFormat="1" ht="13.5" customHeight="1" x14ac:dyDescent="0.15"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</row>
    <row r="670" spans="7:36" s="15" customFormat="1" ht="13.5" customHeight="1" x14ac:dyDescent="0.15"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</row>
    <row r="671" spans="7:36" s="15" customFormat="1" ht="13.5" customHeight="1" x14ac:dyDescent="0.15"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</row>
    <row r="672" spans="7:36" s="15" customFormat="1" ht="13.5" customHeight="1" x14ac:dyDescent="0.15"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</row>
    <row r="673" spans="7:36" s="15" customFormat="1" ht="13.5" customHeight="1" x14ac:dyDescent="0.15"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</row>
    <row r="674" spans="7:36" s="15" customFormat="1" ht="13.5" customHeight="1" x14ac:dyDescent="0.15"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</row>
    <row r="675" spans="7:36" s="15" customFormat="1" ht="13.5" customHeight="1" x14ac:dyDescent="0.15"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</row>
    <row r="676" spans="7:36" s="15" customFormat="1" ht="13.5" customHeight="1" x14ac:dyDescent="0.15"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</row>
    <row r="677" spans="7:36" s="15" customFormat="1" ht="13.5" customHeight="1" x14ac:dyDescent="0.15"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</row>
    <row r="678" spans="7:36" s="15" customFormat="1" ht="13.5" customHeight="1" x14ac:dyDescent="0.15"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</row>
    <row r="679" spans="7:36" s="15" customFormat="1" ht="13.5" customHeight="1" x14ac:dyDescent="0.15"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</row>
    <row r="680" spans="7:36" s="15" customFormat="1" ht="13.5" customHeight="1" x14ac:dyDescent="0.15"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</row>
    <row r="681" spans="7:36" s="15" customFormat="1" ht="13.5" customHeight="1" x14ac:dyDescent="0.15"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</row>
    <row r="682" spans="7:36" s="15" customFormat="1" ht="13.5" customHeight="1" x14ac:dyDescent="0.15"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</row>
    <row r="683" spans="7:36" s="15" customFormat="1" ht="13.5" customHeight="1" x14ac:dyDescent="0.15"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</row>
    <row r="684" spans="7:36" s="15" customFormat="1" ht="13.5" customHeight="1" x14ac:dyDescent="0.15"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</row>
    <row r="685" spans="7:36" s="15" customFormat="1" ht="13.5" customHeight="1" x14ac:dyDescent="0.15"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</row>
    <row r="686" spans="7:36" s="15" customFormat="1" ht="13.5" customHeight="1" x14ac:dyDescent="0.15"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</row>
    <row r="687" spans="7:36" s="15" customFormat="1" ht="13.5" customHeight="1" x14ac:dyDescent="0.15"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</row>
    <row r="688" spans="7:36" s="15" customFormat="1" ht="13.5" customHeight="1" x14ac:dyDescent="0.15"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</row>
    <row r="689" spans="7:36" s="15" customFormat="1" ht="13.5" customHeight="1" x14ac:dyDescent="0.15"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</row>
    <row r="690" spans="7:36" s="15" customFormat="1" ht="13.5" customHeight="1" x14ac:dyDescent="0.15"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</row>
    <row r="691" spans="7:36" s="15" customFormat="1" ht="13.5" customHeight="1" x14ac:dyDescent="0.15"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</row>
    <row r="692" spans="7:36" s="15" customFormat="1" ht="13.5" customHeight="1" x14ac:dyDescent="0.15"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</row>
    <row r="693" spans="7:36" s="15" customFormat="1" ht="13.5" customHeight="1" x14ac:dyDescent="0.15"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</row>
    <row r="694" spans="7:36" s="15" customFormat="1" ht="13.5" customHeight="1" x14ac:dyDescent="0.15"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</row>
    <row r="695" spans="7:36" s="15" customFormat="1" ht="13.5" customHeight="1" x14ac:dyDescent="0.15"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</row>
    <row r="696" spans="7:36" s="15" customFormat="1" ht="13.5" customHeight="1" x14ac:dyDescent="0.15"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</row>
    <row r="697" spans="7:36" s="15" customFormat="1" ht="13.5" customHeight="1" x14ac:dyDescent="0.15"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</row>
    <row r="698" spans="7:36" s="15" customFormat="1" ht="13.5" customHeight="1" x14ac:dyDescent="0.15"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</row>
    <row r="699" spans="7:36" s="15" customFormat="1" ht="13.5" customHeight="1" x14ac:dyDescent="0.15"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</row>
    <row r="700" spans="7:36" s="15" customFormat="1" ht="13.5" customHeight="1" x14ac:dyDescent="0.15"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</row>
    <row r="701" spans="7:36" s="15" customFormat="1" ht="13.5" customHeight="1" x14ac:dyDescent="0.15"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</row>
    <row r="702" spans="7:36" s="15" customFormat="1" ht="13.5" customHeight="1" x14ac:dyDescent="0.15"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</row>
    <row r="703" spans="7:36" s="15" customFormat="1" ht="13.5" customHeight="1" x14ac:dyDescent="0.15"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</row>
    <row r="704" spans="7:36" s="15" customFormat="1" ht="13.5" customHeight="1" x14ac:dyDescent="0.15"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</row>
    <row r="705" spans="7:36" s="15" customFormat="1" ht="13.5" customHeight="1" x14ac:dyDescent="0.15"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</row>
    <row r="706" spans="7:36" s="15" customFormat="1" ht="13.5" customHeight="1" x14ac:dyDescent="0.15"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</row>
    <row r="707" spans="7:36" s="15" customFormat="1" ht="13.5" customHeight="1" x14ac:dyDescent="0.15"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</row>
    <row r="708" spans="7:36" s="15" customFormat="1" ht="13.5" customHeight="1" x14ac:dyDescent="0.15"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</row>
    <row r="709" spans="7:36" s="15" customFormat="1" ht="13.5" customHeight="1" x14ac:dyDescent="0.15"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</row>
    <row r="710" spans="7:36" s="15" customFormat="1" ht="13.5" customHeight="1" x14ac:dyDescent="0.15"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</row>
    <row r="711" spans="7:36" s="15" customFormat="1" ht="13.5" customHeight="1" x14ac:dyDescent="0.15"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</row>
    <row r="712" spans="7:36" s="15" customFormat="1" ht="13.5" customHeight="1" x14ac:dyDescent="0.15"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</row>
    <row r="713" spans="7:36" s="15" customFormat="1" ht="13.5" customHeight="1" x14ac:dyDescent="0.15"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</row>
    <row r="714" spans="7:36" s="15" customFormat="1" ht="13.5" customHeight="1" x14ac:dyDescent="0.15"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</row>
    <row r="715" spans="7:36" s="15" customFormat="1" ht="13.5" customHeight="1" x14ac:dyDescent="0.15"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</row>
    <row r="716" spans="7:36" s="15" customFormat="1" ht="13.5" customHeight="1" x14ac:dyDescent="0.15"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</row>
    <row r="717" spans="7:36" s="15" customFormat="1" ht="13.5" customHeight="1" x14ac:dyDescent="0.15"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</row>
    <row r="718" spans="7:36" s="15" customFormat="1" ht="13.5" customHeight="1" x14ac:dyDescent="0.15"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</row>
    <row r="719" spans="7:36" s="15" customFormat="1" ht="13.5" customHeight="1" x14ac:dyDescent="0.15"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</row>
    <row r="720" spans="7:36" s="15" customFormat="1" ht="13.5" customHeight="1" x14ac:dyDescent="0.15"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</row>
    <row r="721" spans="7:36" s="15" customFormat="1" ht="13.5" customHeight="1" x14ac:dyDescent="0.15"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</row>
    <row r="722" spans="7:36" s="15" customFormat="1" ht="13.5" customHeight="1" x14ac:dyDescent="0.15"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</row>
    <row r="723" spans="7:36" s="15" customFormat="1" ht="13.5" customHeight="1" x14ac:dyDescent="0.15"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</row>
    <row r="724" spans="7:36" s="15" customFormat="1" ht="13.5" customHeight="1" x14ac:dyDescent="0.15"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</row>
    <row r="725" spans="7:36" s="15" customFormat="1" ht="13.5" customHeight="1" x14ac:dyDescent="0.15"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</row>
    <row r="726" spans="7:36" s="15" customFormat="1" ht="13.5" customHeight="1" x14ac:dyDescent="0.15"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</row>
    <row r="727" spans="7:36" s="15" customFormat="1" ht="13.5" customHeight="1" x14ac:dyDescent="0.15"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</row>
    <row r="728" spans="7:36" s="15" customFormat="1" ht="13.5" customHeight="1" x14ac:dyDescent="0.15"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</row>
    <row r="729" spans="7:36" s="15" customFormat="1" ht="13.5" customHeight="1" x14ac:dyDescent="0.15"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</row>
    <row r="730" spans="7:36" s="15" customFormat="1" ht="13.5" customHeight="1" x14ac:dyDescent="0.15"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</row>
    <row r="731" spans="7:36" s="15" customFormat="1" ht="13.5" customHeight="1" x14ac:dyDescent="0.15"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</row>
    <row r="732" spans="7:36" s="15" customFormat="1" ht="13.5" customHeight="1" x14ac:dyDescent="0.15"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</row>
    <row r="733" spans="7:36" s="15" customFormat="1" ht="13.5" customHeight="1" x14ac:dyDescent="0.15"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</row>
    <row r="734" spans="7:36" s="15" customFormat="1" ht="13.5" customHeight="1" x14ac:dyDescent="0.15"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</row>
    <row r="735" spans="7:36" s="15" customFormat="1" ht="13.5" customHeight="1" x14ac:dyDescent="0.15"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</row>
    <row r="736" spans="7:36" s="15" customFormat="1" ht="13.5" customHeight="1" x14ac:dyDescent="0.15"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</row>
    <row r="737" spans="7:36" s="15" customFormat="1" ht="13.5" customHeight="1" x14ac:dyDescent="0.15"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</row>
    <row r="738" spans="7:36" s="15" customFormat="1" ht="13.5" customHeight="1" x14ac:dyDescent="0.15"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</row>
    <row r="739" spans="7:36" s="15" customFormat="1" ht="13.5" customHeight="1" x14ac:dyDescent="0.15"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</row>
    <row r="740" spans="7:36" s="15" customFormat="1" ht="13.5" customHeight="1" x14ac:dyDescent="0.15"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</row>
    <row r="741" spans="7:36" s="15" customFormat="1" ht="13.5" customHeight="1" x14ac:dyDescent="0.15"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</row>
    <row r="742" spans="7:36" s="15" customFormat="1" ht="13.5" customHeight="1" x14ac:dyDescent="0.15"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</row>
    <row r="743" spans="7:36" s="15" customFormat="1" ht="13.5" customHeight="1" x14ac:dyDescent="0.15"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</row>
    <row r="744" spans="7:36" s="15" customFormat="1" ht="13.5" customHeight="1" x14ac:dyDescent="0.15"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</row>
    <row r="745" spans="7:36" s="15" customFormat="1" ht="13.5" customHeight="1" x14ac:dyDescent="0.15"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</row>
    <row r="746" spans="7:36" s="15" customFormat="1" ht="13.5" customHeight="1" x14ac:dyDescent="0.15"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</row>
    <row r="747" spans="7:36" s="15" customFormat="1" ht="13.5" customHeight="1" x14ac:dyDescent="0.15"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</row>
    <row r="748" spans="7:36" s="15" customFormat="1" ht="13.5" customHeight="1" x14ac:dyDescent="0.15"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</row>
    <row r="749" spans="7:36" s="15" customFormat="1" ht="13.5" customHeight="1" x14ac:dyDescent="0.15"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</row>
    <row r="750" spans="7:36" s="15" customFormat="1" ht="13.5" customHeight="1" x14ac:dyDescent="0.15"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</row>
    <row r="751" spans="7:36" s="15" customFormat="1" ht="13.5" customHeight="1" x14ac:dyDescent="0.15"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</row>
    <row r="752" spans="7:36" s="15" customFormat="1" ht="13.5" customHeight="1" x14ac:dyDescent="0.15"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</row>
    <row r="753" spans="7:36" s="15" customFormat="1" ht="13.5" customHeight="1" x14ac:dyDescent="0.15"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</row>
    <row r="754" spans="7:36" s="15" customFormat="1" ht="13.5" customHeight="1" x14ac:dyDescent="0.15"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</row>
    <row r="755" spans="7:36" s="15" customFormat="1" ht="13.5" customHeight="1" x14ac:dyDescent="0.15"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</row>
    <row r="756" spans="7:36" s="15" customFormat="1" ht="13.5" customHeight="1" x14ac:dyDescent="0.15"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</row>
    <row r="757" spans="7:36" s="15" customFormat="1" ht="13.5" customHeight="1" x14ac:dyDescent="0.15"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</row>
    <row r="758" spans="7:36" s="15" customFormat="1" ht="13.5" customHeight="1" x14ac:dyDescent="0.15"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</row>
    <row r="759" spans="7:36" s="15" customFormat="1" ht="13.5" customHeight="1" x14ac:dyDescent="0.15"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</row>
    <row r="760" spans="7:36" s="15" customFormat="1" ht="13.5" customHeight="1" x14ac:dyDescent="0.15"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</row>
    <row r="761" spans="7:36" s="15" customFormat="1" ht="13.5" customHeight="1" x14ac:dyDescent="0.15"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</row>
    <row r="762" spans="7:36" s="15" customFormat="1" ht="13.5" customHeight="1" x14ac:dyDescent="0.15"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</row>
    <row r="763" spans="7:36" s="15" customFormat="1" ht="13.5" customHeight="1" x14ac:dyDescent="0.15"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</row>
    <row r="764" spans="7:36" s="15" customFormat="1" ht="13.5" customHeight="1" x14ac:dyDescent="0.15"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</row>
    <row r="765" spans="7:36" s="15" customFormat="1" ht="13.5" customHeight="1" x14ac:dyDescent="0.15"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</row>
    <row r="766" spans="7:36" s="15" customFormat="1" ht="13.5" customHeight="1" x14ac:dyDescent="0.15"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</row>
    <row r="767" spans="7:36" s="15" customFormat="1" ht="13.5" customHeight="1" x14ac:dyDescent="0.15"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</row>
    <row r="768" spans="7:36" s="15" customFormat="1" ht="13.5" customHeight="1" x14ac:dyDescent="0.15"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</row>
    <row r="769" spans="7:36" s="15" customFormat="1" ht="13.5" customHeight="1" x14ac:dyDescent="0.15"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</row>
    <row r="770" spans="7:36" s="15" customFormat="1" ht="13.5" customHeight="1" x14ac:dyDescent="0.15"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</row>
    <row r="771" spans="7:36" s="15" customFormat="1" ht="13.5" customHeight="1" x14ac:dyDescent="0.15"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</row>
    <row r="772" spans="7:36" s="15" customFormat="1" ht="13.5" customHeight="1" x14ac:dyDescent="0.15"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</row>
    <row r="773" spans="7:36" s="15" customFormat="1" ht="13.5" customHeight="1" x14ac:dyDescent="0.15"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</row>
    <row r="774" spans="7:36" s="15" customFormat="1" ht="13.5" customHeight="1" x14ac:dyDescent="0.15"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</row>
    <row r="775" spans="7:36" s="15" customFormat="1" ht="13.5" customHeight="1" x14ac:dyDescent="0.15"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</row>
    <row r="776" spans="7:36" s="15" customFormat="1" ht="13.5" customHeight="1" x14ac:dyDescent="0.15"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</row>
    <row r="777" spans="7:36" s="15" customFormat="1" ht="13.5" customHeight="1" x14ac:dyDescent="0.15"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</row>
    <row r="778" spans="7:36" s="15" customFormat="1" ht="13.5" customHeight="1" x14ac:dyDescent="0.15"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</row>
    <row r="779" spans="7:36" s="15" customFormat="1" ht="13.5" customHeight="1" x14ac:dyDescent="0.15"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</row>
    <row r="780" spans="7:36" s="15" customFormat="1" ht="13.5" customHeight="1" x14ac:dyDescent="0.15"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</row>
    <row r="781" spans="7:36" s="15" customFormat="1" ht="13.5" customHeight="1" x14ac:dyDescent="0.15"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</row>
    <row r="782" spans="7:36" s="15" customFormat="1" ht="13.5" customHeight="1" x14ac:dyDescent="0.15"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</row>
    <row r="783" spans="7:36" s="15" customFormat="1" ht="13.5" customHeight="1" x14ac:dyDescent="0.15"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</row>
    <row r="784" spans="7:36" s="15" customFormat="1" ht="13.5" customHeight="1" x14ac:dyDescent="0.15"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</row>
    <row r="785" spans="7:36" s="15" customFormat="1" ht="13.5" customHeight="1" x14ac:dyDescent="0.15"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</row>
    <row r="786" spans="7:36" s="15" customFormat="1" ht="13.5" customHeight="1" x14ac:dyDescent="0.15"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</row>
    <row r="787" spans="7:36" s="15" customFormat="1" ht="13.5" customHeight="1" x14ac:dyDescent="0.15"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</row>
    <row r="788" spans="7:36" s="15" customFormat="1" ht="13.5" customHeight="1" x14ac:dyDescent="0.15"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</row>
    <row r="789" spans="7:36" s="15" customFormat="1" ht="13.5" customHeight="1" x14ac:dyDescent="0.15"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</row>
    <row r="790" spans="7:36" s="15" customFormat="1" ht="13.5" customHeight="1" x14ac:dyDescent="0.15"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</row>
    <row r="791" spans="7:36" s="15" customFormat="1" ht="13.5" customHeight="1" x14ac:dyDescent="0.15"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</row>
    <row r="792" spans="7:36" s="15" customFormat="1" ht="13.5" customHeight="1" x14ac:dyDescent="0.15"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</row>
    <row r="793" spans="7:36" s="15" customFormat="1" ht="13.5" customHeight="1" x14ac:dyDescent="0.15"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</row>
    <row r="794" spans="7:36" s="15" customFormat="1" ht="13.5" customHeight="1" x14ac:dyDescent="0.15"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</row>
    <row r="795" spans="7:36" s="15" customFormat="1" ht="13.5" customHeight="1" x14ac:dyDescent="0.15"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</row>
    <row r="796" spans="7:36" s="15" customFormat="1" ht="13.5" customHeight="1" x14ac:dyDescent="0.15"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</row>
    <row r="797" spans="7:36" s="15" customFormat="1" ht="13.5" customHeight="1" x14ac:dyDescent="0.15"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</row>
    <row r="798" spans="7:36" s="15" customFormat="1" ht="13.5" customHeight="1" x14ac:dyDescent="0.15"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</row>
    <row r="799" spans="7:36" s="15" customFormat="1" ht="13.5" customHeight="1" x14ac:dyDescent="0.15"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</row>
    <row r="800" spans="7:36" s="15" customFormat="1" ht="13.5" customHeight="1" x14ac:dyDescent="0.15"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</row>
    <row r="801" spans="7:36" s="15" customFormat="1" ht="13.5" customHeight="1" x14ac:dyDescent="0.15"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</row>
    <row r="802" spans="7:36" s="15" customFormat="1" ht="13.5" customHeight="1" x14ac:dyDescent="0.15"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</row>
    <row r="803" spans="7:36" s="15" customFormat="1" ht="13.5" customHeight="1" x14ac:dyDescent="0.15"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</row>
    <row r="804" spans="7:36" s="15" customFormat="1" ht="13.5" customHeight="1" x14ac:dyDescent="0.15"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</row>
    <row r="805" spans="7:36" s="15" customFormat="1" ht="13.5" customHeight="1" x14ac:dyDescent="0.15"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</row>
    <row r="806" spans="7:36" s="15" customFormat="1" ht="13.5" customHeight="1" x14ac:dyDescent="0.15"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</row>
    <row r="807" spans="7:36" s="15" customFormat="1" ht="13.5" customHeight="1" x14ac:dyDescent="0.15"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</row>
    <row r="808" spans="7:36" s="15" customFormat="1" ht="13.5" customHeight="1" x14ac:dyDescent="0.15"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</row>
    <row r="809" spans="7:36" s="15" customFormat="1" ht="13.5" customHeight="1" x14ac:dyDescent="0.15"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</row>
    <row r="810" spans="7:36" s="15" customFormat="1" ht="13.5" customHeight="1" x14ac:dyDescent="0.15"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</row>
    <row r="811" spans="7:36" s="15" customFormat="1" ht="13.5" customHeight="1" x14ac:dyDescent="0.15"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</row>
    <row r="812" spans="7:36" s="15" customFormat="1" ht="13.5" customHeight="1" x14ac:dyDescent="0.15"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</row>
    <row r="813" spans="7:36" s="15" customFormat="1" ht="13.5" customHeight="1" x14ac:dyDescent="0.15"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</row>
    <row r="814" spans="7:36" s="15" customFormat="1" ht="13.5" customHeight="1" x14ac:dyDescent="0.15"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</row>
    <row r="815" spans="7:36" s="15" customFormat="1" ht="13.5" customHeight="1" x14ac:dyDescent="0.15"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</row>
    <row r="816" spans="7:36" s="15" customFormat="1" ht="13.5" customHeight="1" x14ac:dyDescent="0.15"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</row>
    <row r="817" spans="7:36" s="15" customFormat="1" ht="13.5" customHeight="1" x14ac:dyDescent="0.15"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</row>
    <row r="818" spans="7:36" s="15" customFormat="1" ht="13.5" customHeight="1" x14ac:dyDescent="0.15"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</row>
    <row r="819" spans="7:36" s="15" customFormat="1" ht="13.5" customHeight="1" x14ac:dyDescent="0.15"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</row>
    <row r="820" spans="7:36" s="15" customFormat="1" ht="13.5" customHeight="1" x14ac:dyDescent="0.15"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</row>
    <row r="821" spans="7:36" s="15" customFormat="1" ht="13.5" customHeight="1" x14ac:dyDescent="0.15"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</row>
    <row r="822" spans="7:36" ht="13.5" customHeight="1" x14ac:dyDescent="0.15"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</row>
    <row r="823" spans="7:36" ht="13.5" customHeight="1" x14ac:dyDescent="0.15"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</row>
    <row r="824" spans="7:36" ht="13.5" customHeight="1" x14ac:dyDescent="0.15"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</row>
    <row r="825" spans="7:36" ht="13.5" customHeight="1" x14ac:dyDescent="0.15"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</row>
    <row r="826" spans="7:36" ht="13.5" customHeight="1" x14ac:dyDescent="0.15"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</row>
    <row r="827" spans="7:36" ht="13.5" customHeight="1" x14ac:dyDescent="0.15"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</row>
    <row r="828" spans="7:36" ht="13.5" customHeight="1" x14ac:dyDescent="0.15"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</row>
    <row r="829" spans="7:36" ht="13.5" customHeight="1" x14ac:dyDescent="0.15"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</row>
    <row r="830" spans="7:36" ht="13.5" customHeight="1" x14ac:dyDescent="0.15"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</row>
    <row r="831" spans="7:36" ht="13.5" customHeight="1" x14ac:dyDescent="0.15"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</row>
    <row r="832" spans="7:36" ht="13.5" customHeight="1" x14ac:dyDescent="0.15"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</row>
    <row r="833" spans="7:36" ht="13.5" customHeight="1" x14ac:dyDescent="0.15"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</row>
    <row r="834" spans="7:36" ht="13.5" customHeight="1" x14ac:dyDescent="0.15"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</row>
    <row r="835" spans="7:36" ht="13.5" customHeight="1" x14ac:dyDescent="0.15"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</row>
    <row r="836" spans="7:36" ht="13.5" customHeight="1" x14ac:dyDescent="0.15"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</row>
    <row r="837" spans="7:36" ht="13.5" customHeight="1" x14ac:dyDescent="0.15"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</row>
    <row r="838" spans="7:36" ht="13.5" customHeight="1" x14ac:dyDescent="0.15"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</row>
    <row r="839" spans="7:36" ht="13.5" customHeight="1" x14ac:dyDescent="0.15"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</row>
    <row r="840" spans="7:36" ht="13.5" customHeight="1" x14ac:dyDescent="0.15"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</row>
    <row r="841" spans="7:36" ht="13.5" customHeight="1" x14ac:dyDescent="0.15"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</row>
    <row r="842" spans="7:36" ht="13.5" customHeight="1" x14ac:dyDescent="0.15"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</row>
    <row r="843" spans="7:36" ht="13.5" customHeight="1" x14ac:dyDescent="0.15"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</row>
    <row r="844" spans="7:36" ht="13.5" customHeight="1" x14ac:dyDescent="0.15"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</row>
    <row r="845" spans="7:36" ht="13.5" customHeight="1" x14ac:dyDescent="0.15"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</row>
    <row r="846" spans="7:36" ht="13.5" customHeight="1" x14ac:dyDescent="0.15"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</row>
    <row r="847" spans="7:36" ht="13.5" customHeight="1" x14ac:dyDescent="0.15"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</row>
    <row r="848" spans="7:36" ht="13.5" customHeight="1" x14ac:dyDescent="0.15"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</row>
    <row r="849" spans="7:36" ht="13.5" customHeight="1" x14ac:dyDescent="0.15"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</row>
    <row r="850" spans="7:36" ht="13.5" customHeight="1" x14ac:dyDescent="0.15"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</row>
    <row r="851" spans="7:36" ht="13.5" customHeight="1" x14ac:dyDescent="0.15"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</row>
    <row r="852" spans="7:36" ht="13.5" customHeight="1" x14ac:dyDescent="0.15"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</row>
    <row r="853" spans="7:36" ht="13.5" customHeight="1" x14ac:dyDescent="0.15"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</row>
    <row r="854" spans="7:36" ht="13.5" customHeight="1" x14ac:dyDescent="0.15"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</row>
    <row r="855" spans="7:36" ht="13.5" customHeight="1" x14ac:dyDescent="0.15"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</row>
    <row r="856" spans="7:36" ht="13.5" customHeight="1" x14ac:dyDescent="0.15"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</row>
    <row r="857" spans="7:36" ht="13.5" customHeight="1" x14ac:dyDescent="0.15"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</row>
    <row r="858" spans="7:36" ht="13.5" customHeight="1" x14ac:dyDescent="0.15"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</row>
    <row r="859" spans="7:36" ht="13.5" customHeight="1" x14ac:dyDescent="0.15"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</row>
    <row r="860" spans="7:36" ht="13.5" customHeight="1" x14ac:dyDescent="0.15"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</row>
    <row r="861" spans="7:36" ht="13.5" customHeight="1" x14ac:dyDescent="0.15"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</row>
    <row r="862" spans="7:36" ht="13.5" customHeight="1" x14ac:dyDescent="0.15"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</row>
    <row r="863" spans="7:36" ht="13.5" customHeight="1" x14ac:dyDescent="0.15"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</row>
    <row r="864" spans="7:36" ht="13.5" customHeight="1" x14ac:dyDescent="0.15"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</row>
    <row r="865" spans="7:36" ht="13.5" customHeight="1" x14ac:dyDescent="0.15"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</row>
    <row r="866" spans="7:36" ht="13.5" customHeight="1" x14ac:dyDescent="0.15"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</row>
    <row r="867" spans="7:36" ht="13.5" customHeight="1" x14ac:dyDescent="0.15"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</row>
    <row r="868" spans="7:36" ht="13.5" customHeight="1" x14ac:dyDescent="0.15"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</row>
    <row r="869" spans="7:36" ht="13.5" customHeight="1" x14ac:dyDescent="0.15"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</row>
    <row r="870" spans="7:36" ht="13.5" customHeight="1" x14ac:dyDescent="0.15"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</row>
    <row r="871" spans="7:36" ht="13.5" customHeight="1" x14ac:dyDescent="0.15"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</row>
    <row r="872" spans="7:36" ht="13.5" customHeight="1" x14ac:dyDescent="0.15"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</row>
    <row r="873" spans="7:36" ht="13.5" customHeight="1" x14ac:dyDescent="0.15"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</row>
    <row r="874" spans="7:36" ht="13.5" customHeight="1" x14ac:dyDescent="0.15"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</row>
    <row r="875" spans="7:36" ht="13.5" customHeight="1" x14ac:dyDescent="0.15"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</row>
    <row r="876" spans="7:36" ht="13.5" customHeight="1" x14ac:dyDescent="0.15"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</row>
    <row r="877" spans="7:36" ht="13.5" customHeight="1" x14ac:dyDescent="0.15"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</row>
    <row r="878" spans="7:36" ht="13.5" customHeight="1" x14ac:dyDescent="0.15"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</row>
    <row r="879" spans="7:36" ht="13.5" customHeight="1" x14ac:dyDescent="0.15"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</row>
    <row r="880" spans="7:36" ht="13.5" customHeight="1" x14ac:dyDescent="0.15"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</row>
    <row r="881" spans="7:36" ht="13.5" customHeight="1" x14ac:dyDescent="0.15"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</row>
    <row r="882" spans="7:36" ht="13.5" customHeight="1" x14ac:dyDescent="0.15"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</row>
    <row r="883" spans="7:36" ht="13.5" customHeight="1" x14ac:dyDescent="0.15"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</row>
    <row r="884" spans="7:36" ht="13.5" customHeight="1" x14ac:dyDescent="0.15"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</row>
    <row r="885" spans="7:36" ht="13.5" customHeight="1" x14ac:dyDescent="0.15"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</row>
    <row r="886" spans="7:36" ht="13.5" customHeight="1" x14ac:dyDescent="0.15"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</row>
    <row r="887" spans="7:36" ht="13.5" customHeight="1" x14ac:dyDescent="0.15"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</row>
    <row r="888" spans="7:36" ht="13.5" customHeight="1" x14ac:dyDescent="0.15"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</row>
    <row r="889" spans="7:36" ht="13.5" customHeight="1" x14ac:dyDescent="0.15"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</row>
    <row r="890" spans="7:36" ht="13.5" customHeight="1" x14ac:dyDescent="0.15"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</row>
    <row r="891" spans="7:36" ht="13.5" customHeight="1" x14ac:dyDescent="0.15"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</row>
    <row r="892" spans="7:36" ht="13.5" customHeight="1" x14ac:dyDescent="0.15"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</row>
    <row r="893" spans="7:36" ht="13.5" customHeight="1" x14ac:dyDescent="0.15"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</row>
    <row r="894" spans="7:36" ht="13.5" customHeight="1" x14ac:dyDescent="0.15"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</row>
    <row r="895" spans="7:36" ht="13.5" customHeight="1" x14ac:dyDescent="0.15"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</row>
    <row r="896" spans="7:36" ht="13.5" customHeight="1" x14ac:dyDescent="0.15"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</row>
    <row r="897" spans="7:36" ht="13.5" customHeight="1" x14ac:dyDescent="0.15"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</row>
    <row r="898" spans="7:36" ht="13.5" customHeight="1" x14ac:dyDescent="0.15"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</row>
    <row r="899" spans="7:36" ht="13.5" customHeight="1" x14ac:dyDescent="0.15"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</row>
    <row r="900" spans="7:36" ht="13.5" customHeight="1" x14ac:dyDescent="0.15"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</row>
    <row r="901" spans="7:36" ht="13.5" customHeight="1" x14ac:dyDescent="0.15"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</row>
    <row r="902" spans="7:36" ht="13.5" customHeight="1" x14ac:dyDescent="0.15"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</row>
    <row r="903" spans="7:36" ht="13.5" customHeight="1" x14ac:dyDescent="0.15"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</row>
    <row r="904" spans="7:36" ht="13.5" customHeight="1" x14ac:dyDescent="0.15"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</row>
    <row r="905" spans="7:36" ht="13.5" customHeight="1" x14ac:dyDescent="0.15"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</row>
    <row r="906" spans="7:36" ht="13.5" customHeight="1" x14ac:dyDescent="0.15"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</row>
    <row r="907" spans="7:36" ht="13.5" customHeight="1" x14ac:dyDescent="0.15"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</row>
    <row r="908" spans="7:36" ht="13.5" customHeight="1" x14ac:dyDescent="0.15"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</row>
    <row r="909" spans="7:36" ht="13.5" customHeight="1" x14ac:dyDescent="0.15"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</row>
    <row r="910" spans="7:36" ht="13.5" customHeight="1" x14ac:dyDescent="0.15"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</row>
    <row r="911" spans="7:36" ht="13.5" customHeight="1" x14ac:dyDescent="0.15"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</row>
    <row r="912" spans="7:36" ht="13.5" customHeight="1" x14ac:dyDescent="0.15"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</row>
    <row r="913" spans="7:36" ht="13.5" customHeight="1" x14ac:dyDescent="0.15"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</row>
    <row r="914" spans="7:36" ht="13.5" customHeight="1" x14ac:dyDescent="0.15"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</row>
    <row r="915" spans="7:36" ht="13.5" customHeight="1" x14ac:dyDescent="0.15"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</row>
    <row r="916" spans="7:36" ht="13.5" customHeight="1" x14ac:dyDescent="0.15"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</row>
    <row r="917" spans="7:36" ht="13.5" customHeight="1" x14ac:dyDescent="0.15"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</row>
    <row r="918" spans="7:36" ht="13.5" customHeight="1" x14ac:dyDescent="0.15"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</row>
    <row r="919" spans="7:36" ht="13.5" customHeight="1" x14ac:dyDescent="0.15"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</row>
    <row r="920" spans="7:36" ht="13.5" customHeight="1" x14ac:dyDescent="0.15"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</row>
    <row r="921" spans="7:36" ht="13.5" customHeight="1" x14ac:dyDescent="0.15"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</row>
    <row r="922" spans="7:36" ht="13.5" customHeight="1" x14ac:dyDescent="0.15"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</row>
    <row r="923" spans="7:36" ht="13.5" customHeight="1" x14ac:dyDescent="0.15"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</row>
    <row r="924" spans="7:36" ht="13.5" customHeight="1" x14ac:dyDescent="0.15"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</row>
    <row r="925" spans="7:36" ht="13.5" customHeight="1" x14ac:dyDescent="0.15"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</row>
    <row r="926" spans="7:36" ht="13.5" customHeight="1" x14ac:dyDescent="0.15"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</row>
    <row r="927" spans="7:36" ht="13.5" customHeight="1" x14ac:dyDescent="0.15"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</row>
    <row r="928" spans="7:36" ht="13.5" customHeight="1" x14ac:dyDescent="0.15"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</row>
    <row r="929" spans="7:36" ht="13.5" customHeight="1" x14ac:dyDescent="0.15"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</row>
    <row r="930" spans="7:36" ht="13.5" customHeight="1" x14ac:dyDescent="0.15"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</row>
    <row r="931" spans="7:36" ht="13.5" customHeight="1" x14ac:dyDescent="0.15"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</row>
    <row r="932" spans="7:36" ht="13.5" customHeight="1" x14ac:dyDescent="0.15"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</row>
    <row r="933" spans="7:36" ht="13.5" customHeight="1" x14ac:dyDescent="0.15"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</row>
    <row r="934" spans="7:36" ht="13.5" customHeight="1" x14ac:dyDescent="0.15"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</row>
    <row r="935" spans="7:36" ht="13.5" customHeight="1" x14ac:dyDescent="0.15"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</row>
    <row r="936" spans="7:36" ht="13.5" customHeight="1" x14ac:dyDescent="0.15"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</row>
    <row r="937" spans="7:36" ht="13.5" customHeight="1" x14ac:dyDescent="0.15"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</row>
    <row r="938" spans="7:36" ht="13.5" customHeight="1" x14ac:dyDescent="0.15"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</row>
    <row r="939" spans="7:36" ht="13.5" customHeight="1" x14ac:dyDescent="0.15"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</row>
    <row r="940" spans="7:36" ht="13.5" customHeight="1" x14ac:dyDescent="0.15"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</row>
    <row r="941" spans="7:36" ht="13.5" customHeight="1" x14ac:dyDescent="0.15"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</row>
    <row r="942" spans="7:36" ht="13.5" customHeight="1" x14ac:dyDescent="0.15"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</row>
    <row r="943" spans="7:36" ht="13.5" customHeight="1" x14ac:dyDescent="0.15"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</row>
    <row r="944" spans="7:36" ht="13.5" customHeight="1" x14ac:dyDescent="0.15"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</row>
    <row r="945" spans="7:36" ht="13.5" customHeight="1" x14ac:dyDescent="0.15"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</row>
    <row r="946" spans="7:36" ht="13.5" customHeight="1" x14ac:dyDescent="0.15"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</row>
    <row r="947" spans="7:36" ht="13.5" customHeight="1" x14ac:dyDescent="0.15"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</row>
    <row r="948" spans="7:36" ht="13.5" customHeight="1" x14ac:dyDescent="0.15"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</row>
    <row r="949" spans="7:36" ht="13.5" customHeight="1" x14ac:dyDescent="0.15"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</row>
    <row r="950" spans="7:36" ht="13.5" customHeight="1" x14ac:dyDescent="0.15"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</row>
    <row r="951" spans="7:36" ht="13.5" customHeight="1" x14ac:dyDescent="0.15"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</row>
    <row r="952" spans="7:36" ht="13.5" customHeight="1" x14ac:dyDescent="0.15"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</row>
    <row r="953" spans="7:36" ht="13.5" customHeight="1" x14ac:dyDescent="0.15"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</row>
    <row r="954" spans="7:36" ht="13.5" customHeight="1" x14ac:dyDescent="0.15"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</row>
    <row r="955" spans="7:36" ht="13.5" customHeight="1" x14ac:dyDescent="0.15"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</row>
    <row r="956" spans="7:36" ht="13.5" customHeight="1" x14ac:dyDescent="0.15"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</row>
    <row r="957" spans="7:36" ht="13.5" customHeight="1" x14ac:dyDescent="0.15"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</row>
    <row r="958" spans="7:36" ht="13.5" customHeight="1" x14ac:dyDescent="0.15"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</row>
    <row r="959" spans="7:36" ht="13.5" customHeight="1" x14ac:dyDescent="0.15"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</row>
    <row r="960" spans="7:36" ht="13.5" customHeight="1" x14ac:dyDescent="0.15"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</row>
    <row r="961" spans="7:36" ht="13.5" customHeight="1" x14ac:dyDescent="0.15"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</row>
    <row r="962" spans="7:36" ht="13.5" customHeight="1" x14ac:dyDescent="0.15"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</row>
    <row r="963" spans="7:36" ht="13.5" customHeight="1" x14ac:dyDescent="0.15"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</row>
    <row r="964" spans="7:36" ht="13.5" customHeight="1" x14ac:dyDescent="0.15"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</row>
    <row r="965" spans="7:36" ht="13.5" customHeight="1" x14ac:dyDescent="0.15"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</row>
    <row r="966" spans="7:36" ht="13.5" customHeight="1" x14ac:dyDescent="0.15"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</row>
    <row r="967" spans="7:36" ht="13.5" customHeight="1" x14ac:dyDescent="0.15"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</row>
    <row r="968" spans="7:36" ht="13.5" customHeight="1" x14ac:dyDescent="0.15"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</row>
    <row r="969" spans="7:36" ht="13.5" customHeight="1" x14ac:dyDescent="0.15"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</row>
    <row r="970" spans="7:36" ht="13.5" customHeight="1" x14ac:dyDescent="0.15"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</row>
    <row r="971" spans="7:36" ht="13.5" customHeight="1" x14ac:dyDescent="0.15"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</row>
    <row r="972" spans="7:36" ht="13.5" customHeight="1" x14ac:dyDescent="0.15"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</row>
    <row r="973" spans="7:36" ht="13.5" customHeight="1" x14ac:dyDescent="0.15"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</row>
    <row r="974" spans="7:36" ht="13.5" customHeight="1" x14ac:dyDescent="0.15"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</row>
    <row r="975" spans="7:36" ht="13.5" customHeight="1" x14ac:dyDescent="0.15"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</row>
    <row r="976" spans="7:36" ht="13.5" customHeight="1" x14ac:dyDescent="0.15"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</row>
    <row r="977" spans="7:36" ht="13.5" customHeight="1" x14ac:dyDescent="0.15"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</row>
    <row r="978" spans="7:36" ht="13.5" customHeight="1" x14ac:dyDescent="0.15"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</row>
    <row r="979" spans="7:36" ht="13.5" customHeight="1" x14ac:dyDescent="0.15"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</row>
    <row r="980" spans="7:36" ht="13.5" customHeight="1" x14ac:dyDescent="0.15"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</row>
    <row r="981" spans="7:36" ht="13.5" customHeight="1" x14ac:dyDescent="0.15"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</row>
    <row r="982" spans="7:36" ht="13.5" customHeight="1" x14ac:dyDescent="0.15"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</row>
    <row r="983" spans="7:36" ht="13.5" customHeight="1" x14ac:dyDescent="0.15"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</row>
    <row r="984" spans="7:36" ht="13.5" customHeight="1" x14ac:dyDescent="0.15"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</row>
    <row r="985" spans="7:36" ht="13.5" customHeight="1" x14ac:dyDescent="0.15"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</row>
    <row r="986" spans="7:36" ht="13.5" customHeight="1" x14ac:dyDescent="0.15"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</row>
    <row r="987" spans="7:36" ht="13.5" customHeight="1" x14ac:dyDescent="0.15"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</row>
    <row r="988" spans="7:36" ht="13.5" customHeight="1" x14ac:dyDescent="0.15"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</row>
    <row r="989" spans="7:36" ht="13.5" customHeight="1" x14ac:dyDescent="0.15"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</row>
    <row r="990" spans="7:36" ht="13.5" customHeight="1" x14ac:dyDescent="0.15"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</row>
    <row r="991" spans="7:36" ht="13.5" customHeight="1" x14ac:dyDescent="0.15"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</row>
    <row r="992" spans="7:36" ht="13.5" customHeight="1" x14ac:dyDescent="0.15"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</row>
    <row r="993" spans="7:36" ht="13.5" customHeight="1" x14ac:dyDescent="0.15"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</row>
    <row r="994" spans="7:36" ht="13.5" customHeight="1" x14ac:dyDescent="0.15"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</row>
    <row r="995" spans="7:36" ht="13.5" customHeight="1" x14ac:dyDescent="0.15"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</row>
    <row r="996" spans="7:36" ht="13.5" customHeight="1" x14ac:dyDescent="0.15"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</row>
    <row r="997" spans="7:36" ht="13.5" customHeight="1" x14ac:dyDescent="0.15"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</row>
    <row r="998" spans="7:36" ht="13.5" customHeight="1" x14ac:dyDescent="0.15"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</row>
    <row r="999" spans="7:36" ht="13.5" customHeight="1" x14ac:dyDescent="0.15"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</row>
    <row r="1000" spans="7:36" ht="13.5" customHeight="1" x14ac:dyDescent="0.15"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</row>
  </sheetData>
  <autoFilter ref="B4:AK499"/>
  <mergeCells count="1">
    <mergeCell ref="G3:AK3"/>
  </mergeCells>
  <conditionalFormatting sqref="A1:A1048576">
    <cfRule type="duplicateValues" dxfId="26" priority="4"/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9169A5D3-3C02-47B6-86F3-30F485AFC39A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14:cfRule type="expression" priority="3" id="{11EE8721-31CE-428D-834D-8CF88B572EA0}">
            <xm:f>'стоплист,  стопотгрузка'!XEK7=2</xm:f>
            <x14:dxf>
              <fill>
                <patternFill>
                  <bgColor theme="5" tint="0.79998168889431442"/>
                </patternFill>
              </fill>
            </x14:dxf>
          </x14:cfRule>
          <xm:sqref>G1001:AK1999 AK10:AK1000</xm:sqref>
        </x14:conditionalFormatting>
        <x14:conditionalFormatting xmlns:xm="http://schemas.microsoft.com/office/excel/2006/main">
          <x14:cfRule type="expression" priority="1" id="{541F2A93-C8F2-4A0F-9C3C-DFE1AC30F7AA}">
            <xm:f>'C:\Users\ErshovE\AppData\Local\Microsoft\Windows\INetCache\Content.Outlook\MA7LHFVG\[Кр аналитика по заявкам 2021.04.xlsx]стоплист,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80623831-8FFB-4902-80E7-878AB9FE9936}">
            <xm:f>'C:\Users\ErshovE\AppData\Local\Microsoft\Windows\INetCache\Content.Outlook\MA7LHFVG\[Кр аналитика по заявкам 2021.04.xlsx]стоплист,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G10:AJ1000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K821"/>
  <sheetViews>
    <sheetView topLeftCell="B1" workbookViewId="0">
      <pane xSplit="5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G10" sqref="G10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A1" s="7"/>
      <c r="B1" s="11" t="s">
        <v>11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5">
        <v>46235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s="9" customFormat="1" ht="21.75" customHeight="1" x14ac:dyDescent="0.15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46235</v>
      </c>
      <c r="H4" s="2">
        <f>G3+1</f>
        <v>46236</v>
      </c>
      <c r="I4" s="2">
        <f>G3+2</f>
        <v>46237</v>
      </c>
      <c r="J4" s="2">
        <f>G3+3</f>
        <v>46238</v>
      </c>
      <c r="K4" s="2">
        <f>G3+4</f>
        <v>46239</v>
      </c>
      <c r="L4" s="2">
        <f>G3+5</f>
        <v>46240</v>
      </c>
      <c r="M4" s="2">
        <f>G3+6</f>
        <v>46241</v>
      </c>
      <c r="N4" s="2">
        <f>G3+7</f>
        <v>46242</v>
      </c>
      <c r="O4" s="2">
        <f>G3+8</f>
        <v>46243</v>
      </c>
      <c r="P4" s="2">
        <f>G3+9</f>
        <v>46244</v>
      </c>
      <c r="Q4" s="2">
        <f>G3+10</f>
        <v>46245</v>
      </c>
      <c r="R4" s="2">
        <f>G3+11</f>
        <v>46246</v>
      </c>
      <c r="S4" s="2">
        <f>G3+12</f>
        <v>46247</v>
      </c>
      <c r="T4" s="2">
        <f>G3+13</f>
        <v>46248</v>
      </c>
      <c r="U4" s="2">
        <f>G3+14</f>
        <v>46249</v>
      </c>
      <c r="V4" s="2">
        <f>G3+15</f>
        <v>46250</v>
      </c>
      <c r="W4" s="2">
        <f>G3+16</f>
        <v>46251</v>
      </c>
      <c r="X4" s="2">
        <f>G3+17</f>
        <v>46252</v>
      </c>
      <c r="Y4" s="2">
        <f>G3+18</f>
        <v>46253</v>
      </c>
      <c r="Z4" s="2">
        <f>G3+19</f>
        <v>46254</v>
      </c>
      <c r="AA4" s="2">
        <f>G3+20</f>
        <v>46255</v>
      </c>
      <c r="AB4" s="2">
        <f>G3+21</f>
        <v>46256</v>
      </c>
      <c r="AC4" s="2">
        <f>G3+22</f>
        <v>46257</v>
      </c>
      <c r="AD4" s="2">
        <f>G3+23</f>
        <v>46258</v>
      </c>
      <c r="AE4" s="2">
        <f>G3+24</f>
        <v>46259</v>
      </c>
      <c r="AF4" s="2">
        <f>G3+25</f>
        <v>46260</v>
      </c>
      <c r="AG4" s="2">
        <f>G3+26</f>
        <v>46261</v>
      </c>
      <c r="AH4" s="2">
        <f>G3+27</f>
        <v>46262</v>
      </c>
      <c r="AI4" s="2">
        <f>G3+28</f>
        <v>46263</v>
      </c>
      <c r="AJ4" s="2">
        <f>G3+29</f>
        <v>46264</v>
      </c>
      <c r="AK4" s="2">
        <f>G3+30</f>
        <v>46265</v>
      </c>
    </row>
    <row r="5" spans="1:37" s="10" customFormat="1" ht="22.5" customHeight="1" x14ac:dyDescent="0.15">
      <c r="A5" s="3"/>
      <c r="B5" s="4"/>
      <c r="C5" s="4"/>
      <c r="D5" s="4"/>
      <c r="E5" s="4" t="s">
        <v>9</v>
      </c>
      <c r="F5" s="5">
        <f>AVERAGE(G5:AK5)</f>
        <v>0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5</v>
      </c>
      <c r="F6" s="5">
        <f>AVERAGE(H6:AK6)</f>
        <v>0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 x14ac:dyDescent="0.15">
      <c r="A7" s="3"/>
      <c r="B7" s="4"/>
      <c r="C7" s="4"/>
      <c r="D7" s="4"/>
      <c r="E7" s="4" t="s">
        <v>6</v>
      </c>
      <c r="F7" s="5">
        <f>AVERAGE(H7:AK7)</f>
        <v>0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 x14ac:dyDescent="0.15">
      <c r="A8" s="3"/>
      <c r="B8" s="4"/>
      <c r="C8" s="4"/>
      <c r="D8" s="4"/>
      <c r="E8" s="4" t="s">
        <v>7</v>
      </c>
      <c r="F8" s="5">
        <f>AVERAGE(H8:AK8)</f>
        <v>0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 x14ac:dyDescent="0.15">
      <c r="A9" s="3"/>
      <c r="B9" s="12"/>
      <c r="C9" s="12"/>
      <c r="D9" s="12"/>
      <c r="E9" s="12" t="s">
        <v>8</v>
      </c>
      <c r="F9" s="13">
        <f>AVERAGE(H9:AK9)</f>
        <v>0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5" customFormat="1" ht="13.5" customHeight="1" x14ac:dyDescent="0.15">
      <c r="A10" s="18"/>
      <c r="B10" s="16"/>
      <c r="C10" s="16"/>
      <c r="D10" s="16"/>
      <c r="E10" s="16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 s="15" customFormat="1" ht="13.5" customHeight="1" x14ac:dyDescent="0.15">
      <c r="A11" s="18"/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AFC8FC2-FA29-445D-B411-CCE7C396F30F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20482875-123C-4EF3-9FFC-E2E0EC6723CE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B10" sqref="B10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12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5">
        <v>46235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s="9" customFormat="1" ht="21.75" customHeight="1" x14ac:dyDescent="0.15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491</v>
      </c>
      <c r="G4" s="2">
        <f>G3</f>
        <v>46235</v>
      </c>
      <c r="H4" s="2">
        <f>G3+1</f>
        <v>46236</v>
      </c>
      <c r="I4" s="2">
        <f>G3+2</f>
        <v>46237</v>
      </c>
      <c r="J4" s="2">
        <f>G3+3</f>
        <v>46238</v>
      </c>
      <c r="K4" s="2">
        <f>G3+4</f>
        <v>46239</v>
      </c>
      <c r="L4" s="2">
        <f>G3+5</f>
        <v>46240</v>
      </c>
      <c r="M4" s="2">
        <f>G3+6</f>
        <v>46241</v>
      </c>
      <c r="N4" s="2">
        <f>G3+7</f>
        <v>46242</v>
      </c>
      <c r="O4" s="2">
        <f>G3+8</f>
        <v>46243</v>
      </c>
      <c r="P4" s="2">
        <f>G3+9</f>
        <v>46244</v>
      </c>
      <c r="Q4" s="2">
        <f>G3+10</f>
        <v>46245</v>
      </c>
      <c r="R4" s="2">
        <f>G3+11</f>
        <v>46246</v>
      </c>
      <c r="S4" s="2">
        <f>G3+12</f>
        <v>46247</v>
      </c>
      <c r="T4" s="2">
        <f>G3+13</f>
        <v>46248</v>
      </c>
      <c r="U4" s="2">
        <f>G3+14</f>
        <v>46249</v>
      </c>
      <c r="V4" s="2">
        <f>G3+15</f>
        <v>46250</v>
      </c>
      <c r="W4" s="2">
        <f>G3+16</f>
        <v>46251</v>
      </c>
      <c r="X4" s="2">
        <f>G3+17</f>
        <v>46252</v>
      </c>
      <c r="Y4" s="2">
        <f>G3+18</f>
        <v>46253</v>
      </c>
      <c r="Z4" s="2">
        <f>G3+19</f>
        <v>46254</v>
      </c>
      <c r="AA4" s="2">
        <f>G3+20</f>
        <v>46255</v>
      </c>
      <c r="AB4" s="2">
        <f>G3+21</f>
        <v>46256</v>
      </c>
      <c r="AC4" s="2">
        <f>G3+22</f>
        <v>46257</v>
      </c>
      <c r="AD4" s="2">
        <f>G3+23</f>
        <v>46258</v>
      </c>
      <c r="AE4" s="2">
        <f>G3+24</f>
        <v>46259</v>
      </c>
      <c r="AF4" s="2">
        <f>G3+25</f>
        <v>46260</v>
      </c>
      <c r="AG4" s="2">
        <f>G3+26</f>
        <v>46261</v>
      </c>
      <c r="AH4" s="2">
        <f>G3+27</f>
        <v>46262</v>
      </c>
      <c r="AI4" s="2">
        <f>G3+28</f>
        <v>46263</v>
      </c>
      <c r="AJ4" s="2">
        <f>G3+29</f>
        <v>46264</v>
      </c>
      <c r="AK4" s="2">
        <f>G3+30</f>
        <v>46265</v>
      </c>
    </row>
    <row r="5" spans="1:37" s="10" customFormat="1" ht="22.5" customHeight="1" x14ac:dyDescent="0.15">
      <c r="A5" s="3"/>
      <c r="B5" s="4"/>
      <c r="C5" s="4"/>
      <c r="D5" s="4"/>
      <c r="E5" s="4" t="s">
        <v>9</v>
      </c>
      <c r="F5" s="5">
        <f>'заявки всего'!G5</f>
        <v>0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5</v>
      </c>
      <c r="F6" s="5">
        <f>'заявки всего'!G6</f>
        <v>0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 x14ac:dyDescent="0.15">
      <c r="A7" s="3"/>
      <c r="B7" s="4"/>
      <c r="C7" s="4"/>
      <c r="D7" s="4"/>
      <c r="E7" s="4" t="s">
        <v>6</v>
      </c>
      <c r="F7" s="5">
        <f>'заявки всего'!G7</f>
        <v>0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 x14ac:dyDescent="0.15">
      <c r="A8" s="3"/>
      <c r="B8" s="4"/>
      <c r="C8" s="4"/>
      <c r="D8" s="4"/>
      <c r="E8" s="4" t="s">
        <v>7</v>
      </c>
      <c r="F8" s="5">
        <f>'заявки всего'!G8</f>
        <v>0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 x14ac:dyDescent="0.15">
      <c r="A9" s="3"/>
      <c r="B9" s="12"/>
      <c r="C9" s="12"/>
      <c r="D9" s="12"/>
      <c r="E9" s="12" t="s">
        <v>8</v>
      </c>
      <c r="F9" s="5">
        <f>'заявки всего'!G9</f>
        <v>0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5" customFormat="1" ht="13.5" customHeight="1" x14ac:dyDescent="0.15">
      <c r="A10" s="18"/>
      <c r="B10" s="16"/>
      <c r="C10" s="16"/>
      <c r="D10" s="16"/>
      <c r="E10" s="16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 s="15" customFormat="1" ht="13.5" customHeight="1" x14ac:dyDescent="0.15">
      <c r="A11" s="18"/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3C9087-3722-409D-883B-FD99F1FFE2FE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E0F32EA9-B387-46A7-9390-5BA1ECDDB6FC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H10" sqref="H10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5">
        <v>46235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s="9" customFormat="1" ht="21.75" customHeight="1" x14ac:dyDescent="0.15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46235</v>
      </c>
      <c r="H4" s="2">
        <f>G3+1</f>
        <v>46236</v>
      </c>
      <c r="I4" s="2">
        <f>G3+2</f>
        <v>46237</v>
      </c>
      <c r="J4" s="2">
        <f>G3+3</f>
        <v>46238</v>
      </c>
      <c r="K4" s="2">
        <f>G3+4</f>
        <v>46239</v>
      </c>
      <c r="L4" s="2">
        <f>G3+5</f>
        <v>46240</v>
      </c>
      <c r="M4" s="2">
        <f>G3+6</f>
        <v>46241</v>
      </c>
      <c r="N4" s="2">
        <f>G3+7</f>
        <v>46242</v>
      </c>
      <c r="O4" s="2">
        <f>G3+8</f>
        <v>46243</v>
      </c>
      <c r="P4" s="2">
        <f>G3+9</f>
        <v>46244</v>
      </c>
      <c r="Q4" s="2">
        <f>G3+10</f>
        <v>46245</v>
      </c>
      <c r="R4" s="2">
        <f>G3+11</f>
        <v>46246</v>
      </c>
      <c r="S4" s="2">
        <f>G3+12</f>
        <v>46247</v>
      </c>
      <c r="T4" s="2">
        <f>G3+13</f>
        <v>46248</v>
      </c>
      <c r="U4" s="2">
        <f>G3+14</f>
        <v>46249</v>
      </c>
      <c r="V4" s="2">
        <f>G3+15</f>
        <v>46250</v>
      </c>
      <c r="W4" s="2">
        <f>G3+16</f>
        <v>46251</v>
      </c>
      <c r="X4" s="2">
        <f>G3+17</f>
        <v>46252</v>
      </c>
      <c r="Y4" s="2">
        <f>G3+18</f>
        <v>46253</v>
      </c>
      <c r="Z4" s="2">
        <f>G3+19</f>
        <v>46254</v>
      </c>
      <c r="AA4" s="2">
        <f>G3+20</f>
        <v>46255</v>
      </c>
      <c r="AB4" s="2">
        <f>G3+21</f>
        <v>46256</v>
      </c>
      <c r="AC4" s="2">
        <f>G3+22</f>
        <v>46257</v>
      </c>
      <c r="AD4" s="2">
        <f>G3+23</f>
        <v>46258</v>
      </c>
      <c r="AE4" s="2">
        <f>G3+24</f>
        <v>46259</v>
      </c>
      <c r="AF4" s="2">
        <f>G3+25</f>
        <v>46260</v>
      </c>
      <c r="AG4" s="2">
        <f>G3+26</f>
        <v>46261</v>
      </c>
      <c r="AH4" s="2">
        <f>G3+27</f>
        <v>46262</v>
      </c>
      <c r="AI4" s="2">
        <f>G3+28</f>
        <v>46263</v>
      </c>
      <c r="AJ4" s="2">
        <f>G3+29</f>
        <v>46264</v>
      </c>
      <c r="AK4" s="2">
        <f>G3+30</f>
        <v>46265</v>
      </c>
    </row>
    <row r="5" spans="1:37" s="10" customFormat="1" ht="22.5" customHeight="1" x14ac:dyDescent="0.15">
      <c r="A5" s="3"/>
      <c r="B5" s="4"/>
      <c r="C5" s="4"/>
      <c r="D5" s="4"/>
      <c r="E5" s="4" t="s">
        <v>9</v>
      </c>
      <c r="F5" s="6">
        <f>SUMIF(G5:AK5,"&lt;&gt;0")</f>
        <v>0</v>
      </c>
      <c r="G5" s="4">
        <f>IF('погружено всего'!G5=0,0,'погружено всего'!G5)</f>
        <v>0</v>
      </c>
      <c r="H5" s="4">
        <f>IF('погружено всего'!H5=0,0,'погружено всего'!H5-'погружено всего'!G5)</f>
        <v>0</v>
      </c>
      <c r="I5" s="4">
        <f>IF('погружено всего'!I5=0,0,'погружено всего'!I5-'погружено всего'!H5)</f>
        <v>0</v>
      </c>
      <c r="J5" s="4">
        <f>IF('погружено всего'!J5=0,0,'погружено всего'!J5-'погружено всего'!I5)</f>
        <v>0</v>
      </c>
      <c r="K5" s="4">
        <f>IF('погружено всего'!K5=0,0,'погружено всего'!K5-'погружено всего'!J5)</f>
        <v>0</v>
      </c>
      <c r="L5" s="4">
        <f>IF('погружено всего'!L5=0,0,'погружено всего'!L5-'погружено всего'!K5)</f>
        <v>0</v>
      </c>
      <c r="M5" s="4">
        <f>IF('погружено всего'!M5=0,0,'погружено всего'!M5-'погружено всего'!L5)</f>
        <v>0</v>
      </c>
      <c r="N5" s="4">
        <f>IF('погружено всего'!N5=0,0,'погружено всего'!N5-'погружено всего'!M5)</f>
        <v>0</v>
      </c>
      <c r="O5" s="4">
        <f>IF('погружено всего'!O5=0,0,'погружено всего'!O5-'погружено всего'!N5)</f>
        <v>0</v>
      </c>
      <c r="P5" s="4">
        <f>IF('погружено всего'!P5=0,0,'погружено всего'!P5-'погружено всего'!O5)</f>
        <v>0</v>
      </c>
      <c r="Q5" s="4">
        <f>IF('погружено всего'!Q5=0,0,'погружено всего'!Q5-'погружено всего'!P5)</f>
        <v>0</v>
      </c>
      <c r="R5" s="4">
        <f>IF('погружено всего'!R5=0,0,'погружено всего'!R5-'погружено всего'!Q5)</f>
        <v>0</v>
      </c>
      <c r="S5" s="4">
        <f>IF('погружено всего'!S5=0,0,'погружено всего'!S5-'погружено всего'!R5)</f>
        <v>0</v>
      </c>
      <c r="T5" s="4">
        <f>IF('погружено всего'!T5=0,0,'погружено всего'!T5-'погружено всего'!S5)</f>
        <v>0</v>
      </c>
      <c r="U5" s="4">
        <f>IF('погружено всего'!U5=0,0,'погружено всего'!U5-'погружено всего'!T5)</f>
        <v>0</v>
      </c>
      <c r="V5" s="4">
        <f>IF('погружено всего'!V5=0,0,'погружено всего'!V5-'погружено всего'!U5)</f>
        <v>0</v>
      </c>
      <c r="W5" s="4">
        <f>IF('погружено всего'!W5=0,0,'погружено всего'!W5-'погружено всего'!V5)</f>
        <v>0</v>
      </c>
      <c r="X5" s="4">
        <f>IF('погружено всего'!X5=0,0,'погружено всего'!X5-'погружено всего'!W5)</f>
        <v>0</v>
      </c>
      <c r="Y5" s="4">
        <f>IF('погружено всего'!Y5=0,0,'погружено всего'!Y5-'погружено всего'!X5)</f>
        <v>0</v>
      </c>
      <c r="Z5" s="4">
        <f>IF('погружено всего'!Z5=0,0,'погружено всего'!Z5-'погружено всего'!Y5)</f>
        <v>0</v>
      </c>
      <c r="AA5" s="4">
        <f>IF('погружено всего'!AA5=0,0,'погружено всего'!AA5-'погружено всего'!Z5)</f>
        <v>0</v>
      </c>
      <c r="AB5" s="4">
        <f>IF('погружено всего'!AB5=0,0,'погружено всего'!AB5-'погружено всего'!AA5)</f>
        <v>0</v>
      </c>
      <c r="AC5" s="4">
        <f>IF('погружено всего'!AC5=0,0,'погружено всего'!AC5-'погружено всего'!AB5)</f>
        <v>0</v>
      </c>
      <c r="AD5" s="4">
        <f>IF('погружено всего'!AD5=0,0,'погружено всего'!AD5-'погружено всего'!AC5)</f>
        <v>0</v>
      </c>
      <c r="AE5" s="4">
        <f>IF('погружено всего'!AE5=0,0,'погружено всего'!AE5-'погружено всего'!AD5)</f>
        <v>0</v>
      </c>
      <c r="AF5" s="4">
        <f>IF('погружено всего'!AF5=0,0,'погружено всего'!AF5-'погружено всего'!AE5)</f>
        <v>0</v>
      </c>
      <c r="AG5" s="4">
        <f>IF('погружено всего'!AG5=0,0,'погружено всего'!AG5-'погружено всего'!AF5)</f>
        <v>0</v>
      </c>
      <c r="AH5" s="4">
        <f>IF('погружено всего'!AH5=0,0,'погружено всего'!AH5-'погружено всего'!AG5)</f>
        <v>0</v>
      </c>
      <c r="AI5" s="4">
        <f>IF('погружено всего'!AI5=0,0,'погружено всего'!AI5-'погружено всего'!AH5)</f>
        <v>0</v>
      </c>
      <c r="AJ5" s="4">
        <f>IF('погружено всего'!AJ5=0,0,'погружено всего'!AJ5-'погружено всего'!AI5)</f>
        <v>0</v>
      </c>
      <c r="AK5" s="4">
        <f>IF('погружено всего'!AK5=0,0,'погружено всего'!AK5-'погружено всего'!AJ5)</f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5</v>
      </c>
      <c r="F6" s="6">
        <f>SUMIF(G6:AK6,"&lt;&gt;0")</f>
        <v>0</v>
      </c>
      <c r="G6" s="4">
        <f>IF('погружено всего'!G6=0,0,'погружено всего'!G6)</f>
        <v>0</v>
      </c>
      <c r="H6" s="4">
        <f>IF('погружено всего'!H6=0,0,'погружено всего'!H6-'погружено всего'!G6)</f>
        <v>0</v>
      </c>
      <c r="I6" s="4">
        <f>IF('погружено всего'!I6=0,0,'погружено всего'!I6-'погружено всего'!H6)</f>
        <v>0</v>
      </c>
      <c r="J6" s="4">
        <f>IF('погружено всего'!J6=0,0,'погружено всего'!J6-'погружено всего'!I6)</f>
        <v>0</v>
      </c>
      <c r="K6" s="4">
        <f>IF('погружено всего'!K6=0,0,'погружено всего'!K6-'погружено всего'!J6)</f>
        <v>0</v>
      </c>
      <c r="L6" s="4">
        <f>IF('погружено всего'!L6=0,0,'погружено всего'!L6-'погружено всего'!K6)</f>
        <v>0</v>
      </c>
      <c r="M6" s="4">
        <f>IF('погружено всего'!M6=0,0,'погружено всего'!M6-'погружено всего'!L6)</f>
        <v>0</v>
      </c>
      <c r="N6" s="4">
        <f>IF('погружено всего'!N6=0,0,'погружено всего'!N6-'погружено всего'!M6)</f>
        <v>0</v>
      </c>
      <c r="O6" s="4">
        <f>IF('погружено всего'!O6=0,0,'погружено всего'!O6-'погружено всего'!N6)</f>
        <v>0</v>
      </c>
      <c r="P6" s="4">
        <f>IF('погружено всего'!P6=0,0,'погружено всего'!P6-'погружено всего'!O6)</f>
        <v>0</v>
      </c>
      <c r="Q6" s="4">
        <f>IF('погружено всего'!Q6=0,0,'погружено всего'!Q6-'погружено всего'!P6)</f>
        <v>0</v>
      </c>
      <c r="R6" s="4">
        <f>IF('погружено всего'!R6=0,0,'погружено всего'!R6-'погружено всего'!Q6)</f>
        <v>0</v>
      </c>
      <c r="S6" s="4">
        <f>IF('погружено всего'!S6=0,0,'погружено всего'!S6-'погружено всего'!R6)</f>
        <v>0</v>
      </c>
      <c r="T6" s="4">
        <f>IF('погружено всего'!T6=0,0,'погружено всего'!T6-'погружено всего'!S6)</f>
        <v>0</v>
      </c>
      <c r="U6" s="4">
        <f>IF('погружено всего'!U6=0,0,'погружено всего'!U6-'погружено всего'!T6)</f>
        <v>0</v>
      </c>
      <c r="V6" s="4">
        <f>IF('погружено всего'!V6=0,0,'погружено всего'!V6-'погружено всего'!U6)</f>
        <v>0</v>
      </c>
      <c r="W6" s="4">
        <f>IF('погружено всего'!W6=0,0,'погружено всего'!W6-'погружено всего'!V6)</f>
        <v>0</v>
      </c>
      <c r="X6" s="4">
        <f>IF('погружено всего'!X6=0,0,'погружено всего'!X6-'погружено всего'!W6)</f>
        <v>0</v>
      </c>
      <c r="Y6" s="4">
        <f>IF('погружено всего'!Y6=0,0,'погружено всего'!Y6-'погружено всего'!X6)</f>
        <v>0</v>
      </c>
      <c r="Z6" s="4">
        <f>IF('погружено всего'!Z6=0,0,'погружено всего'!Z6-'погружено всего'!Y6)</f>
        <v>0</v>
      </c>
      <c r="AA6" s="4">
        <f>IF('погружено всего'!AA6=0,0,'погружено всего'!AA6-'погружено всего'!Z6)</f>
        <v>0</v>
      </c>
      <c r="AB6" s="4">
        <f>IF('погружено всего'!AB6=0,0,'погружено всего'!AB6-'погружено всего'!AA6)</f>
        <v>0</v>
      </c>
      <c r="AC6" s="4">
        <f>IF('погружено всего'!AC6=0,0,'погружено всего'!AC6-'погружено всего'!AB6)</f>
        <v>0</v>
      </c>
      <c r="AD6" s="4">
        <f>IF('погружено всего'!AD6=0,0,'погружено всего'!AD6-'погружено всего'!AC6)</f>
        <v>0</v>
      </c>
      <c r="AE6" s="4">
        <f>IF('погружено всего'!AE6=0,0,'погружено всего'!AE6-'погружено всего'!AD6)</f>
        <v>0</v>
      </c>
      <c r="AF6" s="4">
        <f>IF('погружено всего'!AF6=0,0,'погружено всего'!AF6-'погружено всего'!AE6)</f>
        <v>0</v>
      </c>
      <c r="AG6" s="4">
        <f>IF('погружено всего'!AG6=0,0,'погружено всего'!AG6-'погружено всего'!AF6)</f>
        <v>0</v>
      </c>
      <c r="AH6" s="4">
        <f>IF('погружено всего'!AH6=0,0,'погружено всего'!AH6-'погружено всего'!AG6)</f>
        <v>0</v>
      </c>
      <c r="AI6" s="4">
        <f>IF('погружено всего'!AI6=0,0,'погружено всего'!AI6-'погружено всего'!AH6)</f>
        <v>0</v>
      </c>
      <c r="AJ6" s="4">
        <f>IF('погружено всего'!AJ6=0,0,'погружено всего'!AJ6-'погружено всего'!AI6)</f>
        <v>0</v>
      </c>
      <c r="AK6" s="4">
        <f>IF('погружено всего'!AK6=0,0,'погружено всего'!AK6-'погружено всего'!AJ6)</f>
        <v>0</v>
      </c>
    </row>
    <row r="7" spans="1:37" s="10" customFormat="1" ht="22.5" customHeight="1" x14ac:dyDescent="0.15">
      <c r="A7" s="3"/>
      <c r="B7" s="4"/>
      <c r="C7" s="4"/>
      <c r="D7" s="4"/>
      <c r="E7" s="4" t="s">
        <v>6</v>
      </c>
      <c r="F7" s="6">
        <f>SUMIF(G7:AK7,"&lt;&gt;0")</f>
        <v>0</v>
      </c>
      <c r="G7" s="4">
        <f>IF('погружено всего'!G7=0,0,'погружено всего'!G7)</f>
        <v>0</v>
      </c>
      <c r="H7" s="4">
        <f>IF('погружено всего'!H7=0,0,'погружено всего'!H7-'погружено всего'!G7)</f>
        <v>0</v>
      </c>
      <c r="I7" s="4">
        <f>IF('погружено всего'!I7=0,0,'погружено всего'!I7-'погружено всего'!H7)</f>
        <v>0</v>
      </c>
      <c r="J7" s="4">
        <f>IF('погружено всего'!J7=0,0,'погружено всего'!J7-'погружено всего'!I7)</f>
        <v>0</v>
      </c>
      <c r="K7" s="4">
        <f>IF('погружено всего'!K7=0,0,'погружено всего'!K7-'погружено всего'!J7)</f>
        <v>0</v>
      </c>
      <c r="L7" s="4">
        <f>IF('погружено всего'!L7=0,0,'погружено всего'!L7-'погружено всего'!K7)</f>
        <v>0</v>
      </c>
      <c r="M7" s="4">
        <f>IF('погружено всего'!M7=0,0,'погружено всего'!M7-'погружено всего'!L7)</f>
        <v>0</v>
      </c>
      <c r="N7" s="4">
        <f>IF('погружено всего'!N7=0,0,'погружено всего'!N7-'погружено всего'!M7)</f>
        <v>0</v>
      </c>
      <c r="O7" s="4">
        <f>IF('погружено всего'!O7=0,0,'погружено всего'!O7-'погружено всего'!N7)</f>
        <v>0</v>
      </c>
      <c r="P7" s="4">
        <f>IF('погружено всего'!P7=0,0,'погружено всего'!P7-'погружено всего'!O7)</f>
        <v>0</v>
      </c>
      <c r="Q7" s="4">
        <f>IF('погружено всего'!Q7=0,0,'погружено всего'!Q7-'погружено всего'!P7)</f>
        <v>0</v>
      </c>
      <c r="R7" s="4">
        <f>IF('погружено всего'!R7=0,0,'погружено всего'!R7-'погружено всего'!Q7)</f>
        <v>0</v>
      </c>
      <c r="S7" s="4">
        <f>IF('погружено всего'!S7=0,0,'погружено всего'!S7-'погружено всего'!R7)</f>
        <v>0</v>
      </c>
      <c r="T7" s="4">
        <f>IF('погружено всего'!T7=0,0,'погружено всего'!T7-'погружено всего'!S7)</f>
        <v>0</v>
      </c>
      <c r="U7" s="4">
        <f>IF('погружено всего'!U7=0,0,'погружено всего'!U7-'погружено всего'!T7)</f>
        <v>0</v>
      </c>
      <c r="V7" s="4">
        <f>IF('погружено всего'!V7=0,0,'погружено всего'!V7-'погружено всего'!U7)</f>
        <v>0</v>
      </c>
      <c r="W7" s="4">
        <f>IF('погружено всего'!W7=0,0,'погружено всего'!W7-'погружено всего'!V7)</f>
        <v>0</v>
      </c>
      <c r="X7" s="4">
        <f>IF('погружено всего'!X7=0,0,'погружено всего'!X7-'погружено всего'!W7)</f>
        <v>0</v>
      </c>
      <c r="Y7" s="4">
        <f>IF('погружено всего'!Y7=0,0,'погружено всего'!Y7-'погружено всего'!X7)</f>
        <v>0</v>
      </c>
      <c r="Z7" s="4">
        <f>IF('погружено всего'!Z7=0,0,'погружено всего'!Z7-'погружено всего'!Y7)</f>
        <v>0</v>
      </c>
      <c r="AA7" s="4">
        <f>IF('погружено всего'!AA7=0,0,'погружено всего'!AA7-'погружено всего'!Z7)</f>
        <v>0</v>
      </c>
      <c r="AB7" s="4">
        <f>IF('погружено всего'!AB7=0,0,'погружено всего'!AB7-'погружено всего'!AA7)</f>
        <v>0</v>
      </c>
      <c r="AC7" s="4">
        <f>IF('погружено всего'!AC7=0,0,'погружено всего'!AC7-'погружено всего'!AB7)</f>
        <v>0</v>
      </c>
      <c r="AD7" s="4">
        <f>IF('погружено всего'!AD7=0,0,'погружено всего'!AD7-'погружено всего'!AC7)</f>
        <v>0</v>
      </c>
      <c r="AE7" s="4">
        <f>IF('погружено всего'!AE7=0,0,'погружено всего'!AE7-'погружено всего'!AD7)</f>
        <v>0</v>
      </c>
      <c r="AF7" s="4">
        <f>IF('погружено всего'!AF7=0,0,'погружено всего'!AF7-'погружено всего'!AE7)</f>
        <v>0</v>
      </c>
      <c r="AG7" s="4">
        <f>IF('погружено всего'!AG7=0,0,'погружено всего'!AG7-'погружено всего'!AF7)</f>
        <v>0</v>
      </c>
      <c r="AH7" s="4">
        <f>IF('погружено всего'!AH7=0,0,'погружено всего'!AH7-'погружено всего'!AG7)</f>
        <v>0</v>
      </c>
      <c r="AI7" s="4">
        <f>IF('погружено всего'!AI7=0,0,'погружено всего'!AI7-'погружено всего'!AH7)</f>
        <v>0</v>
      </c>
      <c r="AJ7" s="4">
        <f>IF('погружено всего'!AJ7=0,0,'погружено всего'!AJ7-'погружено всего'!AI7)</f>
        <v>0</v>
      </c>
      <c r="AK7" s="4">
        <f>IF('погружено всего'!AK7=0,0,'погружено всего'!AK7-'погружено всего'!AJ7)</f>
        <v>0</v>
      </c>
    </row>
    <row r="8" spans="1:37" s="10" customFormat="1" ht="22.5" customHeight="1" x14ac:dyDescent="0.15">
      <c r="A8" s="3"/>
      <c r="B8" s="4"/>
      <c r="C8" s="4"/>
      <c r="D8" s="4"/>
      <c r="E8" s="4" t="s">
        <v>7</v>
      </c>
      <c r="F8" s="6">
        <f>SUMIF(G8:AK8,"&lt;&gt;0")</f>
        <v>0</v>
      </c>
      <c r="G8" s="4">
        <f>IF('погружено всего'!G8=0,0,'погружено всего'!G8)</f>
        <v>0</v>
      </c>
      <c r="H8" s="4">
        <f>IF('погружено всего'!H8=0,0,'погружено всего'!H8-'погружено всего'!G8)</f>
        <v>0</v>
      </c>
      <c r="I8" s="4">
        <f>IF('погружено всего'!I8=0,0,'погружено всего'!I8-'погружено всего'!H8)</f>
        <v>0</v>
      </c>
      <c r="J8" s="4">
        <f>IF('погружено всего'!J8=0,0,'погружено всего'!J8-'погружено всего'!I8)</f>
        <v>0</v>
      </c>
      <c r="K8" s="4">
        <f>IF('погружено всего'!K8=0,0,'погружено всего'!K8-'погружено всего'!J8)</f>
        <v>0</v>
      </c>
      <c r="L8" s="4">
        <f>IF('погружено всего'!L8=0,0,'погружено всего'!L8-'погружено всего'!K8)</f>
        <v>0</v>
      </c>
      <c r="M8" s="4">
        <f>IF('погружено всего'!M8=0,0,'погружено всего'!M8-'погружено всего'!L8)</f>
        <v>0</v>
      </c>
      <c r="N8" s="4">
        <f>IF('погружено всего'!N8=0,0,'погружено всего'!N8-'погружено всего'!M8)</f>
        <v>0</v>
      </c>
      <c r="O8" s="4">
        <f>IF('погружено всего'!O8=0,0,'погружено всего'!O8-'погружено всего'!N8)</f>
        <v>0</v>
      </c>
      <c r="P8" s="4">
        <f>IF('погружено всего'!P8=0,0,'погружено всего'!P8-'погружено всего'!O8)</f>
        <v>0</v>
      </c>
      <c r="Q8" s="4">
        <f>IF('погружено всего'!Q8=0,0,'погружено всего'!Q8-'погружено всего'!P8)</f>
        <v>0</v>
      </c>
      <c r="R8" s="4">
        <f>IF('погружено всего'!R8=0,0,'погружено всего'!R8-'погружено всего'!Q8)</f>
        <v>0</v>
      </c>
      <c r="S8" s="4">
        <f>IF('погружено всего'!S8=0,0,'погружено всего'!S8-'погружено всего'!R8)</f>
        <v>0</v>
      </c>
      <c r="T8" s="4">
        <f>IF('погружено всего'!T8=0,0,'погружено всего'!T8-'погружено всего'!S8)</f>
        <v>0</v>
      </c>
      <c r="U8" s="4">
        <f>IF('погружено всего'!U8=0,0,'погружено всего'!U8-'погружено всего'!T8)</f>
        <v>0</v>
      </c>
      <c r="V8" s="4">
        <f>IF('погружено всего'!V8=0,0,'погружено всего'!V8-'погружено всего'!U8)</f>
        <v>0</v>
      </c>
      <c r="W8" s="4">
        <f>IF('погружено всего'!W8=0,0,'погружено всего'!W8-'погружено всего'!V8)</f>
        <v>0</v>
      </c>
      <c r="X8" s="4">
        <f>IF('погружено всего'!X8=0,0,'погружено всего'!X8-'погружено всего'!W8)</f>
        <v>0</v>
      </c>
      <c r="Y8" s="4">
        <f>IF('погружено всего'!Y8=0,0,'погружено всего'!Y8-'погружено всего'!X8)</f>
        <v>0</v>
      </c>
      <c r="Z8" s="4">
        <f>IF('погружено всего'!Z8=0,0,'погружено всего'!Z8-'погружено всего'!Y8)</f>
        <v>0</v>
      </c>
      <c r="AA8" s="4">
        <f>IF('погружено всего'!AA8=0,0,'погружено всего'!AA8-'погружено всего'!Z8)</f>
        <v>0</v>
      </c>
      <c r="AB8" s="4">
        <f>IF('погружено всего'!AB8=0,0,'погружено всего'!AB8-'погружено всего'!AA8)</f>
        <v>0</v>
      </c>
      <c r="AC8" s="4">
        <f>IF('погружено всего'!AC8=0,0,'погружено всего'!AC8-'погружено всего'!AB8)</f>
        <v>0</v>
      </c>
      <c r="AD8" s="4">
        <f>IF('погружено всего'!AD8=0,0,'погружено всего'!AD8-'погружено всего'!AC8)</f>
        <v>0</v>
      </c>
      <c r="AE8" s="4">
        <f>IF('погружено всего'!AE8=0,0,'погружено всего'!AE8-'погружено всего'!AD8)</f>
        <v>0</v>
      </c>
      <c r="AF8" s="4">
        <f>IF('погружено всего'!AF8=0,0,'погружено всего'!AF8-'погружено всего'!AE8)</f>
        <v>0</v>
      </c>
      <c r="AG8" s="4">
        <f>IF('погружено всего'!AG8=0,0,'погружено всего'!AG8-'погружено всего'!AF8)</f>
        <v>0</v>
      </c>
      <c r="AH8" s="4">
        <f>IF('погружено всего'!AH8=0,0,'погружено всего'!AH8-'погружено всего'!AG8)</f>
        <v>0</v>
      </c>
      <c r="AI8" s="4">
        <f>IF('погружено всего'!AI8=0,0,'погружено всего'!AI8-'погружено всего'!AH8)</f>
        <v>0</v>
      </c>
      <c r="AJ8" s="4">
        <f>IF('погружено всего'!AJ8=0,0,'погружено всего'!AJ8-'погружено всего'!AI8)</f>
        <v>0</v>
      </c>
      <c r="AK8" s="4">
        <f>IF('погружено всего'!AK8=0,0,'погружено всего'!AK8-'погружено всего'!AJ8)</f>
        <v>0</v>
      </c>
    </row>
    <row r="9" spans="1:37" s="10" customFormat="1" ht="22.5" customHeight="1" x14ac:dyDescent="0.15">
      <c r="A9" s="3"/>
      <c r="B9" s="12"/>
      <c r="C9" s="12"/>
      <c r="D9" s="12"/>
      <c r="E9" s="12" t="s">
        <v>8</v>
      </c>
      <c r="F9" s="14">
        <f>SUMIF(G9:AK9,"&lt;&gt;0")</f>
        <v>0</v>
      </c>
      <c r="G9" s="12">
        <f>IF('погружено всего'!G9=0,0,'погружено всего'!G9)</f>
        <v>0</v>
      </c>
      <c r="H9" s="12">
        <f>IF('погружено всего'!H9=0,0,'погружено всего'!H9-'погружено всего'!G9)</f>
        <v>0</v>
      </c>
      <c r="I9" s="12">
        <f>IF('погружено всего'!I9=0,0,'погружено всего'!I9-'погружено всего'!H9)</f>
        <v>0</v>
      </c>
      <c r="J9" s="12">
        <f>IF('погружено всего'!J9=0,0,'погружено всего'!J9-'погружено всего'!I9)</f>
        <v>0</v>
      </c>
      <c r="K9" s="12">
        <f>IF('погружено всего'!K9=0,0,'погружено всего'!K9-'погружено всего'!J9)</f>
        <v>0</v>
      </c>
      <c r="L9" s="12">
        <f>IF('погружено всего'!L9=0,0,'погружено всего'!L9-'погружено всего'!K9)</f>
        <v>0</v>
      </c>
      <c r="M9" s="12">
        <f>IF('погружено всего'!M9=0,0,'погружено всего'!M9-'погружено всего'!L9)</f>
        <v>0</v>
      </c>
      <c r="N9" s="12">
        <f>IF('погружено всего'!N9=0,0,'погружено всего'!N9-'погружено всего'!M9)</f>
        <v>0</v>
      </c>
      <c r="O9" s="12">
        <f>IF('погружено всего'!O9=0,0,'погружено всего'!O9-'погружено всего'!N9)</f>
        <v>0</v>
      </c>
      <c r="P9" s="12">
        <f>IF('погружено всего'!P9=0,0,'погружено всего'!P9-'погружено всего'!O9)</f>
        <v>0</v>
      </c>
      <c r="Q9" s="12">
        <f>IF('погружено всего'!Q9=0,0,'погружено всего'!Q9-'погружено всего'!P9)</f>
        <v>0</v>
      </c>
      <c r="R9" s="12">
        <f>IF('погружено всего'!R9=0,0,'погружено всего'!R9-'погружено всего'!Q9)</f>
        <v>0</v>
      </c>
      <c r="S9" s="12">
        <f>IF('погружено всего'!S9=0,0,'погружено всего'!S9-'погружено всего'!R9)</f>
        <v>0</v>
      </c>
      <c r="T9" s="12">
        <f>IF('погружено всего'!T9=0,0,'погружено всего'!T9-'погружено всего'!S9)</f>
        <v>0</v>
      </c>
      <c r="U9" s="12">
        <f>IF('погружено всего'!U9=0,0,'погружено всего'!U9-'погружено всего'!T9)</f>
        <v>0</v>
      </c>
      <c r="V9" s="12">
        <f>IF('погружено всего'!V9=0,0,'погружено всего'!V9-'погружено всего'!U9)</f>
        <v>0</v>
      </c>
      <c r="W9" s="12">
        <f>IF('погружено всего'!W9=0,0,'погружено всего'!W9-'погружено всего'!V9)</f>
        <v>0</v>
      </c>
      <c r="X9" s="12">
        <f>IF('погружено всего'!X9=0,0,'погружено всего'!X9-'погружено всего'!W9)</f>
        <v>0</v>
      </c>
      <c r="Y9" s="12">
        <f>IF('погружено всего'!Y9=0,0,'погружено всего'!Y9-'погружено всего'!X9)</f>
        <v>0</v>
      </c>
      <c r="Z9" s="12">
        <f>IF('погружено всего'!Z9=0,0,'погружено всего'!Z9-'погружено всего'!Y9)</f>
        <v>0</v>
      </c>
      <c r="AA9" s="12">
        <f>IF('погружено всего'!AA9=0,0,'погружено всего'!AA9-'погружено всего'!Z9)</f>
        <v>0</v>
      </c>
      <c r="AB9" s="12">
        <f>IF('погружено всего'!AB9=0,0,'погружено всего'!AB9-'погружено всего'!AA9)</f>
        <v>0</v>
      </c>
      <c r="AC9" s="12">
        <f>IF('погружено всего'!AC9=0,0,'погружено всего'!AC9-'погружено всего'!AB9)</f>
        <v>0</v>
      </c>
      <c r="AD9" s="12">
        <f>IF('погружено всего'!AD9=0,0,'погружено всего'!AD9-'погружено всего'!AC9)</f>
        <v>0</v>
      </c>
      <c r="AE9" s="12">
        <f>IF('погружено всего'!AE9=0,0,'погружено всего'!AE9-'погружено всего'!AD9)</f>
        <v>0</v>
      </c>
      <c r="AF9" s="12">
        <f>IF('погружено всего'!AF9=0,0,'погружено всего'!AF9-'погружено всего'!AE9)</f>
        <v>0</v>
      </c>
      <c r="AG9" s="12">
        <f>IF('погружено всего'!AG9=0,0,'погружено всего'!AG9-'погружено всего'!AF9)</f>
        <v>0</v>
      </c>
      <c r="AH9" s="12">
        <f>IF('погружено всего'!AH9=0,0,'погружено всего'!AH9-'погружено всего'!AG9)</f>
        <v>0</v>
      </c>
      <c r="AI9" s="12">
        <f>IF('погружено всего'!AI9=0,0,'погружено всего'!AI9-'погружено всего'!AH9)</f>
        <v>0</v>
      </c>
      <c r="AJ9" s="12">
        <f>IF('погружено всего'!AJ9=0,0,'погружено всего'!AJ9-'погружено всего'!AI9)</f>
        <v>0</v>
      </c>
      <c r="AK9" s="12">
        <f>IF('погружено всего'!AK9=0,0,'погружено всего'!AK9-'погружено всего'!AJ9)</f>
        <v>0</v>
      </c>
    </row>
    <row r="10" spans="1:37" s="15" customFormat="1" ht="13.5" customHeight="1" x14ac:dyDescent="0.15">
      <c r="A10" s="18"/>
      <c r="B10" s="16"/>
      <c r="C10" s="16"/>
      <c r="D10" s="16"/>
      <c r="E10" s="16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 s="15" customFormat="1" ht="13.5" customHeight="1" x14ac:dyDescent="0.15">
      <c r="A11" s="18"/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DD63725-95CF-4FEE-9BC5-3EF04DBD8A03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4B37CA02-F297-4A60-AB4E-13A7DF10AF8D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H10" sqref="H10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14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21</v>
      </c>
    </row>
    <row r="3" spans="1:37" ht="10.5" x14ac:dyDescent="0.15">
      <c r="G3" s="25">
        <v>46235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s="9" customFormat="1" ht="21.75" customHeight="1" x14ac:dyDescent="0.15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491</v>
      </c>
      <c r="G4" s="2">
        <f>G3</f>
        <v>46235</v>
      </c>
      <c r="H4" s="2">
        <f>G3+1</f>
        <v>46236</v>
      </c>
      <c r="I4" s="2">
        <f>G3+2</f>
        <v>46237</v>
      </c>
      <c r="J4" s="2">
        <f>G3+3</f>
        <v>46238</v>
      </c>
      <c r="K4" s="2">
        <f>G3+4</f>
        <v>46239</v>
      </c>
      <c r="L4" s="2">
        <f>G3+5</f>
        <v>46240</v>
      </c>
      <c r="M4" s="2">
        <f>G3+6</f>
        <v>46241</v>
      </c>
      <c r="N4" s="2">
        <f>G3+7</f>
        <v>46242</v>
      </c>
      <c r="O4" s="2">
        <f>G3+8</f>
        <v>46243</v>
      </c>
      <c r="P4" s="2">
        <f>G3+9</f>
        <v>46244</v>
      </c>
      <c r="Q4" s="2">
        <f>G3+10</f>
        <v>46245</v>
      </c>
      <c r="R4" s="2">
        <f>G3+11</f>
        <v>46246</v>
      </c>
      <c r="S4" s="2">
        <f>G3+12</f>
        <v>46247</v>
      </c>
      <c r="T4" s="2">
        <f>G3+13</f>
        <v>46248</v>
      </c>
      <c r="U4" s="2">
        <f>G3+14</f>
        <v>46249</v>
      </c>
      <c r="V4" s="2">
        <f>G3+15</f>
        <v>46250</v>
      </c>
      <c r="W4" s="2">
        <f>G3+16</f>
        <v>46251</v>
      </c>
      <c r="X4" s="2">
        <f>G3+17</f>
        <v>46252</v>
      </c>
      <c r="Y4" s="2">
        <f>G3+18</f>
        <v>46253</v>
      </c>
      <c r="Z4" s="2">
        <f>G3+19</f>
        <v>46254</v>
      </c>
      <c r="AA4" s="2">
        <f>G3+20</f>
        <v>46255</v>
      </c>
      <c r="AB4" s="2">
        <f>G3+21</f>
        <v>46256</v>
      </c>
      <c r="AC4" s="2">
        <f>G3+22</f>
        <v>46257</v>
      </c>
      <c r="AD4" s="2">
        <f>G3+23</f>
        <v>46258</v>
      </c>
      <c r="AE4" s="2">
        <f>G3+24</f>
        <v>46259</v>
      </c>
      <c r="AF4" s="2">
        <f>G3+25</f>
        <v>46260</v>
      </c>
      <c r="AG4" s="2">
        <f>G3+26</f>
        <v>46261</v>
      </c>
      <c r="AH4" s="2">
        <f>G3+27</f>
        <v>46262</v>
      </c>
      <c r="AI4" s="2">
        <f>G3+28</f>
        <v>46263</v>
      </c>
      <c r="AJ4" s="2">
        <f>G3+29</f>
        <v>46264</v>
      </c>
      <c r="AK4" s="2">
        <f>G3+30</f>
        <v>46265</v>
      </c>
    </row>
    <row r="5" spans="1:37" s="10" customFormat="1" ht="22.5" customHeight="1" x14ac:dyDescent="0.15">
      <c r="A5" s="3"/>
      <c r="B5" s="4"/>
      <c r="C5" s="4"/>
      <c r="D5" s="4"/>
      <c r="E5" s="4" t="s">
        <v>9</v>
      </c>
      <c r="F5" s="5">
        <f>'заявки всего'!G5</f>
        <v>0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5</v>
      </c>
      <c r="F6" s="5">
        <f>'заявки всего'!G6</f>
        <v>0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 x14ac:dyDescent="0.15">
      <c r="A7" s="3"/>
      <c r="B7" s="4"/>
      <c r="C7" s="4"/>
      <c r="D7" s="4"/>
      <c r="E7" s="4" t="s">
        <v>6</v>
      </c>
      <c r="F7" s="5">
        <f>'заявки всего'!G7</f>
        <v>0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 x14ac:dyDescent="0.15">
      <c r="A8" s="3"/>
      <c r="B8" s="4"/>
      <c r="C8" s="4"/>
      <c r="D8" s="4"/>
      <c r="E8" s="4" t="s">
        <v>7</v>
      </c>
      <c r="F8" s="5">
        <f>'заявки всего'!G8</f>
        <v>0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 x14ac:dyDescent="0.15">
      <c r="A9" s="3"/>
      <c r="B9" s="12"/>
      <c r="C9" s="12"/>
      <c r="D9" s="12"/>
      <c r="E9" s="12" t="s">
        <v>8</v>
      </c>
      <c r="F9" s="5">
        <f>'заявки всего'!G9</f>
        <v>0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5" customFormat="1" ht="13.5" customHeight="1" x14ac:dyDescent="0.15">
      <c r="A10" s="18"/>
      <c r="B10" s="20"/>
      <c r="C10" s="20"/>
      <c r="D10" s="20"/>
      <c r="E10" s="20"/>
      <c r="F10" s="2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</row>
    <row r="11" spans="1:37" s="15" customFormat="1" ht="13.5" customHeight="1" x14ac:dyDescent="0.15">
      <c r="A11" s="18"/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5E97577-BA50-4DEA-816C-EE2673FC2695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185BA2C3-DED7-42ED-B1F9-6F5FFCCF6A2A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AK1000"/>
  <sheetViews>
    <sheetView tabSelected="1"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B1" sqref="B1:AK17"/>
    </sheetView>
  </sheetViews>
  <sheetFormatPr defaultRowHeight="13.5" customHeight="1" x14ac:dyDescent="0.15"/>
  <cols>
    <col min="1" max="1" width="5.5703125" style="8" customWidth="1"/>
    <col min="2" max="2" width="15" style="8" customWidth="1"/>
    <col min="3" max="3" width="13.5703125" style="8" bestFit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23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7">
        <v>46235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</row>
    <row r="4" spans="1:37" s="9" customFormat="1" ht="21.75" customHeight="1" x14ac:dyDescent="0.15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24</v>
      </c>
      <c r="G4" s="24">
        <v>1</v>
      </c>
      <c r="H4" s="24">
        <v>2</v>
      </c>
      <c r="I4" s="24">
        <v>3</v>
      </c>
      <c r="J4" s="24">
        <v>4</v>
      </c>
      <c r="K4" s="24">
        <v>5</v>
      </c>
      <c r="L4" s="24">
        <v>6</v>
      </c>
      <c r="M4" s="24">
        <v>7</v>
      </c>
      <c r="N4" s="24">
        <v>8</v>
      </c>
      <c r="O4" s="24">
        <v>9</v>
      </c>
      <c r="P4" s="24">
        <v>10</v>
      </c>
      <c r="Q4" s="24">
        <v>11</v>
      </c>
      <c r="R4" s="24">
        <v>12</v>
      </c>
      <c r="S4" s="24">
        <v>13</v>
      </c>
      <c r="T4" s="24">
        <v>14</v>
      </c>
      <c r="U4" s="24">
        <v>15</v>
      </c>
      <c r="V4" s="24">
        <v>16</v>
      </c>
      <c r="W4" s="24">
        <v>17</v>
      </c>
      <c r="X4" s="24">
        <v>18</v>
      </c>
      <c r="Y4" s="24">
        <v>19</v>
      </c>
      <c r="Z4" s="24">
        <v>20</v>
      </c>
      <c r="AA4" s="24">
        <v>21</v>
      </c>
      <c r="AB4" s="24">
        <v>22</v>
      </c>
      <c r="AC4" s="24">
        <v>23</v>
      </c>
      <c r="AD4" s="24">
        <v>24</v>
      </c>
      <c r="AE4" s="24">
        <v>25</v>
      </c>
      <c r="AF4" s="24">
        <v>26</v>
      </c>
      <c r="AG4" s="24">
        <v>27</v>
      </c>
      <c r="AH4" s="24">
        <v>28</v>
      </c>
      <c r="AI4" s="24">
        <v>29</v>
      </c>
      <c r="AJ4" s="24">
        <v>30</v>
      </c>
      <c r="AK4" s="24">
        <v>31</v>
      </c>
    </row>
    <row r="5" spans="1:37" s="10" customFormat="1" ht="22.5" customHeight="1" x14ac:dyDescent="0.15">
      <c r="A5" s="3"/>
      <c r="B5" s="4"/>
      <c r="C5" s="4"/>
      <c r="D5" s="4"/>
      <c r="E5" s="4" t="s">
        <v>9</v>
      </c>
      <c r="F5" s="5">
        <f>'заявки всего'!G5/31*5</f>
        <v>0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5</v>
      </c>
      <c r="F6" s="5">
        <f>'заявки всего'!G6/31*5</f>
        <v>0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 x14ac:dyDescent="0.15">
      <c r="A7" s="3"/>
      <c r="B7" s="4"/>
      <c r="C7" s="4"/>
      <c r="D7" s="4"/>
      <c r="E7" s="4" t="s">
        <v>6</v>
      </c>
      <c r="F7" s="5">
        <f>'заявки всего'!G7/31*5</f>
        <v>0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 x14ac:dyDescent="0.15">
      <c r="A8" s="3"/>
      <c r="B8" s="4"/>
      <c r="C8" s="4"/>
      <c r="D8" s="4"/>
      <c r="E8" s="4" t="s">
        <v>7</v>
      </c>
      <c r="F8" s="5">
        <f>'заявки всего'!G8/31*5</f>
        <v>0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 x14ac:dyDescent="0.15">
      <c r="A9" s="3"/>
      <c r="B9" s="12"/>
      <c r="C9" s="12"/>
      <c r="D9" s="12"/>
      <c r="E9" s="12" t="s">
        <v>8</v>
      </c>
      <c r="F9" s="5">
        <f>'заявки всего'!G9/31*5</f>
        <v>0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5" customFormat="1" ht="13.5" customHeight="1" x14ac:dyDescent="0.15">
      <c r="A10" s="18" t="s">
        <v>25</v>
      </c>
      <c r="B10" s="20" t="str">
        <f>IF(LEN('заявки всего'!B10)=0,"",'заявки всего'!B10)</f>
        <v/>
      </c>
      <c r="C10" s="20" t="str">
        <f>IF(LEN('заявки всего'!C10)=0,"",'заявки всего'!C10)</f>
        <v/>
      </c>
      <c r="D10" s="22" t="str">
        <f>IF(LEN('заявки всего'!D10)=0,"",'заявки всего'!D10)</f>
        <v/>
      </c>
      <c r="E10" s="23" t="str">
        <f>IF(LEN('заявки всего'!E10)=0,"",'заявки всего'!E10)</f>
        <v/>
      </c>
      <c r="F10" s="23" t="str">
        <f>IF(обеспечено!F10=0,"",ROUNDUP(обеспечено!F10/31*5,0))</f>
        <v/>
      </c>
      <c r="G10" s="21" t="str">
        <f>IF(обеспечено!G10-'погружено всего'!G10=0,"",обеспечено!G10-'погружено всего'!G10)</f>
        <v/>
      </c>
      <c r="H10" s="21" t="str">
        <f>IF(обеспечено!H10-'погружено всего'!H10=0,"",обеспечено!H10-'погружено всего'!H10)</f>
        <v/>
      </c>
      <c r="I10" s="21" t="str">
        <f>IF(обеспечено!I10-'погружено всего'!I10=0,"",обеспечено!I10-'погружено всего'!I10)</f>
        <v/>
      </c>
      <c r="J10" s="21" t="str">
        <f>IF(обеспечено!J10-'погружено всего'!J10=0,"",обеспечено!J10-'погружено всего'!J10)</f>
        <v/>
      </c>
      <c r="K10" s="21" t="str">
        <f>IF(обеспечено!K10-'погружено всего'!K10=0,"",обеспечено!K10-'погружено всего'!K10)</f>
        <v/>
      </c>
      <c r="L10" s="21" t="str">
        <f>IF(обеспечено!L10-'погружено всего'!L10=0,"",обеспечено!L10-'погружено всего'!L10)</f>
        <v/>
      </c>
      <c r="M10" s="21" t="str">
        <f>IF(обеспечено!M10-'погружено всего'!M10=0,"",обеспечено!M10-'погружено всего'!M10)</f>
        <v/>
      </c>
      <c r="N10" s="21" t="str">
        <f>IF(обеспечено!N10-'погружено всего'!N10=0,"",обеспечено!N10-'погружено всего'!N10)</f>
        <v/>
      </c>
      <c r="O10" s="21" t="str">
        <f>IF(обеспечено!O10-'погружено всего'!O10=0,"",обеспечено!O10-'погружено всего'!O10)</f>
        <v/>
      </c>
      <c r="P10" s="21" t="str">
        <f>IF(обеспечено!P10-'погружено всего'!P10=0,"",обеспечено!P10-'погружено всего'!P10)</f>
        <v/>
      </c>
      <c r="Q10" s="21" t="str">
        <f>IF(обеспечено!Q10-'погружено всего'!Q10=0,"",обеспечено!Q10-'погружено всего'!Q10)</f>
        <v/>
      </c>
      <c r="R10" s="21" t="str">
        <f>IF(обеспечено!R10-'погружено всего'!R10=0,"",обеспечено!R10-'погружено всего'!R10)</f>
        <v/>
      </c>
      <c r="S10" s="21" t="str">
        <f>IF(обеспечено!S10-'погружено всего'!S10=0,"",обеспечено!S10-'погружено всего'!S10)</f>
        <v/>
      </c>
      <c r="T10" s="21" t="str">
        <f>IF(обеспечено!T10-'погружено всего'!T10=0,"",обеспечено!T10-'погружено всего'!T10)</f>
        <v/>
      </c>
      <c r="U10" s="21" t="str">
        <f>IF(обеспечено!U10-'погружено всего'!U10=0,"",обеспечено!U10-'погружено всего'!U10)</f>
        <v/>
      </c>
      <c r="V10" s="21" t="str">
        <f>IF(обеспечено!V10-'погружено всего'!V10=0,"",обеспечено!V10-'погружено всего'!V10)</f>
        <v/>
      </c>
      <c r="W10" s="21" t="str">
        <f>IF(обеспечено!W10-'погружено всего'!W10=0,"",обеспечено!W10-'погружено всего'!W10)</f>
        <v/>
      </c>
      <c r="X10" s="21" t="str">
        <f>IF(обеспечено!X10-'погружено всего'!X10=0,"",обеспечено!X10-'погружено всего'!X10)</f>
        <v/>
      </c>
      <c r="Y10" s="21" t="str">
        <f>IF(обеспечено!Y10-'погружено всего'!Y10=0,"",обеспечено!Y10-'погружено всего'!Y10)</f>
        <v/>
      </c>
      <c r="Z10" s="21" t="str">
        <f>IF(обеспечено!Z10-'погружено всего'!Z10=0,"",обеспечено!Z10-'погружено всего'!Z10)</f>
        <v/>
      </c>
      <c r="AA10" s="21" t="str">
        <f>IF(обеспечено!AA10-'погружено всего'!AA10=0,"",обеспечено!AA10-'погружено всего'!AA10)</f>
        <v/>
      </c>
      <c r="AB10" s="21" t="str">
        <f>IF(обеспечено!AB10-'погружено всего'!AB10=0,"",обеспечено!AB10-'погружено всего'!AB10)</f>
        <v/>
      </c>
      <c r="AC10" s="21" t="str">
        <f>IF(обеспечено!AC10-'погружено всего'!AC10=0,"",обеспечено!AC10-'погружено всего'!AC10)</f>
        <v/>
      </c>
      <c r="AD10" s="21" t="str">
        <f>IF(обеспечено!AD10-'погружено всего'!AD10=0,"",обеспечено!AD10-'погружено всего'!AD10)</f>
        <v/>
      </c>
      <c r="AE10" s="21" t="str">
        <f>IF(обеспечено!AE10-'погружено всего'!AE10=0,"",обеспечено!AE10-'погружено всего'!AE10)</f>
        <v/>
      </c>
      <c r="AF10" s="21" t="str">
        <f>IF(обеспечено!AF10-'погружено всего'!AF10=0,"",обеспечено!AF10-'погружено всего'!AF10)</f>
        <v/>
      </c>
      <c r="AG10" s="21" t="str">
        <f>IF(обеспечено!AG10-'погружено всего'!AG10=0,"",обеспечено!AG10-'погружено всего'!AG10)</f>
        <v/>
      </c>
      <c r="AH10" s="21" t="str">
        <f>IF(обеспечено!AH10-'погружено всего'!AH10=0,"",обеспечено!AH10-'погружено всего'!AH10)</f>
        <v/>
      </c>
      <c r="AI10" s="21" t="str">
        <f>IF(обеспечено!AI10-'погружено всего'!AI10=0,"",обеспечено!AI10-'погружено всего'!AI10)</f>
        <v/>
      </c>
      <c r="AJ10" s="21" t="str">
        <f>IF(обеспечено!AJ10-'погружено всего'!AJ10=0,"",обеспечено!AJ10-'погружено всего'!AJ10)</f>
        <v/>
      </c>
      <c r="AK10" s="21" t="str">
        <f>IF(обеспечено!AK10-'погружено всего'!AK10=0,"",обеспечено!AK10-'погружено всего'!AK10)</f>
        <v/>
      </c>
    </row>
    <row r="11" spans="1:37" s="15" customFormat="1" ht="13.5" customHeight="1" x14ac:dyDescent="0.15">
      <c r="A11" s="18" t="s">
        <v>26</v>
      </c>
      <c r="B11" s="20" t="str">
        <f>IF(LEN('заявки всего'!B11)=0,"",'заявки всего'!B11)</f>
        <v/>
      </c>
      <c r="C11" s="20" t="str">
        <f>IF(LEN('заявки всего'!C11)=0,"",'заявки всего'!C11)</f>
        <v/>
      </c>
      <c r="D11" s="22" t="str">
        <f>IF(LEN('заявки всего'!D11)=0,"",'заявки всего'!D11)</f>
        <v/>
      </c>
      <c r="E11" s="23" t="str">
        <f>IF(LEN('заявки всего'!E11)=0,"",'заявки всего'!E11)</f>
        <v/>
      </c>
      <c r="F11" s="23" t="str">
        <f>IF(обеспечено!F11=0,"",ROUNDUP(обеспечено!F11/31*5,0))</f>
        <v/>
      </c>
      <c r="G11" s="21" t="str">
        <f>IF(обеспечено!G11-'погружено всего'!G11=0,"",обеспечено!G11-'погружено всего'!G11)</f>
        <v/>
      </c>
      <c r="H11" s="21" t="str">
        <f>IF(обеспечено!H11-'погружено всего'!H11=0,"",обеспечено!H11-'погружено всего'!H11)</f>
        <v/>
      </c>
      <c r="I11" s="21" t="str">
        <f>IF(обеспечено!I11-'погружено всего'!I11=0,"",обеспечено!I11-'погружено всего'!I11)</f>
        <v/>
      </c>
      <c r="J11" s="21" t="str">
        <f>IF(обеспечено!J11-'погружено всего'!J11=0,"",обеспечено!J11-'погружено всего'!J11)</f>
        <v/>
      </c>
      <c r="K11" s="21" t="str">
        <f>IF(обеспечено!K11-'погружено всего'!K11=0,"",обеспечено!K11-'погружено всего'!K11)</f>
        <v/>
      </c>
      <c r="L11" s="21" t="str">
        <f>IF(обеспечено!L11-'погружено всего'!L11=0,"",обеспечено!L11-'погружено всего'!L11)</f>
        <v/>
      </c>
      <c r="M11" s="21" t="str">
        <f>IF(обеспечено!M11-'погружено всего'!M11=0,"",обеспечено!M11-'погружено всего'!M11)</f>
        <v/>
      </c>
      <c r="N11" s="21" t="str">
        <f>IF(обеспечено!N11-'погружено всего'!N11=0,"",обеспечено!N11-'погружено всего'!N11)</f>
        <v/>
      </c>
      <c r="O11" s="21" t="str">
        <f>IF(обеспечено!O11-'погружено всего'!O11=0,"",обеспечено!O11-'погружено всего'!O11)</f>
        <v/>
      </c>
      <c r="P11" s="21" t="str">
        <f>IF(обеспечено!P11-'погружено всего'!P11=0,"",обеспечено!P11-'погружено всего'!P11)</f>
        <v/>
      </c>
      <c r="Q11" s="21" t="str">
        <f>IF(обеспечено!Q11-'погружено всего'!Q11=0,"",обеспечено!Q11-'погружено всего'!Q11)</f>
        <v/>
      </c>
      <c r="R11" s="21" t="str">
        <f>IF(обеспечено!R11-'погружено всего'!R11=0,"",обеспечено!R11-'погружено всего'!R11)</f>
        <v/>
      </c>
      <c r="S11" s="21" t="str">
        <f>IF(обеспечено!S11-'погружено всего'!S11=0,"",обеспечено!S11-'погружено всего'!S11)</f>
        <v/>
      </c>
      <c r="T11" s="21" t="str">
        <f>IF(обеспечено!T11-'погружено всего'!T11=0,"",обеспечено!T11-'погружено всего'!T11)</f>
        <v/>
      </c>
      <c r="U11" s="21" t="str">
        <f>IF(обеспечено!U11-'погружено всего'!U11=0,"",обеспечено!U11-'погружено всего'!U11)</f>
        <v/>
      </c>
      <c r="V11" s="21" t="str">
        <f>IF(обеспечено!V11-'погружено всего'!V11=0,"",обеспечено!V11-'погружено всего'!V11)</f>
        <v/>
      </c>
      <c r="W11" s="21" t="str">
        <f>IF(обеспечено!W11-'погружено всего'!W11=0,"",обеспечено!W11-'погружено всего'!W11)</f>
        <v/>
      </c>
      <c r="X11" s="21" t="str">
        <f>IF(обеспечено!X11-'погружено всего'!X11=0,"",обеспечено!X11-'погружено всего'!X11)</f>
        <v/>
      </c>
      <c r="Y11" s="21" t="str">
        <f>IF(обеспечено!Y11-'погружено всего'!Y11=0,"",обеспечено!Y11-'погружено всего'!Y11)</f>
        <v/>
      </c>
      <c r="Z11" s="21" t="str">
        <f>IF(обеспечено!Z11-'погружено всего'!Z11=0,"",обеспечено!Z11-'погружено всего'!Z11)</f>
        <v/>
      </c>
      <c r="AA11" s="21" t="str">
        <f>IF(обеспечено!AA11-'погружено всего'!AA11=0,"",обеспечено!AA11-'погружено всего'!AA11)</f>
        <v/>
      </c>
      <c r="AB11" s="21" t="str">
        <f>IF(обеспечено!AB11-'погружено всего'!AB11=0,"",обеспечено!AB11-'погружено всего'!AB11)</f>
        <v/>
      </c>
      <c r="AC11" s="21" t="str">
        <f>IF(обеспечено!AC11-'погружено всего'!AC11=0,"",обеспечено!AC11-'погружено всего'!AC11)</f>
        <v/>
      </c>
      <c r="AD11" s="21" t="str">
        <f>IF(обеспечено!AD11-'погружено всего'!AD11=0,"",обеспечено!AD11-'погружено всего'!AD11)</f>
        <v/>
      </c>
      <c r="AE11" s="21" t="str">
        <f>IF(обеспечено!AE11-'погружено всего'!AE11=0,"",обеспечено!AE11-'погружено всего'!AE11)</f>
        <v/>
      </c>
      <c r="AF11" s="21" t="str">
        <f>IF(обеспечено!AF11-'погружено всего'!AF11=0,"",обеспечено!AF11-'погружено всего'!AF11)</f>
        <v/>
      </c>
      <c r="AG11" s="21" t="str">
        <f>IF(обеспечено!AG11-'погружено всего'!AG11=0,"",обеспечено!AG11-'погружено всего'!AG11)</f>
        <v/>
      </c>
      <c r="AH11" s="21" t="str">
        <f>IF(обеспечено!AH11-'погружено всего'!AH11=0,"",обеспечено!AH11-'погружено всего'!AH11)</f>
        <v/>
      </c>
      <c r="AI11" s="21" t="str">
        <f>IF(обеспечено!AI11-'погружено всего'!AI11=0,"",обеспечено!AI11-'погружено всего'!AI11)</f>
        <v/>
      </c>
      <c r="AJ11" s="21" t="str">
        <f>IF(обеспечено!AJ11-'погружено всего'!AJ11=0,"",обеспечено!AJ11-'погружено всего'!AJ11)</f>
        <v/>
      </c>
      <c r="AK11" s="21" t="str">
        <f>IF(обеспечено!AK11-'погружено всего'!AK11=0,"",обеспечено!AK11-'погружено всего'!AK11)</f>
        <v/>
      </c>
    </row>
    <row r="12" spans="1:37" s="15" customFormat="1" ht="13.5" customHeight="1" x14ac:dyDescent="0.15">
      <c r="A12" s="18" t="s">
        <v>27</v>
      </c>
      <c r="B12" s="20" t="str">
        <f>IF(LEN('заявки всего'!B12)=0,"",'заявки всего'!B12)</f>
        <v/>
      </c>
      <c r="C12" s="20" t="str">
        <f>IF(LEN('заявки всего'!C12)=0,"",'заявки всего'!C12)</f>
        <v/>
      </c>
      <c r="D12" s="22" t="str">
        <f>IF(LEN('заявки всего'!D12)=0,"",'заявки всего'!D12)</f>
        <v/>
      </c>
      <c r="E12" s="23" t="str">
        <f>IF(LEN('заявки всего'!E12)=0,"",'заявки всего'!E12)</f>
        <v/>
      </c>
      <c r="F12" s="23" t="str">
        <f>IF(обеспечено!F12=0,"",ROUNDUP(обеспечено!F12/31*5,0))</f>
        <v/>
      </c>
      <c r="G12" s="21" t="str">
        <f>IF(обеспечено!G12-'погружено всего'!G12=0,"",обеспечено!G12-'погружено всего'!G12)</f>
        <v/>
      </c>
      <c r="H12" s="21" t="str">
        <f>IF(обеспечено!H12-'погружено всего'!H12=0,"",обеспечено!H12-'погружено всего'!H12)</f>
        <v/>
      </c>
      <c r="I12" s="21" t="str">
        <f>IF(обеспечено!I12-'погружено всего'!I12=0,"",обеспечено!I12-'погружено всего'!I12)</f>
        <v/>
      </c>
      <c r="J12" s="21" t="str">
        <f>IF(обеспечено!J12-'погружено всего'!J12=0,"",обеспечено!J12-'погружено всего'!J12)</f>
        <v/>
      </c>
      <c r="K12" s="21" t="str">
        <f>IF(обеспечено!K12-'погружено всего'!K12=0,"",обеспечено!K12-'погружено всего'!K12)</f>
        <v/>
      </c>
      <c r="L12" s="21" t="str">
        <f>IF(обеспечено!L12-'погружено всего'!L12=0,"",обеспечено!L12-'погружено всего'!L12)</f>
        <v/>
      </c>
      <c r="M12" s="21" t="str">
        <f>IF(обеспечено!M12-'погружено всего'!M12=0,"",обеспечено!M12-'погружено всего'!M12)</f>
        <v/>
      </c>
      <c r="N12" s="21" t="str">
        <f>IF(обеспечено!N12-'погружено всего'!N12=0,"",обеспечено!N12-'погружено всего'!N12)</f>
        <v/>
      </c>
      <c r="O12" s="21" t="str">
        <f>IF(обеспечено!O12-'погружено всего'!O12=0,"",обеспечено!O12-'погружено всего'!O12)</f>
        <v/>
      </c>
      <c r="P12" s="21" t="str">
        <f>IF(обеспечено!P12-'погружено всего'!P12=0,"",обеспечено!P12-'погружено всего'!P12)</f>
        <v/>
      </c>
      <c r="Q12" s="21" t="str">
        <f>IF(обеспечено!Q12-'погружено всего'!Q12=0,"",обеспечено!Q12-'погружено всего'!Q12)</f>
        <v/>
      </c>
      <c r="R12" s="21" t="str">
        <f>IF(обеспечено!R12-'погружено всего'!R12=0,"",обеспечено!R12-'погружено всего'!R12)</f>
        <v/>
      </c>
      <c r="S12" s="21" t="str">
        <f>IF(обеспечено!S12-'погружено всего'!S12=0,"",обеспечено!S12-'погружено всего'!S12)</f>
        <v/>
      </c>
      <c r="T12" s="21" t="str">
        <f>IF(обеспечено!T12-'погружено всего'!T12=0,"",обеспечено!T12-'погружено всего'!T12)</f>
        <v/>
      </c>
      <c r="U12" s="21" t="str">
        <f>IF(обеспечено!U12-'погружено всего'!U12=0,"",обеспечено!U12-'погружено всего'!U12)</f>
        <v/>
      </c>
      <c r="V12" s="21" t="str">
        <f>IF(обеспечено!V12-'погружено всего'!V12=0,"",обеспечено!V12-'погружено всего'!V12)</f>
        <v/>
      </c>
      <c r="W12" s="21" t="str">
        <f>IF(обеспечено!W12-'погружено всего'!W12=0,"",обеспечено!W12-'погружено всего'!W12)</f>
        <v/>
      </c>
      <c r="X12" s="21" t="str">
        <f>IF(обеспечено!X12-'погружено всего'!X12=0,"",обеспечено!X12-'погружено всего'!X12)</f>
        <v/>
      </c>
      <c r="Y12" s="21" t="str">
        <f>IF(обеспечено!Y12-'погружено всего'!Y12=0,"",обеспечено!Y12-'погружено всего'!Y12)</f>
        <v/>
      </c>
      <c r="Z12" s="21" t="str">
        <f>IF(обеспечено!Z12-'погружено всего'!Z12=0,"",обеспечено!Z12-'погружено всего'!Z12)</f>
        <v/>
      </c>
      <c r="AA12" s="21" t="str">
        <f>IF(обеспечено!AA12-'погружено всего'!AA12=0,"",обеспечено!AA12-'погружено всего'!AA12)</f>
        <v/>
      </c>
      <c r="AB12" s="21" t="str">
        <f>IF(обеспечено!AB12-'погружено всего'!AB12=0,"",обеспечено!AB12-'погружено всего'!AB12)</f>
        <v/>
      </c>
      <c r="AC12" s="21" t="str">
        <f>IF(обеспечено!AC12-'погружено всего'!AC12=0,"",обеспечено!AC12-'погружено всего'!AC12)</f>
        <v/>
      </c>
      <c r="AD12" s="21" t="str">
        <f>IF(обеспечено!AD12-'погружено всего'!AD12=0,"",обеспечено!AD12-'погружено всего'!AD12)</f>
        <v/>
      </c>
      <c r="AE12" s="21" t="str">
        <f>IF(обеспечено!AE12-'погружено всего'!AE12=0,"",обеспечено!AE12-'погружено всего'!AE12)</f>
        <v/>
      </c>
      <c r="AF12" s="21" t="str">
        <f>IF(обеспечено!AF12-'погружено всего'!AF12=0,"",обеспечено!AF12-'погружено всего'!AF12)</f>
        <v/>
      </c>
      <c r="AG12" s="21" t="str">
        <f>IF(обеспечено!AG12-'погружено всего'!AG12=0,"",обеспечено!AG12-'погружено всего'!AG12)</f>
        <v/>
      </c>
      <c r="AH12" s="21" t="str">
        <f>IF(обеспечено!AH12-'погружено всего'!AH12=0,"",обеспечено!AH12-'погружено всего'!AH12)</f>
        <v/>
      </c>
      <c r="AI12" s="21" t="str">
        <f>IF(обеспечено!AI12-'погружено всего'!AI12=0,"",обеспечено!AI12-'погружено всего'!AI12)</f>
        <v/>
      </c>
      <c r="AJ12" s="21" t="str">
        <f>IF(обеспечено!AJ12-'погружено всего'!AJ12=0,"",обеспечено!AJ12-'погружено всего'!AJ12)</f>
        <v/>
      </c>
      <c r="AK12" s="21" t="str">
        <f>IF(обеспечено!AK12-'погружено всего'!AK12=0,"",обеспечено!AK12-'погружено всего'!AK12)</f>
        <v/>
      </c>
    </row>
    <row r="13" spans="1:37" s="15" customFormat="1" ht="13.5" customHeight="1" x14ac:dyDescent="0.15">
      <c r="A13" s="18" t="s">
        <v>28</v>
      </c>
      <c r="B13" s="20" t="str">
        <f>IF(LEN('заявки всего'!B13)=0,"",'заявки всего'!B13)</f>
        <v/>
      </c>
      <c r="C13" s="20" t="str">
        <f>IF(LEN('заявки всего'!C13)=0,"",'заявки всего'!C13)</f>
        <v/>
      </c>
      <c r="D13" s="22" t="str">
        <f>IF(LEN('заявки всего'!D13)=0,"",'заявки всего'!D13)</f>
        <v/>
      </c>
      <c r="E13" s="23" t="str">
        <f>IF(LEN('заявки всего'!E13)=0,"",'заявки всего'!E13)</f>
        <v/>
      </c>
      <c r="F13" s="23" t="str">
        <f>IF(обеспечено!F13=0,"",ROUNDUP(обеспечено!F13/31*5,0))</f>
        <v/>
      </c>
      <c r="G13" s="21" t="str">
        <f>IF(обеспечено!G13-'погружено всего'!G13=0,"",обеспечено!G13-'погружено всего'!G13)</f>
        <v/>
      </c>
      <c r="H13" s="21" t="str">
        <f>IF(обеспечено!H13-'погружено всего'!H13=0,"",обеспечено!H13-'погружено всего'!H13)</f>
        <v/>
      </c>
      <c r="I13" s="21" t="str">
        <f>IF(обеспечено!I13-'погружено всего'!I13=0,"",обеспечено!I13-'погружено всего'!I13)</f>
        <v/>
      </c>
      <c r="J13" s="21" t="str">
        <f>IF(обеспечено!J13-'погружено всего'!J13=0,"",обеспечено!J13-'погружено всего'!J13)</f>
        <v/>
      </c>
      <c r="K13" s="21" t="str">
        <f>IF(обеспечено!K13-'погружено всего'!K13=0,"",обеспечено!K13-'погружено всего'!K13)</f>
        <v/>
      </c>
      <c r="L13" s="21" t="str">
        <f>IF(обеспечено!L13-'погружено всего'!L13=0,"",обеспечено!L13-'погружено всего'!L13)</f>
        <v/>
      </c>
      <c r="M13" s="21" t="str">
        <f>IF(обеспечено!M13-'погружено всего'!M13=0,"",обеспечено!M13-'погружено всего'!M13)</f>
        <v/>
      </c>
      <c r="N13" s="21" t="str">
        <f>IF(обеспечено!N13-'погружено всего'!N13=0,"",обеспечено!N13-'погружено всего'!N13)</f>
        <v/>
      </c>
      <c r="O13" s="21" t="str">
        <f>IF(обеспечено!O13-'погружено всего'!O13=0,"",обеспечено!O13-'погружено всего'!O13)</f>
        <v/>
      </c>
      <c r="P13" s="21" t="str">
        <f>IF(обеспечено!P13-'погружено всего'!P13=0,"",обеспечено!P13-'погружено всего'!P13)</f>
        <v/>
      </c>
      <c r="Q13" s="21" t="str">
        <f>IF(обеспечено!Q13-'погружено всего'!Q13=0,"",обеспечено!Q13-'погружено всего'!Q13)</f>
        <v/>
      </c>
      <c r="R13" s="21" t="str">
        <f>IF(обеспечено!R13-'погружено всего'!R13=0,"",обеспечено!R13-'погружено всего'!R13)</f>
        <v/>
      </c>
      <c r="S13" s="21" t="str">
        <f>IF(обеспечено!S13-'погружено всего'!S13=0,"",обеспечено!S13-'погружено всего'!S13)</f>
        <v/>
      </c>
      <c r="T13" s="21" t="str">
        <f>IF(обеспечено!T13-'погружено всего'!T13=0,"",обеспечено!T13-'погружено всего'!T13)</f>
        <v/>
      </c>
      <c r="U13" s="21" t="str">
        <f>IF(обеспечено!U13-'погружено всего'!U13=0,"",обеспечено!U13-'погружено всего'!U13)</f>
        <v/>
      </c>
      <c r="V13" s="21" t="str">
        <f>IF(обеспечено!V13-'погружено всего'!V13=0,"",обеспечено!V13-'погружено всего'!V13)</f>
        <v/>
      </c>
      <c r="W13" s="21" t="str">
        <f>IF(обеспечено!W13-'погружено всего'!W13=0,"",обеспечено!W13-'погружено всего'!W13)</f>
        <v/>
      </c>
      <c r="X13" s="21" t="str">
        <f>IF(обеспечено!X13-'погружено всего'!X13=0,"",обеспечено!X13-'погружено всего'!X13)</f>
        <v/>
      </c>
      <c r="Y13" s="21" t="str">
        <f>IF(обеспечено!Y13-'погружено всего'!Y13=0,"",обеспечено!Y13-'погружено всего'!Y13)</f>
        <v/>
      </c>
      <c r="Z13" s="21" t="str">
        <f>IF(обеспечено!Z13-'погружено всего'!Z13=0,"",обеспечено!Z13-'погружено всего'!Z13)</f>
        <v/>
      </c>
      <c r="AA13" s="21" t="str">
        <f>IF(обеспечено!AA13-'погружено всего'!AA13=0,"",обеспечено!AA13-'погружено всего'!AA13)</f>
        <v/>
      </c>
      <c r="AB13" s="21" t="str">
        <f>IF(обеспечено!AB13-'погружено всего'!AB13=0,"",обеспечено!AB13-'погружено всего'!AB13)</f>
        <v/>
      </c>
      <c r="AC13" s="21" t="str">
        <f>IF(обеспечено!AC13-'погружено всего'!AC13=0,"",обеспечено!AC13-'погружено всего'!AC13)</f>
        <v/>
      </c>
      <c r="AD13" s="21" t="str">
        <f>IF(обеспечено!AD13-'погружено всего'!AD13=0,"",обеспечено!AD13-'погружено всего'!AD13)</f>
        <v/>
      </c>
      <c r="AE13" s="21" t="str">
        <f>IF(обеспечено!AE13-'погружено всего'!AE13=0,"",обеспечено!AE13-'погружено всего'!AE13)</f>
        <v/>
      </c>
      <c r="AF13" s="21" t="str">
        <f>IF(обеспечено!AF13-'погружено всего'!AF13=0,"",обеспечено!AF13-'погружено всего'!AF13)</f>
        <v/>
      </c>
      <c r="AG13" s="21" t="str">
        <f>IF(обеспечено!AG13-'погружено всего'!AG13=0,"",обеспечено!AG13-'погружено всего'!AG13)</f>
        <v/>
      </c>
      <c r="AH13" s="21" t="str">
        <f>IF(обеспечено!AH13-'погружено всего'!AH13=0,"",обеспечено!AH13-'погружено всего'!AH13)</f>
        <v/>
      </c>
      <c r="AI13" s="21" t="str">
        <f>IF(обеспечено!AI13-'погружено всего'!AI13=0,"",обеспечено!AI13-'погружено всего'!AI13)</f>
        <v/>
      </c>
      <c r="AJ13" s="21" t="str">
        <f>IF(обеспечено!AJ13-'погружено всего'!AJ13=0,"",обеспечено!AJ13-'погружено всего'!AJ13)</f>
        <v/>
      </c>
      <c r="AK13" s="21" t="str">
        <f>IF(обеспечено!AK13-'погружено всего'!AK13=0,"",обеспечено!AK13-'погружено всего'!AK13)</f>
        <v/>
      </c>
    </row>
    <row r="14" spans="1:37" s="15" customFormat="1" ht="13.5" customHeight="1" x14ac:dyDescent="0.15">
      <c r="A14" s="18" t="s">
        <v>29</v>
      </c>
      <c r="B14" s="20" t="str">
        <f>IF(LEN('заявки всего'!B14)=0,"",'заявки всего'!B14)</f>
        <v/>
      </c>
      <c r="C14" s="20" t="str">
        <f>IF(LEN('заявки всего'!C14)=0,"",'заявки всего'!C14)</f>
        <v/>
      </c>
      <c r="D14" s="22" t="str">
        <f>IF(LEN('заявки всего'!D14)=0,"",'заявки всего'!D14)</f>
        <v/>
      </c>
      <c r="E14" s="23" t="str">
        <f>IF(LEN('заявки всего'!E14)=0,"",'заявки всего'!E14)</f>
        <v/>
      </c>
      <c r="F14" s="23" t="str">
        <f>IF(обеспечено!F14=0,"",ROUNDUP(обеспечено!F14/31*5,0))</f>
        <v/>
      </c>
      <c r="G14" s="21" t="str">
        <f>IF(обеспечено!G14-'погружено всего'!G14=0,"",обеспечено!G14-'погружено всего'!G14)</f>
        <v/>
      </c>
      <c r="H14" s="21" t="str">
        <f>IF(обеспечено!H14-'погружено всего'!H14=0,"",обеспечено!H14-'погружено всего'!H14)</f>
        <v/>
      </c>
      <c r="I14" s="21" t="str">
        <f>IF(обеспечено!I14-'погружено всего'!I14=0,"",обеспечено!I14-'погружено всего'!I14)</f>
        <v/>
      </c>
      <c r="J14" s="21" t="str">
        <f>IF(обеспечено!J14-'погружено всего'!J14=0,"",обеспечено!J14-'погружено всего'!J14)</f>
        <v/>
      </c>
      <c r="K14" s="21" t="str">
        <f>IF(обеспечено!K14-'погружено всего'!K14=0,"",обеспечено!K14-'погружено всего'!K14)</f>
        <v/>
      </c>
      <c r="L14" s="21" t="str">
        <f>IF(обеспечено!L14-'погружено всего'!L14=0,"",обеспечено!L14-'погружено всего'!L14)</f>
        <v/>
      </c>
      <c r="M14" s="21" t="str">
        <f>IF(обеспечено!M14-'погружено всего'!M14=0,"",обеспечено!M14-'погружено всего'!M14)</f>
        <v/>
      </c>
      <c r="N14" s="21" t="str">
        <f>IF(обеспечено!N14-'погружено всего'!N14=0,"",обеспечено!N14-'погружено всего'!N14)</f>
        <v/>
      </c>
      <c r="O14" s="21" t="str">
        <f>IF(обеспечено!O14-'погружено всего'!O14=0,"",обеспечено!O14-'погружено всего'!O14)</f>
        <v/>
      </c>
      <c r="P14" s="21" t="str">
        <f>IF(обеспечено!P14-'погружено всего'!P14=0,"",обеспечено!P14-'погружено всего'!P14)</f>
        <v/>
      </c>
      <c r="Q14" s="21" t="str">
        <f>IF(обеспечено!Q14-'погружено всего'!Q14=0,"",обеспечено!Q14-'погружено всего'!Q14)</f>
        <v/>
      </c>
      <c r="R14" s="21" t="str">
        <f>IF(обеспечено!R14-'погружено всего'!R14=0,"",обеспечено!R14-'погружено всего'!R14)</f>
        <v/>
      </c>
      <c r="S14" s="21" t="str">
        <f>IF(обеспечено!S14-'погружено всего'!S14=0,"",обеспечено!S14-'погружено всего'!S14)</f>
        <v/>
      </c>
      <c r="T14" s="21" t="str">
        <f>IF(обеспечено!T14-'погружено всего'!T14=0,"",обеспечено!T14-'погружено всего'!T14)</f>
        <v/>
      </c>
      <c r="U14" s="21" t="str">
        <f>IF(обеспечено!U14-'погружено всего'!U14=0,"",обеспечено!U14-'погружено всего'!U14)</f>
        <v/>
      </c>
      <c r="V14" s="21" t="str">
        <f>IF(обеспечено!V14-'погружено всего'!V14=0,"",обеспечено!V14-'погружено всего'!V14)</f>
        <v/>
      </c>
      <c r="W14" s="21" t="str">
        <f>IF(обеспечено!W14-'погружено всего'!W14=0,"",обеспечено!W14-'погружено всего'!W14)</f>
        <v/>
      </c>
      <c r="X14" s="21" t="str">
        <f>IF(обеспечено!X14-'погружено всего'!X14=0,"",обеспечено!X14-'погружено всего'!X14)</f>
        <v/>
      </c>
      <c r="Y14" s="21" t="str">
        <f>IF(обеспечено!Y14-'погружено всего'!Y14=0,"",обеспечено!Y14-'погружено всего'!Y14)</f>
        <v/>
      </c>
      <c r="Z14" s="21" t="str">
        <f>IF(обеспечено!Z14-'погружено всего'!Z14=0,"",обеспечено!Z14-'погружено всего'!Z14)</f>
        <v/>
      </c>
      <c r="AA14" s="21" t="str">
        <f>IF(обеспечено!AA14-'погружено всего'!AA14=0,"",обеспечено!AA14-'погружено всего'!AA14)</f>
        <v/>
      </c>
      <c r="AB14" s="21" t="str">
        <f>IF(обеспечено!AB14-'погружено всего'!AB14=0,"",обеспечено!AB14-'погружено всего'!AB14)</f>
        <v/>
      </c>
      <c r="AC14" s="21" t="str">
        <f>IF(обеспечено!AC14-'погружено всего'!AC14=0,"",обеспечено!AC14-'погружено всего'!AC14)</f>
        <v/>
      </c>
      <c r="AD14" s="21" t="str">
        <f>IF(обеспечено!AD14-'погружено всего'!AD14=0,"",обеспечено!AD14-'погружено всего'!AD14)</f>
        <v/>
      </c>
      <c r="AE14" s="21" t="str">
        <f>IF(обеспечено!AE14-'погружено всего'!AE14=0,"",обеспечено!AE14-'погружено всего'!AE14)</f>
        <v/>
      </c>
      <c r="AF14" s="21" t="str">
        <f>IF(обеспечено!AF14-'погружено всего'!AF14=0,"",обеспечено!AF14-'погружено всего'!AF14)</f>
        <v/>
      </c>
      <c r="AG14" s="21" t="str">
        <f>IF(обеспечено!AG14-'погружено всего'!AG14=0,"",обеспечено!AG14-'погружено всего'!AG14)</f>
        <v/>
      </c>
      <c r="AH14" s="21" t="str">
        <f>IF(обеспечено!AH14-'погружено всего'!AH14=0,"",обеспечено!AH14-'погружено всего'!AH14)</f>
        <v/>
      </c>
      <c r="AI14" s="21" t="str">
        <f>IF(обеспечено!AI14-'погружено всего'!AI14=0,"",обеспечено!AI14-'погружено всего'!AI14)</f>
        <v/>
      </c>
      <c r="AJ14" s="21" t="str">
        <f>IF(обеспечено!AJ14-'погружено всего'!AJ14=0,"",обеспечено!AJ14-'погружено всего'!AJ14)</f>
        <v/>
      </c>
      <c r="AK14" s="21" t="str">
        <f>IF(обеспечено!AK14-'погружено всего'!AK14=0,"",обеспечено!AK14-'погружено всего'!AK14)</f>
        <v/>
      </c>
    </row>
    <row r="15" spans="1:37" s="15" customFormat="1" ht="13.5" customHeight="1" x14ac:dyDescent="0.15">
      <c r="A15" s="18" t="s">
        <v>30</v>
      </c>
      <c r="B15" s="20" t="str">
        <f>IF(LEN('заявки всего'!B15)=0,"",'заявки всего'!B15)</f>
        <v/>
      </c>
      <c r="C15" s="20" t="str">
        <f>IF(LEN('заявки всего'!C15)=0,"",'заявки всего'!C15)</f>
        <v/>
      </c>
      <c r="D15" s="22" t="str">
        <f>IF(LEN('заявки всего'!D15)=0,"",'заявки всего'!D15)</f>
        <v/>
      </c>
      <c r="E15" s="23" t="str">
        <f>IF(LEN('заявки всего'!E15)=0,"",'заявки всего'!E15)</f>
        <v/>
      </c>
      <c r="F15" s="23" t="str">
        <f>IF(обеспечено!F15=0,"",ROUNDUP(обеспечено!F15/31*5,0))</f>
        <v/>
      </c>
      <c r="G15" s="21" t="str">
        <f>IF(обеспечено!G15-'погружено всего'!G15=0,"",обеспечено!G15-'погружено всего'!G15)</f>
        <v/>
      </c>
      <c r="H15" s="21" t="str">
        <f>IF(обеспечено!H15-'погружено всего'!H15=0,"",обеспечено!H15-'погружено всего'!H15)</f>
        <v/>
      </c>
      <c r="I15" s="21" t="str">
        <f>IF(обеспечено!I15-'погружено всего'!I15=0,"",обеспечено!I15-'погружено всего'!I15)</f>
        <v/>
      </c>
      <c r="J15" s="21" t="str">
        <f>IF(обеспечено!J15-'погружено всего'!J15=0,"",обеспечено!J15-'погружено всего'!J15)</f>
        <v/>
      </c>
      <c r="K15" s="21" t="str">
        <f>IF(обеспечено!K15-'погружено всего'!K15=0,"",обеспечено!K15-'погружено всего'!K15)</f>
        <v/>
      </c>
      <c r="L15" s="21" t="str">
        <f>IF(обеспечено!L15-'погружено всего'!L15=0,"",обеспечено!L15-'погружено всего'!L15)</f>
        <v/>
      </c>
      <c r="M15" s="21" t="str">
        <f>IF(обеспечено!M15-'погружено всего'!M15=0,"",обеспечено!M15-'погружено всего'!M15)</f>
        <v/>
      </c>
      <c r="N15" s="21" t="str">
        <f>IF(обеспечено!N15-'погружено всего'!N15=0,"",обеспечено!N15-'погружено всего'!N15)</f>
        <v/>
      </c>
      <c r="O15" s="21" t="str">
        <f>IF(обеспечено!O15-'погружено всего'!O15=0,"",обеспечено!O15-'погружено всего'!O15)</f>
        <v/>
      </c>
      <c r="P15" s="21" t="str">
        <f>IF(обеспечено!P15-'погружено всего'!P15=0,"",обеспечено!P15-'погружено всего'!P15)</f>
        <v/>
      </c>
      <c r="Q15" s="21" t="str">
        <f>IF(обеспечено!Q15-'погружено всего'!Q15=0,"",обеспечено!Q15-'погружено всего'!Q15)</f>
        <v/>
      </c>
      <c r="R15" s="21" t="str">
        <f>IF(обеспечено!R15-'погружено всего'!R15=0,"",обеспечено!R15-'погружено всего'!R15)</f>
        <v/>
      </c>
      <c r="S15" s="21" t="str">
        <f>IF(обеспечено!S15-'погружено всего'!S15=0,"",обеспечено!S15-'погружено всего'!S15)</f>
        <v/>
      </c>
      <c r="T15" s="21" t="str">
        <f>IF(обеспечено!T15-'погружено всего'!T15=0,"",обеспечено!T15-'погружено всего'!T15)</f>
        <v/>
      </c>
      <c r="U15" s="21" t="str">
        <f>IF(обеспечено!U15-'погружено всего'!U15=0,"",обеспечено!U15-'погружено всего'!U15)</f>
        <v/>
      </c>
      <c r="V15" s="21" t="str">
        <f>IF(обеспечено!V15-'погружено всего'!V15=0,"",обеспечено!V15-'погружено всего'!V15)</f>
        <v/>
      </c>
      <c r="W15" s="21" t="str">
        <f>IF(обеспечено!W15-'погружено всего'!W15=0,"",обеспечено!W15-'погружено всего'!W15)</f>
        <v/>
      </c>
      <c r="X15" s="21" t="str">
        <f>IF(обеспечено!X15-'погружено всего'!X15=0,"",обеспечено!X15-'погружено всего'!X15)</f>
        <v/>
      </c>
      <c r="Y15" s="21" t="str">
        <f>IF(обеспечено!Y15-'погружено всего'!Y15=0,"",обеспечено!Y15-'погружено всего'!Y15)</f>
        <v/>
      </c>
      <c r="Z15" s="21" t="str">
        <f>IF(обеспечено!Z15-'погружено всего'!Z15=0,"",обеспечено!Z15-'погружено всего'!Z15)</f>
        <v/>
      </c>
      <c r="AA15" s="21" t="str">
        <f>IF(обеспечено!AA15-'погружено всего'!AA15=0,"",обеспечено!AA15-'погружено всего'!AA15)</f>
        <v/>
      </c>
      <c r="AB15" s="21" t="str">
        <f>IF(обеспечено!AB15-'погружено всего'!AB15=0,"",обеспечено!AB15-'погружено всего'!AB15)</f>
        <v/>
      </c>
      <c r="AC15" s="21" t="str">
        <f>IF(обеспечено!AC15-'погружено всего'!AC15=0,"",обеспечено!AC15-'погружено всего'!AC15)</f>
        <v/>
      </c>
      <c r="AD15" s="21" t="str">
        <f>IF(обеспечено!AD15-'погружено всего'!AD15=0,"",обеспечено!AD15-'погружено всего'!AD15)</f>
        <v/>
      </c>
      <c r="AE15" s="21" t="str">
        <f>IF(обеспечено!AE15-'погружено всего'!AE15=0,"",обеспечено!AE15-'погружено всего'!AE15)</f>
        <v/>
      </c>
      <c r="AF15" s="21" t="str">
        <f>IF(обеспечено!AF15-'погружено всего'!AF15=0,"",обеспечено!AF15-'погружено всего'!AF15)</f>
        <v/>
      </c>
      <c r="AG15" s="21" t="str">
        <f>IF(обеспечено!AG15-'погружено всего'!AG15=0,"",обеспечено!AG15-'погружено всего'!AG15)</f>
        <v/>
      </c>
      <c r="AH15" s="21" t="str">
        <f>IF(обеспечено!AH15-'погружено всего'!AH15=0,"",обеспечено!AH15-'погружено всего'!AH15)</f>
        <v/>
      </c>
      <c r="AI15" s="21" t="str">
        <f>IF(обеспечено!AI15-'погружено всего'!AI15=0,"",обеспечено!AI15-'погружено всего'!AI15)</f>
        <v/>
      </c>
      <c r="AJ15" s="21" t="str">
        <f>IF(обеспечено!AJ15-'погружено всего'!AJ15=0,"",обеспечено!AJ15-'погружено всего'!AJ15)</f>
        <v/>
      </c>
      <c r="AK15" s="21" t="str">
        <f>IF(обеспечено!AK15-'погружено всего'!AK15=0,"",обеспечено!AK15-'погружено всего'!AK15)</f>
        <v/>
      </c>
    </row>
    <row r="16" spans="1:37" s="15" customFormat="1" ht="13.5" customHeight="1" x14ac:dyDescent="0.15">
      <c r="A16" s="18" t="s">
        <v>31</v>
      </c>
      <c r="B16" s="20" t="str">
        <f>IF(LEN('заявки всего'!B16)=0,"",'заявки всего'!B16)</f>
        <v/>
      </c>
      <c r="C16" s="20" t="str">
        <f>IF(LEN('заявки всего'!C16)=0,"",'заявки всего'!C16)</f>
        <v/>
      </c>
      <c r="D16" s="22" t="str">
        <f>IF(LEN('заявки всего'!D16)=0,"",'заявки всего'!D16)</f>
        <v/>
      </c>
      <c r="E16" s="23" t="str">
        <f>IF(LEN('заявки всего'!E16)=0,"",'заявки всего'!E16)</f>
        <v/>
      </c>
      <c r="F16" s="23" t="str">
        <f>IF(обеспечено!F16=0,"",ROUNDUP(обеспечено!F16/31*5,0))</f>
        <v/>
      </c>
      <c r="G16" s="21" t="str">
        <f>IF(обеспечено!G16-'погружено всего'!G16=0,"",обеспечено!G16-'погружено всего'!G16)</f>
        <v/>
      </c>
      <c r="H16" s="21" t="str">
        <f>IF(обеспечено!H16-'погружено всего'!H16=0,"",обеспечено!H16-'погружено всего'!H16)</f>
        <v/>
      </c>
      <c r="I16" s="21" t="str">
        <f>IF(обеспечено!I16-'погружено всего'!I16=0,"",обеспечено!I16-'погружено всего'!I16)</f>
        <v/>
      </c>
      <c r="J16" s="21" t="str">
        <f>IF(обеспечено!J16-'погружено всего'!J16=0,"",обеспечено!J16-'погружено всего'!J16)</f>
        <v/>
      </c>
      <c r="K16" s="21" t="str">
        <f>IF(обеспечено!K16-'погружено всего'!K16=0,"",обеспечено!K16-'погружено всего'!K16)</f>
        <v/>
      </c>
      <c r="L16" s="21" t="str">
        <f>IF(обеспечено!L16-'погружено всего'!L16=0,"",обеспечено!L16-'погружено всего'!L16)</f>
        <v/>
      </c>
      <c r="M16" s="21" t="str">
        <f>IF(обеспечено!M16-'погружено всего'!M16=0,"",обеспечено!M16-'погружено всего'!M16)</f>
        <v/>
      </c>
      <c r="N16" s="21" t="str">
        <f>IF(обеспечено!N16-'погружено всего'!N16=0,"",обеспечено!N16-'погружено всего'!N16)</f>
        <v/>
      </c>
      <c r="O16" s="21" t="str">
        <f>IF(обеспечено!O16-'погружено всего'!O16=0,"",обеспечено!O16-'погружено всего'!O16)</f>
        <v/>
      </c>
      <c r="P16" s="21" t="str">
        <f>IF(обеспечено!P16-'погружено всего'!P16=0,"",обеспечено!P16-'погружено всего'!P16)</f>
        <v/>
      </c>
      <c r="Q16" s="21" t="str">
        <f>IF(обеспечено!Q16-'погружено всего'!Q16=0,"",обеспечено!Q16-'погружено всего'!Q16)</f>
        <v/>
      </c>
      <c r="R16" s="21" t="str">
        <f>IF(обеспечено!R16-'погружено всего'!R16=0,"",обеспечено!R16-'погружено всего'!R16)</f>
        <v/>
      </c>
      <c r="S16" s="21" t="str">
        <f>IF(обеспечено!S16-'погружено всего'!S16=0,"",обеспечено!S16-'погружено всего'!S16)</f>
        <v/>
      </c>
      <c r="T16" s="21" t="str">
        <f>IF(обеспечено!T16-'погружено всего'!T16=0,"",обеспечено!T16-'погружено всего'!T16)</f>
        <v/>
      </c>
      <c r="U16" s="21" t="str">
        <f>IF(обеспечено!U16-'погружено всего'!U16=0,"",обеспечено!U16-'погружено всего'!U16)</f>
        <v/>
      </c>
      <c r="V16" s="21" t="str">
        <f>IF(обеспечено!V16-'погружено всего'!V16=0,"",обеспечено!V16-'погружено всего'!V16)</f>
        <v/>
      </c>
      <c r="W16" s="21" t="str">
        <f>IF(обеспечено!W16-'погружено всего'!W16=0,"",обеспечено!W16-'погружено всего'!W16)</f>
        <v/>
      </c>
      <c r="X16" s="21" t="str">
        <f>IF(обеспечено!X16-'погружено всего'!X16=0,"",обеспечено!X16-'погружено всего'!X16)</f>
        <v/>
      </c>
      <c r="Y16" s="21" t="str">
        <f>IF(обеспечено!Y16-'погружено всего'!Y16=0,"",обеспечено!Y16-'погружено всего'!Y16)</f>
        <v/>
      </c>
      <c r="Z16" s="21" t="str">
        <f>IF(обеспечено!Z16-'погружено всего'!Z16=0,"",обеспечено!Z16-'погружено всего'!Z16)</f>
        <v/>
      </c>
      <c r="AA16" s="21" t="str">
        <f>IF(обеспечено!AA16-'погружено всего'!AA16=0,"",обеспечено!AA16-'погружено всего'!AA16)</f>
        <v/>
      </c>
      <c r="AB16" s="21" t="str">
        <f>IF(обеспечено!AB16-'погружено всего'!AB16=0,"",обеспечено!AB16-'погружено всего'!AB16)</f>
        <v/>
      </c>
      <c r="AC16" s="21" t="str">
        <f>IF(обеспечено!AC16-'погружено всего'!AC16=0,"",обеспечено!AC16-'погружено всего'!AC16)</f>
        <v/>
      </c>
      <c r="AD16" s="21" t="str">
        <f>IF(обеспечено!AD16-'погружено всего'!AD16=0,"",обеспечено!AD16-'погружено всего'!AD16)</f>
        <v/>
      </c>
      <c r="AE16" s="21" t="str">
        <f>IF(обеспечено!AE16-'погружено всего'!AE16=0,"",обеспечено!AE16-'погружено всего'!AE16)</f>
        <v/>
      </c>
      <c r="AF16" s="21" t="str">
        <f>IF(обеспечено!AF16-'погружено всего'!AF16=0,"",обеспечено!AF16-'погружено всего'!AF16)</f>
        <v/>
      </c>
      <c r="AG16" s="21" t="str">
        <f>IF(обеспечено!AG16-'погружено всего'!AG16=0,"",обеспечено!AG16-'погружено всего'!AG16)</f>
        <v/>
      </c>
      <c r="AH16" s="21" t="str">
        <f>IF(обеспечено!AH16-'погружено всего'!AH16=0,"",обеспечено!AH16-'погружено всего'!AH16)</f>
        <v/>
      </c>
      <c r="AI16" s="21" t="str">
        <f>IF(обеспечено!AI16-'погружено всего'!AI16=0,"",обеспечено!AI16-'погружено всего'!AI16)</f>
        <v/>
      </c>
      <c r="AJ16" s="21" t="str">
        <f>IF(обеспечено!AJ16-'погружено всего'!AJ16=0,"",обеспечено!AJ16-'погружено всего'!AJ16)</f>
        <v/>
      </c>
      <c r="AK16" s="21" t="str">
        <f>IF(обеспечено!AK16-'погружено всего'!AK16=0,"",обеспечено!AK16-'погружено всего'!AK16)</f>
        <v/>
      </c>
    </row>
    <row r="17" spans="1:37" s="15" customFormat="1" ht="13.5" customHeight="1" x14ac:dyDescent="0.15">
      <c r="A17" s="18" t="s">
        <v>32</v>
      </c>
      <c r="B17" s="20" t="str">
        <f>IF(LEN('заявки всего'!B17)=0,"",'заявки всего'!B17)</f>
        <v/>
      </c>
      <c r="C17" s="20" t="str">
        <f>IF(LEN('заявки всего'!C17)=0,"",'заявки всего'!C17)</f>
        <v/>
      </c>
      <c r="D17" s="22" t="str">
        <f>IF(LEN('заявки всего'!D17)=0,"",'заявки всего'!D17)</f>
        <v/>
      </c>
      <c r="E17" s="23" t="str">
        <f>IF(LEN('заявки всего'!E17)=0,"",'заявки всего'!E17)</f>
        <v/>
      </c>
      <c r="F17" s="23" t="str">
        <f>IF(обеспечено!F17=0,"",ROUNDUP(обеспечено!F17/31*5,0))</f>
        <v/>
      </c>
      <c r="G17" s="21" t="str">
        <f>IF(обеспечено!G17-'погружено всего'!G17=0,"",обеспечено!G17-'погружено всего'!G17)</f>
        <v/>
      </c>
      <c r="H17" s="21" t="str">
        <f>IF(обеспечено!H17-'погружено всего'!H17=0,"",обеспечено!H17-'погружено всего'!H17)</f>
        <v/>
      </c>
      <c r="I17" s="21" t="str">
        <f>IF(обеспечено!I17-'погружено всего'!I17=0,"",обеспечено!I17-'погружено всего'!I17)</f>
        <v/>
      </c>
      <c r="J17" s="21" t="str">
        <f>IF(обеспечено!J17-'погружено всего'!J17=0,"",обеспечено!J17-'погружено всего'!J17)</f>
        <v/>
      </c>
      <c r="K17" s="21" t="str">
        <f>IF(обеспечено!K17-'погружено всего'!K17=0,"",обеспечено!K17-'погружено всего'!K17)</f>
        <v/>
      </c>
      <c r="L17" s="21" t="str">
        <f>IF(обеспечено!L17-'погружено всего'!L17=0,"",обеспечено!L17-'погружено всего'!L17)</f>
        <v/>
      </c>
      <c r="M17" s="21" t="str">
        <f>IF(обеспечено!M17-'погружено всего'!M17=0,"",обеспечено!M17-'погружено всего'!M17)</f>
        <v/>
      </c>
      <c r="N17" s="21" t="str">
        <f>IF(обеспечено!N17-'погружено всего'!N17=0,"",обеспечено!N17-'погружено всего'!N17)</f>
        <v/>
      </c>
      <c r="O17" s="21" t="str">
        <f>IF(обеспечено!O17-'погружено всего'!O17=0,"",обеспечено!O17-'погружено всего'!O17)</f>
        <v/>
      </c>
      <c r="P17" s="21" t="str">
        <f>IF(обеспечено!P17-'погружено всего'!P17=0,"",обеспечено!P17-'погружено всего'!P17)</f>
        <v/>
      </c>
      <c r="Q17" s="21" t="str">
        <f>IF(обеспечено!Q17-'погружено всего'!Q17=0,"",обеспечено!Q17-'погружено всего'!Q17)</f>
        <v/>
      </c>
      <c r="R17" s="21" t="str">
        <f>IF(обеспечено!R17-'погружено всего'!R17=0,"",обеспечено!R17-'погружено всего'!R17)</f>
        <v/>
      </c>
      <c r="S17" s="21" t="str">
        <f>IF(обеспечено!S17-'погружено всего'!S17=0,"",обеспечено!S17-'погружено всего'!S17)</f>
        <v/>
      </c>
      <c r="T17" s="21" t="str">
        <f>IF(обеспечено!T17-'погружено всего'!T17=0,"",обеспечено!T17-'погружено всего'!T17)</f>
        <v/>
      </c>
      <c r="U17" s="21" t="str">
        <f>IF(обеспечено!U17-'погружено всего'!U17=0,"",обеспечено!U17-'погружено всего'!U17)</f>
        <v/>
      </c>
      <c r="V17" s="21" t="str">
        <f>IF(обеспечено!V17-'погружено всего'!V17=0,"",обеспечено!V17-'погружено всего'!V17)</f>
        <v/>
      </c>
      <c r="W17" s="21" t="str">
        <f>IF(обеспечено!W17-'погружено всего'!W17=0,"",обеспечено!W17-'погружено всего'!W17)</f>
        <v/>
      </c>
      <c r="X17" s="21" t="str">
        <f>IF(обеспечено!X17-'погружено всего'!X17=0,"",обеспечено!X17-'погружено всего'!X17)</f>
        <v/>
      </c>
      <c r="Y17" s="21" t="str">
        <f>IF(обеспечено!Y17-'погружено всего'!Y17=0,"",обеспечено!Y17-'погружено всего'!Y17)</f>
        <v/>
      </c>
      <c r="Z17" s="21" t="str">
        <f>IF(обеспечено!Z17-'погружено всего'!Z17=0,"",обеспечено!Z17-'погружено всего'!Z17)</f>
        <v/>
      </c>
      <c r="AA17" s="21" t="str">
        <f>IF(обеспечено!AA17-'погружено всего'!AA17=0,"",обеспечено!AA17-'погружено всего'!AA17)</f>
        <v/>
      </c>
      <c r="AB17" s="21" t="str">
        <f>IF(обеспечено!AB17-'погружено всего'!AB17=0,"",обеспечено!AB17-'погружено всего'!AB17)</f>
        <v/>
      </c>
      <c r="AC17" s="21" t="str">
        <f>IF(обеспечено!AC17-'погружено всего'!AC17=0,"",обеспечено!AC17-'погружено всего'!AC17)</f>
        <v/>
      </c>
      <c r="AD17" s="21" t="str">
        <f>IF(обеспечено!AD17-'погружено всего'!AD17=0,"",обеспечено!AD17-'погружено всего'!AD17)</f>
        <v/>
      </c>
      <c r="AE17" s="21" t="str">
        <f>IF(обеспечено!AE17-'погружено всего'!AE17=0,"",обеспечено!AE17-'погружено всего'!AE17)</f>
        <v/>
      </c>
      <c r="AF17" s="21" t="str">
        <f>IF(обеспечено!AF17-'погружено всего'!AF17=0,"",обеспечено!AF17-'погружено всего'!AF17)</f>
        <v/>
      </c>
      <c r="AG17" s="21" t="str">
        <f>IF(обеспечено!AG17-'погружено всего'!AG17=0,"",обеспечено!AG17-'погружено всего'!AG17)</f>
        <v/>
      </c>
      <c r="AH17" s="21" t="str">
        <f>IF(обеспечено!AH17-'погружено всего'!AH17=0,"",обеспечено!AH17-'погружено всего'!AH17)</f>
        <v/>
      </c>
      <c r="AI17" s="21" t="str">
        <f>IF(обеспечено!AI17-'погружено всего'!AI17=0,"",обеспечено!AI17-'погружено всего'!AI17)</f>
        <v/>
      </c>
      <c r="AJ17" s="21" t="str">
        <f>IF(обеспечено!AJ17-'погружено всего'!AJ17=0,"",обеспечено!AJ17-'погружено всего'!AJ17)</f>
        <v/>
      </c>
      <c r="AK17" s="21" t="str">
        <f>IF(обеспечено!AK17-'погружено всего'!AK17=0,"",обеспечено!AK17-'погружено всего'!AK17)</f>
        <v/>
      </c>
    </row>
    <row r="18" spans="1:37" s="15" customFormat="1" ht="13.5" customHeight="1" x14ac:dyDescent="0.15">
      <c r="A18" s="18" t="s">
        <v>33</v>
      </c>
      <c r="B18" s="20" t="str">
        <f>IF(LEN('заявки всего'!B18)=0,"",'заявки всего'!B18)</f>
        <v/>
      </c>
      <c r="C18" s="20" t="str">
        <f>IF(LEN('заявки всего'!C18)=0,"",'заявки всего'!C18)</f>
        <v/>
      </c>
      <c r="D18" s="22" t="str">
        <f>IF(LEN('заявки всего'!D18)=0,"",'заявки всего'!D18)</f>
        <v/>
      </c>
      <c r="E18" s="23" t="str">
        <f>IF(LEN('заявки всего'!E18)=0,"",'заявки всего'!E18)</f>
        <v/>
      </c>
      <c r="F18" s="23" t="str">
        <f>IF(обеспечено!F18=0,"",ROUNDUP(обеспечено!F18/31*5,0))</f>
        <v/>
      </c>
      <c r="G18" s="21" t="str">
        <f>IF(обеспечено!G18-'погружено всего'!G18=0,"",обеспечено!G18-'погружено всего'!G18)</f>
        <v/>
      </c>
      <c r="H18" s="21" t="str">
        <f>IF(обеспечено!H18-'погружено всего'!H18=0,"",обеспечено!H18-'погружено всего'!H18)</f>
        <v/>
      </c>
      <c r="I18" s="21" t="str">
        <f>IF(обеспечено!I18-'погружено всего'!I18=0,"",обеспечено!I18-'погружено всего'!I18)</f>
        <v/>
      </c>
      <c r="J18" s="21" t="str">
        <f>IF(обеспечено!J18-'погружено всего'!J18=0,"",обеспечено!J18-'погружено всего'!J18)</f>
        <v/>
      </c>
      <c r="K18" s="21" t="str">
        <f>IF(обеспечено!K18-'погружено всего'!K18=0,"",обеспечено!K18-'погружено всего'!K18)</f>
        <v/>
      </c>
      <c r="L18" s="21" t="str">
        <f>IF(обеспечено!L18-'погружено всего'!L18=0,"",обеспечено!L18-'погружено всего'!L18)</f>
        <v/>
      </c>
      <c r="M18" s="21" t="str">
        <f>IF(обеспечено!M18-'погружено всего'!M18=0,"",обеспечено!M18-'погружено всего'!M18)</f>
        <v/>
      </c>
      <c r="N18" s="21" t="str">
        <f>IF(обеспечено!N18-'погружено всего'!N18=0,"",обеспечено!N18-'погружено всего'!N18)</f>
        <v/>
      </c>
      <c r="O18" s="21" t="str">
        <f>IF(обеспечено!O18-'погружено всего'!O18=0,"",обеспечено!O18-'погружено всего'!O18)</f>
        <v/>
      </c>
      <c r="P18" s="21" t="str">
        <f>IF(обеспечено!P18-'погружено всего'!P18=0,"",обеспечено!P18-'погружено всего'!P18)</f>
        <v/>
      </c>
      <c r="Q18" s="21" t="str">
        <f>IF(обеспечено!Q18-'погружено всего'!Q18=0,"",обеспечено!Q18-'погружено всего'!Q18)</f>
        <v/>
      </c>
      <c r="R18" s="21" t="str">
        <f>IF(обеспечено!R18-'погружено всего'!R18=0,"",обеспечено!R18-'погружено всего'!R18)</f>
        <v/>
      </c>
      <c r="S18" s="21" t="str">
        <f>IF(обеспечено!S18-'погружено всего'!S18=0,"",обеспечено!S18-'погружено всего'!S18)</f>
        <v/>
      </c>
      <c r="T18" s="21" t="str">
        <f>IF(обеспечено!T18-'погружено всего'!T18=0,"",обеспечено!T18-'погружено всего'!T18)</f>
        <v/>
      </c>
      <c r="U18" s="21" t="str">
        <f>IF(обеспечено!U18-'погружено всего'!U18=0,"",обеспечено!U18-'погружено всего'!U18)</f>
        <v/>
      </c>
      <c r="V18" s="21" t="str">
        <f>IF(обеспечено!V18-'погружено всего'!V18=0,"",обеспечено!V18-'погружено всего'!V18)</f>
        <v/>
      </c>
      <c r="W18" s="21" t="str">
        <f>IF(обеспечено!W18-'погружено всего'!W18=0,"",обеспечено!W18-'погружено всего'!W18)</f>
        <v/>
      </c>
      <c r="X18" s="21" t="str">
        <f>IF(обеспечено!X18-'погружено всего'!X18=0,"",обеспечено!X18-'погружено всего'!X18)</f>
        <v/>
      </c>
      <c r="Y18" s="21" t="str">
        <f>IF(обеспечено!Y18-'погружено всего'!Y18=0,"",обеспечено!Y18-'погружено всего'!Y18)</f>
        <v/>
      </c>
      <c r="Z18" s="21" t="str">
        <f>IF(обеспечено!Z18-'погружено всего'!Z18=0,"",обеспечено!Z18-'погружено всего'!Z18)</f>
        <v/>
      </c>
      <c r="AA18" s="21" t="str">
        <f>IF(обеспечено!AA18-'погружено всего'!AA18=0,"",обеспечено!AA18-'погружено всего'!AA18)</f>
        <v/>
      </c>
      <c r="AB18" s="21" t="str">
        <f>IF(обеспечено!AB18-'погружено всего'!AB18=0,"",обеспечено!AB18-'погружено всего'!AB18)</f>
        <v/>
      </c>
      <c r="AC18" s="21" t="str">
        <f>IF(обеспечено!AC18-'погружено всего'!AC18=0,"",обеспечено!AC18-'погружено всего'!AC18)</f>
        <v/>
      </c>
      <c r="AD18" s="21" t="str">
        <f>IF(обеспечено!AD18-'погружено всего'!AD18=0,"",обеспечено!AD18-'погружено всего'!AD18)</f>
        <v/>
      </c>
      <c r="AE18" s="21" t="str">
        <f>IF(обеспечено!AE18-'погружено всего'!AE18=0,"",обеспечено!AE18-'погружено всего'!AE18)</f>
        <v/>
      </c>
      <c r="AF18" s="21" t="str">
        <f>IF(обеспечено!AF18-'погружено всего'!AF18=0,"",обеспечено!AF18-'погружено всего'!AF18)</f>
        <v/>
      </c>
      <c r="AG18" s="21" t="str">
        <f>IF(обеспечено!AG18-'погружено всего'!AG18=0,"",обеспечено!AG18-'погружено всего'!AG18)</f>
        <v/>
      </c>
      <c r="AH18" s="21" t="str">
        <f>IF(обеспечено!AH18-'погружено всего'!AH18=0,"",обеспечено!AH18-'погружено всего'!AH18)</f>
        <v/>
      </c>
      <c r="AI18" s="21" t="str">
        <f>IF(обеспечено!AI18-'погружено всего'!AI18=0,"",обеспечено!AI18-'погружено всего'!AI18)</f>
        <v/>
      </c>
      <c r="AJ18" s="21" t="str">
        <f>IF(обеспечено!AJ18-'погружено всего'!AJ18=0,"",обеспечено!AJ18-'погружено всего'!AJ18)</f>
        <v/>
      </c>
      <c r="AK18" s="21" t="str">
        <f>IF(обеспечено!AK18-'погружено всего'!AK18=0,"",обеспечено!AK18-'погружено всего'!AK18)</f>
        <v/>
      </c>
    </row>
    <row r="19" spans="1:37" s="15" customFormat="1" ht="13.5" customHeight="1" x14ac:dyDescent="0.15">
      <c r="A19" s="18" t="s">
        <v>34</v>
      </c>
      <c r="B19" s="20" t="str">
        <f>IF(LEN('заявки всего'!B19)=0,"",'заявки всего'!B19)</f>
        <v/>
      </c>
      <c r="C19" s="20" t="str">
        <f>IF(LEN('заявки всего'!C19)=0,"",'заявки всего'!C19)</f>
        <v/>
      </c>
      <c r="D19" s="22" t="str">
        <f>IF(LEN('заявки всего'!D19)=0,"",'заявки всего'!D19)</f>
        <v/>
      </c>
      <c r="E19" s="23" t="str">
        <f>IF(LEN('заявки всего'!E19)=0,"",'заявки всего'!E19)</f>
        <v/>
      </c>
      <c r="F19" s="23" t="str">
        <f>IF(обеспечено!F19=0,"",ROUNDUP(обеспечено!F19/31*5,0))</f>
        <v/>
      </c>
      <c r="G19" s="21" t="str">
        <f>IF(обеспечено!G19-'погружено всего'!G19=0,"",обеспечено!G19-'погружено всего'!G19)</f>
        <v/>
      </c>
      <c r="H19" s="21" t="str">
        <f>IF(обеспечено!H19-'погружено всего'!H19=0,"",обеспечено!H19-'погружено всего'!H19)</f>
        <v/>
      </c>
      <c r="I19" s="21" t="str">
        <f>IF(обеспечено!I19-'погружено всего'!I19=0,"",обеспечено!I19-'погружено всего'!I19)</f>
        <v/>
      </c>
      <c r="J19" s="21" t="str">
        <f>IF(обеспечено!J19-'погружено всего'!J19=0,"",обеспечено!J19-'погружено всего'!J19)</f>
        <v/>
      </c>
      <c r="K19" s="21" t="str">
        <f>IF(обеспечено!K19-'погружено всего'!K19=0,"",обеспечено!K19-'погружено всего'!K19)</f>
        <v/>
      </c>
      <c r="L19" s="21" t="str">
        <f>IF(обеспечено!L19-'погружено всего'!L19=0,"",обеспечено!L19-'погружено всего'!L19)</f>
        <v/>
      </c>
      <c r="M19" s="21" t="str">
        <f>IF(обеспечено!M19-'погружено всего'!M19=0,"",обеспечено!M19-'погружено всего'!M19)</f>
        <v/>
      </c>
      <c r="N19" s="21" t="str">
        <f>IF(обеспечено!N19-'погружено всего'!N19=0,"",обеспечено!N19-'погружено всего'!N19)</f>
        <v/>
      </c>
      <c r="O19" s="21" t="str">
        <f>IF(обеспечено!O19-'погружено всего'!O19=0,"",обеспечено!O19-'погружено всего'!O19)</f>
        <v/>
      </c>
      <c r="P19" s="21" t="str">
        <f>IF(обеспечено!P19-'погружено всего'!P19=0,"",обеспечено!P19-'погружено всего'!P19)</f>
        <v/>
      </c>
      <c r="Q19" s="21" t="str">
        <f>IF(обеспечено!Q19-'погружено всего'!Q19=0,"",обеспечено!Q19-'погружено всего'!Q19)</f>
        <v/>
      </c>
      <c r="R19" s="21" t="str">
        <f>IF(обеспечено!R19-'погружено всего'!R19=0,"",обеспечено!R19-'погружено всего'!R19)</f>
        <v/>
      </c>
      <c r="S19" s="21" t="str">
        <f>IF(обеспечено!S19-'погружено всего'!S19=0,"",обеспечено!S19-'погружено всего'!S19)</f>
        <v/>
      </c>
      <c r="T19" s="21" t="str">
        <f>IF(обеспечено!T19-'погружено всего'!T19=0,"",обеспечено!T19-'погружено всего'!T19)</f>
        <v/>
      </c>
      <c r="U19" s="21" t="str">
        <f>IF(обеспечено!U19-'погружено всего'!U19=0,"",обеспечено!U19-'погружено всего'!U19)</f>
        <v/>
      </c>
      <c r="V19" s="21" t="str">
        <f>IF(обеспечено!V19-'погружено всего'!V19=0,"",обеспечено!V19-'погружено всего'!V19)</f>
        <v/>
      </c>
      <c r="W19" s="21" t="str">
        <f>IF(обеспечено!W19-'погружено всего'!W19=0,"",обеспечено!W19-'погружено всего'!W19)</f>
        <v/>
      </c>
      <c r="X19" s="21" t="str">
        <f>IF(обеспечено!X19-'погружено всего'!X19=0,"",обеспечено!X19-'погружено всего'!X19)</f>
        <v/>
      </c>
      <c r="Y19" s="21" t="str">
        <f>IF(обеспечено!Y19-'погружено всего'!Y19=0,"",обеспечено!Y19-'погружено всего'!Y19)</f>
        <v/>
      </c>
      <c r="Z19" s="21" t="str">
        <f>IF(обеспечено!Z19-'погружено всего'!Z19=0,"",обеспечено!Z19-'погружено всего'!Z19)</f>
        <v/>
      </c>
      <c r="AA19" s="21" t="str">
        <f>IF(обеспечено!AA19-'погружено всего'!AA19=0,"",обеспечено!AA19-'погружено всего'!AA19)</f>
        <v/>
      </c>
      <c r="AB19" s="21" t="str">
        <f>IF(обеспечено!AB19-'погружено всего'!AB19=0,"",обеспечено!AB19-'погружено всего'!AB19)</f>
        <v/>
      </c>
      <c r="AC19" s="21" t="str">
        <f>IF(обеспечено!AC19-'погружено всего'!AC19=0,"",обеспечено!AC19-'погружено всего'!AC19)</f>
        <v/>
      </c>
      <c r="AD19" s="21" t="str">
        <f>IF(обеспечено!AD19-'погружено всего'!AD19=0,"",обеспечено!AD19-'погружено всего'!AD19)</f>
        <v/>
      </c>
      <c r="AE19" s="21" t="str">
        <f>IF(обеспечено!AE19-'погружено всего'!AE19=0,"",обеспечено!AE19-'погружено всего'!AE19)</f>
        <v/>
      </c>
      <c r="AF19" s="21" t="str">
        <f>IF(обеспечено!AF19-'погружено всего'!AF19=0,"",обеспечено!AF19-'погружено всего'!AF19)</f>
        <v/>
      </c>
      <c r="AG19" s="21" t="str">
        <f>IF(обеспечено!AG19-'погружено всего'!AG19=0,"",обеспечено!AG19-'погружено всего'!AG19)</f>
        <v/>
      </c>
      <c r="AH19" s="21" t="str">
        <f>IF(обеспечено!AH19-'погружено всего'!AH19=0,"",обеспечено!AH19-'погружено всего'!AH19)</f>
        <v/>
      </c>
      <c r="AI19" s="21" t="str">
        <f>IF(обеспечено!AI19-'погружено всего'!AI19=0,"",обеспечено!AI19-'погружено всего'!AI19)</f>
        <v/>
      </c>
      <c r="AJ19" s="21" t="str">
        <f>IF(обеспечено!AJ19-'погружено всего'!AJ19=0,"",обеспечено!AJ19-'погружено всего'!AJ19)</f>
        <v/>
      </c>
      <c r="AK19" s="21" t="str">
        <f>IF(обеспечено!AK19-'погружено всего'!AK19=0,"",обеспечено!AK19-'погружено всего'!AK19)</f>
        <v/>
      </c>
    </row>
    <row r="20" spans="1:37" s="15" customFormat="1" ht="13.5" customHeight="1" x14ac:dyDescent="0.15">
      <c r="A20" s="18" t="s">
        <v>35</v>
      </c>
      <c r="B20" s="20" t="str">
        <f>IF(LEN('заявки всего'!B20)=0,"",'заявки всего'!B20)</f>
        <v/>
      </c>
      <c r="C20" s="20" t="str">
        <f>IF(LEN('заявки всего'!C20)=0,"",'заявки всего'!C20)</f>
        <v/>
      </c>
      <c r="D20" s="22" t="str">
        <f>IF(LEN('заявки всего'!D20)=0,"",'заявки всего'!D20)</f>
        <v/>
      </c>
      <c r="E20" s="23" t="str">
        <f>IF(LEN('заявки всего'!E20)=0,"",'заявки всего'!E20)</f>
        <v/>
      </c>
      <c r="F20" s="23" t="str">
        <f>IF(обеспечено!F20=0,"",ROUNDUP(обеспечено!F20/31*5,0))</f>
        <v/>
      </c>
      <c r="G20" s="21" t="str">
        <f>IF(обеспечено!G20-'погружено всего'!G20=0,"",обеспечено!G20-'погружено всего'!G20)</f>
        <v/>
      </c>
      <c r="H20" s="21" t="str">
        <f>IF(обеспечено!H20-'погружено всего'!H20=0,"",обеспечено!H20-'погружено всего'!H20)</f>
        <v/>
      </c>
      <c r="I20" s="21" t="str">
        <f>IF(обеспечено!I20-'погружено всего'!I20=0,"",обеспечено!I20-'погружено всего'!I20)</f>
        <v/>
      </c>
      <c r="J20" s="21" t="str">
        <f>IF(обеспечено!J20-'погружено всего'!J20=0,"",обеспечено!J20-'погружено всего'!J20)</f>
        <v/>
      </c>
      <c r="K20" s="21" t="str">
        <f>IF(обеспечено!K20-'погружено всего'!K20=0,"",обеспечено!K20-'погружено всего'!K20)</f>
        <v/>
      </c>
      <c r="L20" s="21" t="str">
        <f>IF(обеспечено!L20-'погружено всего'!L20=0,"",обеспечено!L20-'погружено всего'!L20)</f>
        <v/>
      </c>
      <c r="M20" s="21" t="str">
        <f>IF(обеспечено!M20-'погружено всего'!M20=0,"",обеспечено!M20-'погружено всего'!M20)</f>
        <v/>
      </c>
      <c r="N20" s="21" t="str">
        <f>IF(обеспечено!N20-'погружено всего'!N20=0,"",обеспечено!N20-'погружено всего'!N20)</f>
        <v/>
      </c>
      <c r="O20" s="21" t="str">
        <f>IF(обеспечено!O20-'погружено всего'!O20=0,"",обеспечено!O20-'погружено всего'!O20)</f>
        <v/>
      </c>
      <c r="P20" s="21" t="str">
        <f>IF(обеспечено!P20-'погружено всего'!P20=0,"",обеспечено!P20-'погружено всего'!P20)</f>
        <v/>
      </c>
      <c r="Q20" s="21" t="str">
        <f>IF(обеспечено!Q20-'погружено всего'!Q20=0,"",обеспечено!Q20-'погружено всего'!Q20)</f>
        <v/>
      </c>
      <c r="R20" s="21" t="str">
        <f>IF(обеспечено!R20-'погружено всего'!R20=0,"",обеспечено!R20-'погружено всего'!R20)</f>
        <v/>
      </c>
      <c r="S20" s="21" t="str">
        <f>IF(обеспечено!S20-'погружено всего'!S20=0,"",обеспечено!S20-'погружено всего'!S20)</f>
        <v/>
      </c>
      <c r="T20" s="21" t="str">
        <f>IF(обеспечено!T20-'погружено всего'!T20=0,"",обеспечено!T20-'погружено всего'!T20)</f>
        <v/>
      </c>
      <c r="U20" s="21" t="str">
        <f>IF(обеспечено!U20-'погружено всего'!U20=0,"",обеспечено!U20-'погружено всего'!U20)</f>
        <v/>
      </c>
      <c r="V20" s="21" t="str">
        <f>IF(обеспечено!V20-'погружено всего'!V20=0,"",обеспечено!V20-'погружено всего'!V20)</f>
        <v/>
      </c>
      <c r="W20" s="21" t="str">
        <f>IF(обеспечено!W20-'погружено всего'!W20=0,"",обеспечено!W20-'погружено всего'!W20)</f>
        <v/>
      </c>
      <c r="X20" s="21" t="str">
        <f>IF(обеспечено!X20-'погружено всего'!X20=0,"",обеспечено!X20-'погружено всего'!X20)</f>
        <v/>
      </c>
      <c r="Y20" s="21" t="str">
        <f>IF(обеспечено!Y20-'погружено всего'!Y20=0,"",обеспечено!Y20-'погружено всего'!Y20)</f>
        <v/>
      </c>
      <c r="Z20" s="21" t="str">
        <f>IF(обеспечено!Z20-'погружено всего'!Z20=0,"",обеспечено!Z20-'погружено всего'!Z20)</f>
        <v/>
      </c>
      <c r="AA20" s="21" t="str">
        <f>IF(обеспечено!AA20-'погружено всего'!AA20=0,"",обеспечено!AA20-'погружено всего'!AA20)</f>
        <v/>
      </c>
      <c r="AB20" s="21" t="str">
        <f>IF(обеспечено!AB20-'погружено всего'!AB20=0,"",обеспечено!AB20-'погружено всего'!AB20)</f>
        <v/>
      </c>
      <c r="AC20" s="21" t="str">
        <f>IF(обеспечено!AC20-'погружено всего'!AC20=0,"",обеспечено!AC20-'погружено всего'!AC20)</f>
        <v/>
      </c>
      <c r="AD20" s="21" t="str">
        <f>IF(обеспечено!AD20-'погружено всего'!AD20=0,"",обеспечено!AD20-'погружено всего'!AD20)</f>
        <v/>
      </c>
      <c r="AE20" s="21" t="str">
        <f>IF(обеспечено!AE20-'погружено всего'!AE20=0,"",обеспечено!AE20-'погружено всего'!AE20)</f>
        <v/>
      </c>
      <c r="AF20" s="21" t="str">
        <f>IF(обеспечено!AF20-'погружено всего'!AF20=0,"",обеспечено!AF20-'погружено всего'!AF20)</f>
        <v/>
      </c>
      <c r="AG20" s="21" t="str">
        <f>IF(обеспечено!AG20-'погружено всего'!AG20=0,"",обеспечено!AG20-'погружено всего'!AG20)</f>
        <v/>
      </c>
      <c r="AH20" s="21" t="str">
        <f>IF(обеспечено!AH20-'погружено всего'!AH20=0,"",обеспечено!AH20-'погружено всего'!AH20)</f>
        <v/>
      </c>
      <c r="AI20" s="21" t="str">
        <f>IF(обеспечено!AI20-'погружено всего'!AI20=0,"",обеспечено!AI20-'погружено всего'!AI20)</f>
        <v/>
      </c>
      <c r="AJ20" s="21" t="str">
        <f>IF(обеспечено!AJ20-'погружено всего'!AJ20=0,"",обеспечено!AJ20-'погружено всего'!AJ20)</f>
        <v/>
      </c>
      <c r="AK20" s="21" t="str">
        <f>IF(обеспечено!AK20-'погружено всего'!AK20=0,"",обеспечено!AK20-'погружено всего'!AK20)</f>
        <v/>
      </c>
    </row>
    <row r="21" spans="1:37" s="15" customFormat="1" ht="13.5" customHeight="1" x14ac:dyDescent="0.15">
      <c r="A21" s="18" t="s">
        <v>36</v>
      </c>
      <c r="B21" s="20" t="str">
        <f>IF(LEN('заявки всего'!B21)=0,"",'заявки всего'!B21)</f>
        <v/>
      </c>
      <c r="C21" s="20" t="str">
        <f>IF(LEN('заявки всего'!C21)=0,"",'заявки всего'!C21)</f>
        <v/>
      </c>
      <c r="D21" s="22" t="str">
        <f>IF(LEN('заявки всего'!D21)=0,"",'заявки всего'!D21)</f>
        <v/>
      </c>
      <c r="E21" s="23" t="str">
        <f>IF(LEN('заявки всего'!E21)=0,"",'заявки всего'!E21)</f>
        <v/>
      </c>
      <c r="F21" s="23" t="str">
        <f>IF(обеспечено!F21=0,"",ROUNDUP(обеспечено!F21/31*5,0))</f>
        <v/>
      </c>
      <c r="G21" s="21" t="str">
        <f>IF(обеспечено!G21-'погружено всего'!G21=0,"",обеспечено!G21-'погружено всего'!G21)</f>
        <v/>
      </c>
      <c r="H21" s="21" t="str">
        <f>IF(обеспечено!H21-'погружено всего'!H21=0,"",обеспечено!H21-'погружено всего'!H21)</f>
        <v/>
      </c>
      <c r="I21" s="21" t="str">
        <f>IF(обеспечено!I21-'погружено всего'!I21=0,"",обеспечено!I21-'погружено всего'!I21)</f>
        <v/>
      </c>
      <c r="J21" s="21" t="str">
        <f>IF(обеспечено!J21-'погружено всего'!J21=0,"",обеспечено!J21-'погружено всего'!J21)</f>
        <v/>
      </c>
      <c r="K21" s="21" t="str">
        <f>IF(обеспечено!K21-'погружено всего'!K21=0,"",обеспечено!K21-'погружено всего'!K21)</f>
        <v/>
      </c>
      <c r="L21" s="21" t="str">
        <f>IF(обеспечено!L21-'погружено всего'!L21=0,"",обеспечено!L21-'погружено всего'!L21)</f>
        <v/>
      </c>
      <c r="M21" s="21" t="str">
        <f>IF(обеспечено!M21-'погружено всего'!M21=0,"",обеспечено!M21-'погружено всего'!M21)</f>
        <v/>
      </c>
      <c r="N21" s="21" t="str">
        <f>IF(обеспечено!N21-'погружено всего'!N21=0,"",обеспечено!N21-'погружено всего'!N21)</f>
        <v/>
      </c>
      <c r="O21" s="21" t="str">
        <f>IF(обеспечено!O21-'погружено всего'!O21=0,"",обеспечено!O21-'погружено всего'!O21)</f>
        <v/>
      </c>
      <c r="P21" s="21" t="str">
        <f>IF(обеспечено!P21-'погружено всего'!P21=0,"",обеспечено!P21-'погружено всего'!P21)</f>
        <v/>
      </c>
      <c r="Q21" s="21" t="str">
        <f>IF(обеспечено!Q21-'погружено всего'!Q21=0,"",обеспечено!Q21-'погружено всего'!Q21)</f>
        <v/>
      </c>
      <c r="R21" s="21" t="str">
        <f>IF(обеспечено!R21-'погружено всего'!R21=0,"",обеспечено!R21-'погружено всего'!R21)</f>
        <v/>
      </c>
      <c r="S21" s="21" t="str">
        <f>IF(обеспечено!S21-'погружено всего'!S21=0,"",обеспечено!S21-'погружено всего'!S21)</f>
        <v/>
      </c>
      <c r="T21" s="21" t="str">
        <f>IF(обеспечено!T21-'погружено всего'!T21=0,"",обеспечено!T21-'погружено всего'!T21)</f>
        <v/>
      </c>
      <c r="U21" s="21" t="str">
        <f>IF(обеспечено!U21-'погружено всего'!U21=0,"",обеспечено!U21-'погружено всего'!U21)</f>
        <v/>
      </c>
      <c r="V21" s="21" t="str">
        <f>IF(обеспечено!V21-'погружено всего'!V21=0,"",обеспечено!V21-'погружено всего'!V21)</f>
        <v/>
      </c>
      <c r="W21" s="21" t="str">
        <f>IF(обеспечено!W21-'погружено всего'!W21=0,"",обеспечено!W21-'погружено всего'!W21)</f>
        <v/>
      </c>
      <c r="X21" s="21" t="str">
        <f>IF(обеспечено!X21-'погружено всего'!X21=0,"",обеспечено!X21-'погружено всего'!X21)</f>
        <v/>
      </c>
      <c r="Y21" s="21" t="str">
        <f>IF(обеспечено!Y21-'погружено всего'!Y21=0,"",обеспечено!Y21-'погружено всего'!Y21)</f>
        <v/>
      </c>
      <c r="Z21" s="21" t="str">
        <f>IF(обеспечено!Z21-'погружено всего'!Z21=0,"",обеспечено!Z21-'погружено всего'!Z21)</f>
        <v/>
      </c>
      <c r="AA21" s="21" t="str">
        <f>IF(обеспечено!AA21-'погружено всего'!AA21=0,"",обеспечено!AA21-'погружено всего'!AA21)</f>
        <v/>
      </c>
      <c r="AB21" s="21" t="str">
        <f>IF(обеспечено!AB21-'погружено всего'!AB21=0,"",обеспечено!AB21-'погружено всего'!AB21)</f>
        <v/>
      </c>
      <c r="AC21" s="21" t="str">
        <f>IF(обеспечено!AC21-'погружено всего'!AC21=0,"",обеспечено!AC21-'погружено всего'!AC21)</f>
        <v/>
      </c>
      <c r="AD21" s="21" t="str">
        <f>IF(обеспечено!AD21-'погружено всего'!AD21=0,"",обеспечено!AD21-'погружено всего'!AD21)</f>
        <v/>
      </c>
      <c r="AE21" s="21" t="str">
        <f>IF(обеспечено!AE21-'погружено всего'!AE21=0,"",обеспечено!AE21-'погружено всего'!AE21)</f>
        <v/>
      </c>
      <c r="AF21" s="21" t="str">
        <f>IF(обеспечено!AF21-'погружено всего'!AF21=0,"",обеспечено!AF21-'погружено всего'!AF21)</f>
        <v/>
      </c>
      <c r="AG21" s="21" t="str">
        <f>IF(обеспечено!AG21-'погружено всего'!AG21=0,"",обеспечено!AG21-'погружено всего'!AG21)</f>
        <v/>
      </c>
      <c r="AH21" s="21" t="str">
        <f>IF(обеспечено!AH21-'погружено всего'!AH21=0,"",обеспечено!AH21-'погружено всего'!AH21)</f>
        <v/>
      </c>
      <c r="AI21" s="21" t="str">
        <f>IF(обеспечено!AI21-'погружено всего'!AI21=0,"",обеспечено!AI21-'погружено всего'!AI21)</f>
        <v/>
      </c>
      <c r="AJ21" s="21" t="str">
        <f>IF(обеспечено!AJ21-'погружено всего'!AJ21=0,"",обеспечено!AJ21-'погружено всего'!AJ21)</f>
        <v/>
      </c>
      <c r="AK21" s="21" t="str">
        <f>IF(обеспечено!AK21-'погружено всего'!AK21=0,"",обеспечено!AK21-'погружено всего'!AK21)</f>
        <v/>
      </c>
    </row>
    <row r="22" spans="1:37" s="15" customFormat="1" ht="13.5" customHeight="1" x14ac:dyDescent="0.15">
      <c r="A22" s="18" t="s">
        <v>37</v>
      </c>
      <c r="B22" s="20" t="str">
        <f>IF(LEN('заявки всего'!B22)=0,"",'заявки всего'!B22)</f>
        <v/>
      </c>
      <c r="C22" s="20" t="str">
        <f>IF(LEN('заявки всего'!C22)=0,"",'заявки всего'!C22)</f>
        <v/>
      </c>
      <c r="D22" s="22" t="str">
        <f>IF(LEN('заявки всего'!D22)=0,"",'заявки всего'!D22)</f>
        <v/>
      </c>
      <c r="E22" s="23" t="str">
        <f>IF(LEN('заявки всего'!E22)=0,"",'заявки всего'!E22)</f>
        <v/>
      </c>
      <c r="F22" s="23" t="str">
        <f>IF(обеспечено!F22=0,"",ROUNDUP(обеспечено!F22/31*5,0))</f>
        <v/>
      </c>
      <c r="G22" s="21" t="str">
        <f>IF(обеспечено!G22-'погружено всего'!G22=0,"",обеспечено!G22-'погружено всего'!G22)</f>
        <v/>
      </c>
      <c r="H22" s="21" t="str">
        <f>IF(обеспечено!H22-'погружено всего'!H22=0,"",обеспечено!H22-'погружено всего'!H22)</f>
        <v/>
      </c>
      <c r="I22" s="21" t="str">
        <f>IF(обеспечено!I22-'погружено всего'!I22=0,"",обеспечено!I22-'погружено всего'!I22)</f>
        <v/>
      </c>
      <c r="J22" s="21" t="str">
        <f>IF(обеспечено!J22-'погружено всего'!J22=0,"",обеспечено!J22-'погружено всего'!J22)</f>
        <v/>
      </c>
      <c r="K22" s="21" t="str">
        <f>IF(обеспечено!K22-'погружено всего'!K22=0,"",обеспечено!K22-'погружено всего'!K22)</f>
        <v/>
      </c>
      <c r="L22" s="21" t="str">
        <f>IF(обеспечено!L22-'погружено всего'!L22=0,"",обеспечено!L22-'погружено всего'!L22)</f>
        <v/>
      </c>
      <c r="M22" s="21" t="str">
        <f>IF(обеспечено!M22-'погружено всего'!M22=0,"",обеспечено!M22-'погружено всего'!M22)</f>
        <v/>
      </c>
      <c r="N22" s="21" t="str">
        <f>IF(обеспечено!N22-'погружено всего'!N22=0,"",обеспечено!N22-'погружено всего'!N22)</f>
        <v/>
      </c>
      <c r="O22" s="21" t="str">
        <f>IF(обеспечено!O22-'погружено всего'!O22=0,"",обеспечено!O22-'погружено всего'!O22)</f>
        <v/>
      </c>
      <c r="P22" s="21" t="str">
        <f>IF(обеспечено!P22-'погружено всего'!P22=0,"",обеспечено!P22-'погружено всего'!P22)</f>
        <v/>
      </c>
      <c r="Q22" s="21" t="str">
        <f>IF(обеспечено!Q22-'погружено всего'!Q22=0,"",обеспечено!Q22-'погружено всего'!Q22)</f>
        <v/>
      </c>
      <c r="R22" s="21" t="str">
        <f>IF(обеспечено!R22-'погружено всего'!R22=0,"",обеспечено!R22-'погружено всего'!R22)</f>
        <v/>
      </c>
      <c r="S22" s="21" t="str">
        <f>IF(обеспечено!S22-'погружено всего'!S22=0,"",обеспечено!S22-'погружено всего'!S22)</f>
        <v/>
      </c>
      <c r="T22" s="21" t="str">
        <f>IF(обеспечено!T22-'погружено всего'!T22=0,"",обеспечено!T22-'погружено всего'!T22)</f>
        <v/>
      </c>
      <c r="U22" s="21" t="str">
        <f>IF(обеспечено!U22-'погружено всего'!U22=0,"",обеспечено!U22-'погружено всего'!U22)</f>
        <v/>
      </c>
      <c r="V22" s="21" t="str">
        <f>IF(обеспечено!V22-'погружено всего'!V22=0,"",обеспечено!V22-'погружено всего'!V22)</f>
        <v/>
      </c>
      <c r="W22" s="21" t="str">
        <f>IF(обеспечено!W22-'погружено всего'!W22=0,"",обеспечено!W22-'погружено всего'!W22)</f>
        <v/>
      </c>
      <c r="X22" s="21" t="str">
        <f>IF(обеспечено!X22-'погружено всего'!X22=0,"",обеспечено!X22-'погружено всего'!X22)</f>
        <v/>
      </c>
      <c r="Y22" s="21" t="str">
        <f>IF(обеспечено!Y22-'погружено всего'!Y22=0,"",обеспечено!Y22-'погружено всего'!Y22)</f>
        <v/>
      </c>
      <c r="Z22" s="21" t="str">
        <f>IF(обеспечено!Z22-'погружено всего'!Z22=0,"",обеспечено!Z22-'погружено всего'!Z22)</f>
        <v/>
      </c>
      <c r="AA22" s="21" t="str">
        <f>IF(обеспечено!AA22-'погружено всего'!AA22=0,"",обеспечено!AA22-'погружено всего'!AA22)</f>
        <v/>
      </c>
      <c r="AB22" s="21" t="str">
        <f>IF(обеспечено!AB22-'погружено всего'!AB22=0,"",обеспечено!AB22-'погружено всего'!AB22)</f>
        <v/>
      </c>
      <c r="AC22" s="21" t="str">
        <f>IF(обеспечено!AC22-'погружено всего'!AC22=0,"",обеспечено!AC22-'погружено всего'!AC22)</f>
        <v/>
      </c>
      <c r="AD22" s="21" t="str">
        <f>IF(обеспечено!AD22-'погружено всего'!AD22=0,"",обеспечено!AD22-'погружено всего'!AD22)</f>
        <v/>
      </c>
      <c r="AE22" s="21" t="str">
        <f>IF(обеспечено!AE22-'погружено всего'!AE22=0,"",обеспечено!AE22-'погружено всего'!AE22)</f>
        <v/>
      </c>
      <c r="AF22" s="21" t="str">
        <f>IF(обеспечено!AF22-'погружено всего'!AF22=0,"",обеспечено!AF22-'погружено всего'!AF22)</f>
        <v/>
      </c>
      <c r="AG22" s="21" t="str">
        <f>IF(обеспечено!AG22-'погружено всего'!AG22=0,"",обеспечено!AG22-'погружено всего'!AG22)</f>
        <v/>
      </c>
      <c r="AH22" s="21" t="str">
        <f>IF(обеспечено!AH22-'погружено всего'!AH22=0,"",обеспечено!AH22-'погружено всего'!AH22)</f>
        <v/>
      </c>
      <c r="AI22" s="21" t="str">
        <f>IF(обеспечено!AI22-'погружено всего'!AI22=0,"",обеспечено!AI22-'погружено всего'!AI22)</f>
        <v/>
      </c>
      <c r="AJ22" s="21" t="str">
        <f>IF(обеспечено!AJ22-'погружено всего'!AJ22=0,"",обеспечено!AJ22-'погружено всего'!AJ22)</f>
        <v/>
      </c>
      <c r="AK22" s="21" t="str">
        <f>IF(обеспечено!AK22-'погружено всего'!AK22=0,"",обеспечено!AK22-'погружено всего'!AK22)</f>
        <v/>
      </c>
    </row>
    <row r="23" spans="1:37" s="15" customFormat="1" ht="13.5" customHeight="1" x14ac:dyDescent="0.15">
      <c r="A23" s="18" t="s">
        <v>38</v>
      </c>
      <c r="B23" s="20" t="str">
        <f>IF(LEN('заявки всего'!B23)=0,"",'заявки всего'!B23)</f>
        <v/>
      </c>
      <c r="C23" s="20" t="str">
        <f>IF(LEN('заявки всего'!C23)=0,"",'заявки всего'!C23)</f>
        <v/>
      </c>
      <c r="D23" s="22" t="str">
        <f>IF(LEN('заявки всего'!D23)=0,"",'заявки всего'!D23)</f>
        <v/>
      </c>
      <c r="E23" s="23" t="str">
        <f>IF(LEN('заявки всего'!E23)=0,"",'заявки всего'!E23)</f>
        <v/>
      </c>
      <c r="F23" s="23" t="str">
        <f>IF(обеспечено!F23=0,"",ROUNDUP(обеспечено!F23/31*5,0))</f>
        <v/>
      </c>
      <c r="G23" s="21" t="str">
        <f>IF(обеспечено!G23-'погружено всего'!G23=0,"",обеспечено!G23-'погружено всего'!G23)</f>
        <v/>
      </c>
      <c r="H23" s="21" t="str">
        <f>IF(обеспечено!H23-'погружено всего'!H23=0,"",обеспечено!H23-'погружено всего'!H23)</f>
        <v/>
      </c>
      <c r="I23" s="21" t="str">
        <f>IF(обеспечено!I23-'погружено всего'!I23=0,"",обеспечено!I23-'погружено всего'!I23)</f>
        <v/>
      </c>
      <c r="J23" s="21" t="str">
        <f>IF(обеспечено!J23-'погружено всего'!J23=0,"",обеспечено!J23-'погружено всего'!J23)</f>
        <v/>
      </c>
      <c r="K23" s="21" t="str">
        <f>IF(обеспечено!K23-'погружено всего'!K23=0,"",обеспечено!K23-'погружено всего'!K23)</f>
        <v/>
      </c>
      <c r="L23" s="21" t="str">
        <f>IF(обеспечено!L23-'погружено всего'!L23=0,"",обеспечено!L23-'погружено всего'!L23)</f>
        <v/>
      </c>
      <c r="M23" s="21" t="str">
        <f>IF(обеспечено!M23-'погружено всего'!M23=0,"",обеспечено!M23-'погружено всего'!M23)</f>
        <v/>
      </c>
      <c r="N23" s="21" t="str">
        <f>IF(обеспечено!N23-'погружено всего'!N23=0,"",обеспечено!N23-'погружено всего'!N23)</f>
        <v/>
      </c>
      <c r="O23" s="21" t="str">
        <f>IF(обеспечено!O23-'погружено всего'!O23=0,"",обеспечено!O23-'погружено всего'!O23)</f>
        <v/>
      </c>
      <c r="P23" s="21" t="str">
        <f>IF(обеспечено!P23-'погружено всего'!P23=0,"",обеспечено!P23-'погружено всего'!P23)</f>
        <v/>
      </c>
      <c r="Q23" s="21" t="str">
        <f>IF(обеспечено!Q23-'погружено всего'!Q23=0,"",обеспечено!Q23-'погружено всего'!Q23)</f>
        <v/>
      </c>
      <c r="R23" s="21" t="str">
        <f>IF(обеспечено!R23-'погружено всего'!R23=0,"",обеспечено!R23-'погружено всего'!R23)</f>
        <v/>
      </c>
      <c r="S23" s="21" t="str">
        <f>IF(обеспечено!S23-'погружено всего'!S23=0,"",обеспечено!S23-'погружено всего'!S23)</f>
        <v/>
      </c>
      <c r="T23" s="21" t="str">
        <f>IF(обеспечено!T23-'погружено всего'!T23=0,"",обеспечено!T23-'погружено всего'!T23)</f>
        <v/>
      </c>
      <c r="U23" s="21" t="str">
        <f>IF(обеспечено!U23-'погружено всего'!U23=0,"",обеспечено!U23-'погружено всего'!U23)</f>
        <v/>
      </c>
      <c r="V23" s="21" t="str">
        <f>IF(обеспечено!V23-'погружено всего'!V23=0,"",обеспечено!V23-'погружено всего'!V23)</f>
        <v/>
      </c>
      <c r="W23" s="21" t="str">
        <f>IF(обеспечено!W23-'погружено всего'!W23=0,"",обеспечено!W23-'погружено всего'!W23)</f>
        <v/>
      </c>
      <c r="X23" s="21" t="str">
        <f>IF(обеспечено!X23-'погружено всего'!X23=0,"",обеспечено!X23-'погружено всего'!X23)</f>
        <v/>
      </c>
      <c r="Y23" s="21" t="str">
        <f>IF(обеспечено!Y23-'погружено всего'!Y23=0,"",обеспечено!Y23-'погружено всего'!Y23)</f>
        <v/>
      </c>
      <c r="Z23" s="21" t="str">
        <f>IF(обеспечено!Z23-'погружено всего'!Z23=0,"",обеспечено!Z23-'погружено всего'!Z23)</f>
        <v/>
      </c>
      <c r="AA23" s="21" t="str">
        <f>IF(обеспечено!AA23-'погружено всего'!AA23=0,"",обеспечено!AA23-'погружено всего'!AA23)</f>
        <v/>
      </c>
      <c r="AB23" s="21" t="str">
        <f>IF(обеспечено!AB23-'погружено всего'!AB23=0,"",обеспечено!AB23-'погружено всего'!AB23)</f>
        <v/>
      </c>
      <c r="AC23" s="21" t="str">
        <f>IF(обеспечено!AC23-'погружено всего'!AC23=0,"",обеспечено!AC23-'погружено всего'!AC23)</f>
        <v/>
      </c>
      <c r="AD23" s="21" t="str">
        <f>IF(обеспечено!AD23-'погружено всего'!AD23=0,"",обеспечено!AD23-'погружено всего'!AD23)</f>
        <v/>
      </c>
      <c r="AE23" s="21" t="str">
        <f>IF(обеспечено!AE23-'погружено всего'!AE23=0,"",обеспечено!AE23-'погружено всего'!AE23)</f>
        <v/>
      </c>
      <c r="AF23" s="21" t="str">
        <f>IF(обеспечено!AF23-'погружено всего'!AF23=0,"",обеспечено!AF23-'погружено всего'!AF23)</f>
        <v/>
      </c>
      <c r="AG23" s="21" t="str">
        <f>IF(обеспечено!AG23-'погружено всего'!AG23=0,"",обеспечено!AG23-'погружено всего'!AG23)</f>
        <v/>
      </c>
      <c r="AH23" s="21" t="str">
        <f>IF(обеспечено!AH23-'погружено всего'!AH23=0,"",обеспечено!AH23-'погружено всего'!AH23)</f>
        <v/>
      </c>
      <c r="AI23" s="21" t="str">
        <f>IF(обеспечено!AI23-'погружено всего'!AI23=0,"",обеспечено!AI23-'погружено всего'!AI23)</f>
        <v/>
      </c>
      <c r="AJ23" s="21" t="str">
        <f>IF(обеспечено!AJ23-'погружено всего'!AJ23=0,"",обеспечено!AJ23-'погружено всего'!AJ23)</f>
        <v/>
      </c>
      <c r="AK23" s="21" t="str">
        <f>IF(обеспечено!AK23-'погружено всего'!AK23=0,"",обеспечено!AK23-'погружено всего'!AK23)</f>
        <v/>
      </c>
    </row>
    <row r="24" spans="1:37" s="15" customFormat="1" ht="13.5" customHeight="1" x14ac:dyDescent="0.15">
      <c r="A24" s="18" t="s">
        <v>39</v>
      </c>
      <c r="B24" s="20" t="str">
        <f>IF(LEN('заявки всего'!B24)=0,"",'заявки всего'!B24)</f>
        <v/>
      </c>
      <c r="C24" s="20" t="str">
        <f>IF(LEN('заявки всего'!C24)=0,"",'заявки всего'!C24)</f>
        <v/>
      </c>
      <c r="D24" s="22" t="str">
        <f>IF(LEN('заявки всего'!D24)=0,"",'заявки всего'!D24)</f>
        <v/>
      </c>
      <c r="E24" s="23" t="str">
        <f>IF(LEN('заявки всего'!E24)=0,"",'заявки всего'!E24)</f>
        <v/>
      </c>
      <c r="F24" s="23" t="str">
        <f>IF(обеспечено!F24=0,"",ROUNDUP(обеспечено!F24/31*5,0))</f>
        <v/>
      </c>
      <c r="G24" s="21" t="str">
        <f>IF(обеспечено!G24-'погружено всего'!G24=0,"",обеспечено!G24-'погружено всего'!G24)</f>
        <v/>
      </c>
      <c r="H24" s="21" t="str">
        <f>IF(обеспечено!H24-'погружено всего'!H24=0,"",обеспечено!H24-'погружено всего'!H24)</f>
        <v/>
      </c>
      <c r="I24" s="21" t="str">
        <f>IF(обеспечено!I24-'погружено всего'!I24=0,"",обеспечено!I24-'погружено всего'!I24)</f>
        <v/>
      </c>
      <c r="J24" s="21" t="str">
        <f>IF(обеспечено!J24-'погружено всего'!J24=0,"",обеспечено!J24-'погружено всего'!J24)</f>
        <v/>
      </c>
      <c r="K24" s="21" t="str">
        <f>IF(обеспечено!K24-'погружено всего'!K24=0,"",обеспечено!K24-'погружено всего'!K24)</f>
        <v/>
      </c>
      <c r="L24" s="21" t="str">
        <f>IF(обеспечено!L24-'погружено всего'!L24=0,"",обеспечено!L24-'погружено всего'!L24)</f>
        <v/>
      </c>
      <c r="M24" s="21" t="str">
        <f>IF(обеспечено!M24-'погружено всего'!M24=0,"",обеспечено!M24-'погружено всего'!M24)</f>
        <v/>
      </c>
      <c r="N24" s="21" t="str">
        <f>IF(обеспечено!N24-'погружено всего'!N24=0,"",обеспечено!N24-'погружено всего'!N24)</f>
        <v/>
      </c>
      <c r="O24" s="21" t="str">
        <f>IF(обеспечено!O24-'погружено всего'!O24=0,"",обеспечено!O24-'погружено всего'!O24)</f>
        <v/>
      </c>
      <c r="P24" s="21" t="str">
        <f>IF(обеспечено!P24-'погружено всего'!P24=0,"",обеспечено!P24-'погружено всего'!P24)</f>
        <v/>
      </c>
      <c r="Q24" s="21" t="str">
        <f>IF(обеспечено!Q24-'погружено всего'!Q24=0,"",обеспечено!Q24-'погружено всего'!Q24)</f>
        <v/>
      </c>
      <c r="R24" s="21" t="str">
        <f>IF(обеспечено!R24-'погружено всего'!R24=0,"",обеспечено!R24-'погружено всего'!R24)</f>
        <v/>
      </c>
      <c r="S24" s="21" t="str">
        <f>IF(обеспечено!S24-'погружено всего'!S24=0,"",обеспечено!S24-'погружено всего'!S24)</f>
        <v/>
      </c>
      <c r="T24" s="21" t="str">
        <f>IF(обеспечено!T24-'погружено всего'!T24=0,"",обеспечено!T24-'погружено всего'!T24)</f>
        <v/>
      </c>
      <c r="U24" s="21" t="str">
        <f>IF(обеспечено!U24-'погружено всего'!U24=0,"",обеспечено!U24-'погружено всего'!U24)</f>
        <v/>
      </c>
      <c r="V24" s="21" t="str">
        <f>IF(обеспечено!V24-'погружено всего'!V24=0,"",обеспечено!V24-'погружено всего'!V24)</f>
        <v/>
      </c>
      <c r="W24" s="21" t="str">
        <f>IF(обеспечено!W24-'погружено всего'!W24=0,"",обеспечено!W24-'погружено всего'!W24)</f>
        <v/>
      </c>
      <c r="X24" s="21" t="str">
        <f>IF(обеспечено!X24-'погружено всего'!X24=0,"",обеспечено!X24-'погружено всего'!X24)</f>
        <v/>
      </c>
      <c r="Y24" s="21" t="str">
        <f>IF(обеспечено!Y24-'погружено всего'!Y24=0,"",обеспечено!Y24-'погружено всего'!Y24)</f>
        <v/>
      </c>
      <c r="Z24" s="21" t="str">
        <f>IF(обеспечено!Z24-'погружено всего'!Z24=0,"",обеспечено!Z24-'погружено всего'!Z24)</f>
        <v/>
      </c>
      <c r="AA24" s="21" t="str">
        <f>IF(обеспечено!AA24-'погружено всего'!AA24=0,"",обеспечено!AA24-'погружено всего'!AA24)</f>
        <v/>
      </c>
      <c r="AB24" s="21" t="str">
        <f>IF(обеспечено!AB24-'погружено всего'!AB24=0,"",обеспечено!AB24-'погружено всего'!AB24)</f>
        <v/>
      </c>
      <c r="AC24" s="21" t="str">
        <f>IF(обеспечено!AC24-'погружено всего'!AC24=0,"",обеспечено!AC24-'погружено всего'!AC24)</f>
        <v/>
      </c>
      <c r="AD24" s="21" t="str">
        <f>IF(обеспечено!AD24-'погружено всего'!AD24=0,"",обеспечено!AD24-'погружено всего'!AD24)</f>
        <v/>
      </c>
      <c r="AE24" s="21" t="str">
        <f>IF(обеспечено!AE24-'погружено всего'!AE24=0,"",обеспечено!AE24-'погружено всего'!AE24)</f>
        <v/>
      </c>
      <c r="AF24" s="21" t="str">
        <f>IF(обеспечено!AF24-'погружено всего'!AF24=0,"",обеспечено!AF24-'погружено всего'!AF24)</f>
        <v/>
      </c>
      <c r="AG24" s="21" t="str">
        <f>IF(обеспечено!AG24-'погружено всего'!AG24=0,"",обеспечено!AG24-'погружено всего'!AG24)</f>
        <v/>
      </c>
      <c r="AH24" s="21" t="str">
        <f>IF(обеспечено!AH24-'погружено всего'!AH24=0,"",обеспечено!AH24-'погружено всего'!AH24)</f>
        <v/>
      </c>
      <c r="AI24" s="21" t="str">
        <f>IF(обеспечено!AI24-'погружено всего'!AI24=0,"",обеспечено!AI24-'погружено всего'!AI24)</f>
        <v/>
      </c>
      <c r="AJ24" s="21" t="str">
        <f>IF(обеспечено!AJ24-'погружено всего'!AJ24=0,"",обеспечено!AJ24-'погружено всего'!AJ24)</f>
        <v/>
      </c>
      <c r="AK24" s="21" t="str">
        <f>IF(обеспечено!AK24-'погружено всего'!AK24=0,"",обеспечено!AK24-'погружено всего'!AK24)</f>
        <v/>
      </c>
    </row>
    <row r="25" spans="1:37" s="15" customFormat="1" ht="13.5" customHeight="1" x14ac:dyDescent="0.15">
      <c r="A25" s="18" t="s">
        <v>40</v>
      </c>
      <c r="B25" s="20" t="str">
        <f>IF(LEN('заявки всего'!B25)=0,"",'заявки всего'!B25)</f>
        <v/>
      </c>
      <c r="C25" s="20" t="str">
        <f>IF(LEN('заявки всего'!C25)=0,"",'заявки всего'!C25)</f>
        <v/>
      </c>
      <c r="D25" s="22" t="str">
        <f>IF(LEN('заявки всего'!D25)=0,"",'заявки всего'!D25)</f>
        <v/>
      </c>
      <c r="E25" s="23" t="str">
        <f>IF(LEN('заявки всего'!E25)=0,"",'заявки всего'!E25)</f>
        <v/>
      </c>
      <c r="F25" s="23" t="str">
        <f>IF(обеспечено!F25=0,"",ROUNDUP(обеспечено!F25/31*5,0))</f>
        <v/>
      </c>
      <c r="G25" s="21" t="str">
        <f>IF(обеспечено!G25-'погружено всего'!G25=0,"",обеспечено!G25-'погружено всего'!G25)</f>
        <v/>
      </c>
      <c r="H25" s="21" t="str">
        <f>IF(обеспечено!H25-'погружено всего'!H25=0,"",обеспечено!H25-'погружено всего'!H25)</f>
        <v/>
      </c>
      <c r="I25" s="21" t="str">
        <f>IF(обеспечено!I25-'погружено всего'!I25=0,"",обеспечено!I25-'погружено всего'!I25)</f>
        <v/>
      </c>
      <c r="J25" s="21" t="str">
        <f>IF(обеспечено!J25-'погружено всего'!J25=0,"",обеспечено!J25-'погружено всего'!J25)</f>
        <v/>
      </c>
      <c r="K25" s="21" t="str">
        <f>IF(обеспечено!K25-'погружено всего'!K25=0,"",обеспечено!K25-'погружено всего'!K25)</f>
        <v/>
      </c>
      <c r="L25" s="21" t="str">
        <f>IF(обеспечено!L25-'погружено всего'!L25=0,"",обеспечено!L25-'погружено всего'!L25)</f>
        <v/>
      </c>
      <c r="M25" s="21" t="str">
        <f>IF(обеспечено!M25-'погружено всего'!M25=0,"",обеспечено!M25-'погружено всего'!M25)</f>
        <v/>
      </c>
      <c r="N25" s="21" t="str">
        <f>IF(обеспечено!N25-'погружено всего'!N25=0,"",обеспечено!N25-'погружено всего'!N25)</f>
        <v/>
      </c>
      <c r="O25" s="21" t="str">
        <f>IF(обеспечено!O25-'погружено всего'!O25=0,"",обеспечено!O25-'погружено всего'!O25)</f>
        <v/>
      </c>
      <c r="P25" s="21" t="str">
        <f>IF(обеспечено!P25-'погружено всего'!P25=0,"",обеспечено!P25-'погружено всего'!P25)</f>
        <v/>
      </c>
      <c r="Q25" s="21" t="str">
        <f>IF(обеспечено!Q25-'погружено всего'!Q25=0,"",обеспечено!Q25-'погружено всего'!Q25)</f>
        <v/>
      </c>
      <c r="R25" s="21" t="str">
        <f>IF(обеспечено!R25-'погружено всего'!R25=0,"",обеспечено!R25-'погружено всего'!R25)</f>
        <v/>
      </c>
      <c r="S25" s="21" t="str">
        <f>IF(обеспечено!S25-'погружено всего'!S25=0,"",обеспечено!S25-'погружено всего'!S25)</f>
        <v/>
      </c>
      <c r="T25" s="21" t="str">
        <f>IF(обеспечено!T25-'погружено всего'!T25=0,"",обеспечено!T25-'погружено всего'!T25)</f>
        <v/>
      </c>
      <c r="U25" s="21" t="str">
        <f>IF(обеспечено!U25-'погружено всего'!U25=0,"",обеспечено!U25-'погружено всего'!U25)</f>
        <v/>
      </c>
      <c r="V25" s="21" t="str">
        <f>IF(обеспечено!V25-'погружено всего'!V25=0,"",обеспечено!V25-'погружено всего'!V25)</f>
        <v/>
      </c>
      <c r="W25" s="21" t="str">
        <f>IF(обеспечено!W25-'погружено всего'!W25=0,"",обеспечено!W25-'погружено всего'!W25)</f>
        <v/>
      </c>
      <c r="X25" s="21" t="str">
        <f>IF(обеспечено!X25-'погружено всего'!X25=0,"",обеспечено!X25-'погружено всего'!X25)</f>
        <v/>
      </c>
      <c r="Y25" s="21" t="str">
        <f>IF(обеспечено!Y25-'погружено всего'!Y25=0,"",обеспечено!Y25-'погружено всего'!Y25)</f>
        <v/>
      </c>
      <c r="Z25" s="21" t="str">
        <f>IF(обеспечено!Z25-'погружено всего'!Z25=0,"",обеспечено!Z25-'погружено всего'!Z25)</f>
        <v/>
      </c>
      <c r="AA25" s="21" t="str">
        <f>IF(обеспечено!AA25-'погружено всего'!AA25=0,"",обеспечено!AA25-'погружено всего'!AA25)</f>
        <v/>
      </c>
      <c r="AB25" s="21" t="str">
        <f>IF(обеспечено!AB25-'погружено всего'!AB25=0,"",обеспечено!AB25-'погружено всего'!AB25)</f>
        <v/>
      </c>
      <c r="AC25" s="21" t="str">
        <f>IF(обеспечено!AC25-'погружено всего'!AC25=0,"",обеспечено!AC25-'погружено всего'!AC25)</f>
        <v/>
      </c>
      <c r="AD25" s="21" t="str">
        <f>IF(обеспечено!AD25-'погружено всего'!AD25=0,"",обеспечено!AD25-'погружено всего'!AD25)</f>
        <v/>
      </c>
      <c r="AE25" s="21" t="str">
        <f>IF(обеспечено!AE25-'погружено всего'!AE25=0,"",обеспечено!AE25-'погружено всего'!AE25)</f>
        <v/>
      </c>
      <c r="AF25" s="21" t="str">
        <f>IF(обеспечено!AF25-'погружено всего'!AF25=0,"",обеспечено!AF25-'погружено всего'!AF25)</f>
        <v/>
      </c>
      <c r="AG25" s="21" t="str">
        <f>IF(обеспечено!AG25-'погружено всего'!AG25=0,"",обеспечено!AG25-'погружено всего'!AG25)</f>
        <v/>
      </c>
      <c r="AH25" s="21" t="str">
        <f>IF(обеспечено!AH25-'погружено всего'!AH25=0,"",обеспечено!AH25-'погружено всего'!AH25)</f>
        <v/>
      </c>
      <c r="AI25" s="21" t="str">
        <f>IF(обеспечено!AI25-'погружено всего'!AI25=0,"",обеспечено!AI25-'погружено всего'!AI25)</f>
        <v/>
      </c>
      <c r="AJ25" s="21" t="str">
        <f>IF(обеспечено!AJ25-'погружено всего'!AJ25=0,"",обеспечено!AJ25-'погружено всего'!AJ25)</f>
        <v/>
      </c>
      <c r="AK25" s="21" t="str">
        <f>IF(обеспечено!AK25-'погружено всего'!AK25=0,"",обеспечено!AK25-'погружено всего'!AK25)</f>
        <v/>
      </c>
    </row>
    <row r="26" spans="1:37" s="15" customFormat="1" ht="13.5" customHeight="1" x14ac:dyDescent="0.15">
      <c r="A26" s="18" t="s">
        <v>41</v>
      </c>
      <c r="B26" s="20" t="str">
        <f>IF(LEN('заявки всего'!B26)=0,"",'заявки всего'!B26)</f>
        <v/>
      </c>
      <c r="C26" s="20" t="str">
        <f>IF(LEN('заявки всего'!C26)=0,"",'заявки всего'!C26)</f>
        <v/>
      </c>
      <c r="D26" s="22" t="str">
        <f>IF(LEN('заявки всего'!D26)=0,"",'заявки всего'!D26)</f>
        <v/>
      </c>
      <c r="E26" s="23" t="str">
        <f>IF(LEN('заявки всего'!E26)=0,"",'заявки всего'!E26)</f>
        <v/>
      </c>
      <c r="F26" s="23" t="str">
        <f>IF(обеспечено!F26=0,"",ROUNDUP(обеспечено!F26/31*5,0))</f>
        <v/>
      </c>
      <c r="G26" s="21" t="str">
        <f>IF(обеспечено!G26-'погружено всего'!G26=0,"",обеспечено!G26-'погружено всего'!G26)</f>
        <v/>
      </c>
      <c r="H26" s="21" t="str">
        <f>IF(обеспечено!H26-'погружено всего'!H26=0,"",обеспечено!H26-'погружено всего'!H26)</f>
        <v/>
      </c>
      <c r="I26" s="21" t="str">
        <f>IF(обеспечено!I26-'погружено всего'!I26=0,"",обеспечено!I26-'погружено всего'!I26)</f>
        <v/>
      </c>
      <c r="J26" s="21" t="str">
        <f>IF(обеспечено!J26-'погружено всего'!J26=0,"",обеспечено!J26-'погружено всего'!J26)</f>
        <v/>
      </c>
      <c r="K26" s="21" t="str">
        <f>IF(обеспечено!K26-'погружено всего'!K26=0,"",обеспечено!K26-'погружено всего'!K26)</f>
        <v/>
      </c>
      <c r="L26" s="21" t="str">
        <f>IF(обеспечено!L26-'погружено всего'!L26=0,"",обеспечено!L26-'погружено всего'!L26)</f>
        <v/>
      </c>
      <c r="M26" s="21" t="str">
        <f>IF(обеспечено!M26-'погружено всего'!M26=0,"",обеспечено!M26-'погружено всего'!M26)</f>
        <v/>
      </c>
      <c r="N26" s="21" t="str">
        <f>IF(обеспечено!N26-'погружено всего'!N26=0,"",обеспечено!N26-'погружено всего'!N26)</f>
        <v/>
      </c>
      <c r="O26" s="21" t="str">
        <f>IF(обеспечено!O26-'погружено всего'!O26=0,"",обеспечено!O26-'погружено всего'!O26)</f>
        <v/>
      </c>
      <c r="P26" s="21" t="str">
        <f>IF(обеспечено!P26-'погружено всего'!P26=0,"",обеспечено!P26-'погружено всего'!P26)</f>
        <v/>
      </c>
      <c r="Q26" s="21" t="str">
        <f>IF(обеспечено!Q26-'погружено всего'!Q26=0,"",обеспечено!Q26-'погружено всего'!Q26)</f>
        <v/>
      </c>
      <c r="R26" s="21" t="str">
        <f>IF(обеспечено!R26-'погружено всего'!R26=0,"",обеспечено!R26-'погружено всего'!R26)</f>
        <v/>
      </c>
      <c r="S26" s="21" t="str">
        <f>IF(обеспечено!S26-'погружено всего'!S26=0,"",обеспечено!S26-'погружено всего'!S26)</f>
        <v/>
      </c>
      <c r="T26" s="21" t="str">
        <f>IF(обеспечено!T26-'погружено всего'!T26=0,"",обеспечено!T26-'погружено всего'!T26)</f>
        <v/>
      </c>
      <c r="U26" s="21" t="str">
        <f>IF(обеспечено!U26-'погружено всего'!U26=0,"",обеспечено!U26-'погружено всего'!U26)</f>
        <v/>
      </c>
      <c r="V26" s="21" t="str">
        <f>IF(обеспечено!V26-'погружено всего'!V26=0,"",обеспечено!V26-'погружено всего'!V26)</f>
        <v/>
      </c>
      <c r="W26" s="21" t="str">
        <f>IF(обеспечено!W26-'погружено всего'!W26=0,"",обеспечено!W26-'погружено всего'!W26)</f>
        <v/>
      </c>
      <c r="X26" s="21" t="str">
        <f>IF(обеспечено!X26-'погружено всего'!X26=0,"",обеспечено!X26-'погружено всего'!X26)</f>
        <v/>
      </c>
      <c r="Y26" s="21" t="str">
        <f>IF(обеспечено!Y26-'погружено всего'!Y26=0,"",обеспечено!Y26-'погружено всего'!Y26)</f>
        <v/>
      </c>
      <c r="Z26" s="21" t="str">
        <f>IF(обеспечено!Z26-'погружено всего'!Z26=0,"",обеспечено!Z26-'погружено всего'!Z26)</f>
        <v/>
      </c>
      <c r="AA26" s="21" t="str">
        <f>IF(обеспечено!AA26-'погружено всего'!AA26=0,"",обеспечено!AA26-'погружено всего'!AA26)</f>
        <v/>
      </c>
      <c r="AB26" s="21" t="str">
        <f>IF(обеспечено!AB26-'погружено всего'!AB26=0,"",обеспечено!AB26-'погружено всего'!AB26)</f>
        <v/>
      </c>
      <c r="AC26" s="21" t="str">
        <f>IF(обеспечено!AC26-'погружено всего'!AC26=0,"",обеспечено!AC26-'погружено всего'!AC26)</f>
        <v/>
      </c>
      <c r="AD26" s="21" t="str">
        <f>IF(обеспечено!AD26-'погружено всего'!AD26=0,"",обеспечено!AD26-'погружено всего'!AD26)</f>
        <v/>
      </c>
      <c r="AE26" s="21" t="str">
        <f>IF(обеспечено!AE26-'погружено всего'!AE26=0,"",обеспечено!AE26-'погружено всего'!AE26)</f>
        <v/>
      </c>
      <c r="AF26" s="21" t="str">
        <f>IF(обеспечено!AF26-'погружено всего'!AF26=0,"",обеспечено!AF26-'погружено всего'!AF26)</f>
        <v/>
      </c>
      <c r="AG26" s="21" t="str">
        <f>IF(обеспечено!AG26-'погружено всего'!AG26=0,"",обеспечено!AG26-'погружено всего'!AG26)</f>
        <v/>
      </c>
      <c r="AH26" s="21" t="str">
        <f>IF(обеспечено!AH26-'погружено всего'!AH26=0,"",обеспечено!AH26-'погружено всего'!AH26)</f>
        <v/>
      </c>
      <c r="AI26" s="21" t="str">
        <f>IF(обеспечено!AI26-'погружено всего'!AI26=0,"",обеспечено!AI26-'погружено всего'!AI26)</f>
        <v/>
      </c>
      <c r="AJ26" s="21" t="str">
        <f>IF(обеспечено!AJ26-'погружено всего'!AJ26=0,"",обеспечено!AJ26-'погружено всего'!AJ26)</f>
        <v/>
      </c>
      <c r="AK26" s="21" t="str">
        <f>IF(обеспечено!AK26-'погружено всего'!AK26=0,"",обеспечено!AK26-'погружено всего'!AK26)</f>
        <v/>
      </c>
    </row>
    <row r="27" spans="1:37" s="15" customFormat="1" ht="13.5" customHeight="1" x14ac:dyDescent="0.15">
      <c r="A27" s="18" t="s">
        <v>42</v>
      </c>
      <c r="B27" s="20" t="str">
        <f>IF(LEN('заявки всего'!B27)=0,"",'заявки всего'!B27)</f>
        <v/>
      </c>
      <c r="C27" s="20" t="str">
        <f>IF(LEN('заявки всего'!C27)=0,"",'заявки всего'!C27)</f>
        <v/>
      </c>
      <c r="D27" s="22" t="str">
        <f>IF(LEN('заявки всего'!D27)=0,"",'заявки всего'!D27)</f>
        <v/>
      </c>
      <c r="E27" s="23" t="str">
        <f>IF(LEN('заявки всего'!E27)=0,"",'заявки всего'!E27)</f>
        <v/>
      </c>
      <c r="F27" s="23" t="str">
        <f>IF(обеспечено!F27=0,"",ROUNDUP(обеспечено!F27/31*5,0))</f>
        <v/>
      </c>
      <c r="G27" s="21" t="str">
        <f>IF(обеспечено!G27-'погружено всего'!G27=0,"",обеспечено!G27-'погружено всего'!G27)</f>
        <v/>
      </c>
      <c r="H27" s="21" t="str">
        <f>IF(обеспечено!H27-'погружено всего'!H27=0,"",обеспечено!H27-'погружено всего'!H27)</f>
        <v/>
      </c>
      <c r="I27" s="21" t="str">
        <f>IF(обеспечено!I27-'погружено всего'!I27=0,"",обеспечено!I27-'погружено всего'!I27)</f>
        <v/>
      </c>
      <c r="J27" s="21" t="str">
        <f>IF(обеспечено!J27-'погружено всего'!J27=0,"",обеспечено!J27-'погружено всего'!J27)</f>
        <v/>
      </c>
      <c r="K27" s="21" t="str">
        <f>IF(обеспечено!K27-'погружено всего'!K27=0,"",обеспечено!K27-'погружено всего'!K27)</f>
        <v/>
      </c>
      <c r="L27" s="21" t="str">
        <f>IF(обеспечено!L27-'погружено всего'!L27=0,"",обеспечено!L27-'погружено всего'!L27)</f>
        <v/>
      </c>
      <c r="M27" s="21" t="str">
        <f>IF(обеспечено!M27-'погружено всего'!M27=0,"",обеспечено!M27-'погружено всего'!M27)</f>
        <v/>
      </c>
      <c r="N27" s="21" t="str">
        <f>IF(обеспечено!N27-'погружено всего'!N27=0,"",обеспечено!N27-'погружено всего'!N27)</f>
        <v/>
      </c>
      <c r="O27" s="21" t="str">
        <f>IF(обеспечено!O27-'погружено всего'!O27=0,"",обеспечено!O27-'погружено всего'!O27)</f>
        <v/>
      </c>
      <c r="P27" s="21" t="str">
        <f>IF(обеспечено!P27-'погружено всего'!P27=0,"",обеспечено!P27-'погружено всего'!P27)</f>
        <v/>
      </c>
      <c r="Q27" s="21" t="str">
        <f>IF(обеспечено!Q27-'погружено всего'!Q27=0,"",обеспечено!Q27-'погружено всего'!Q27)</f>
        <v/>
      </c>
      <c r="R27" s="21" t="str">
        <f>IF(обеспечено!R27-'погружено всего'!R27=0,"",обеспечено!R27-'погружено всего'!R27)</f>
        <v/>
      </c>
      <c r="S27" s="21" t="str">
        <f>IF(обеспечено!S27-'погружено всего'!S27=0,"",обеспечено!S27-'погружено всего'!S27)</f>
        <v/>
      </c>
      <c r="T27" s="21" t="str">
        <f>IF(обеспечено!T27-'погружено всего'!T27=0,"",обеспечено!T27-'погружено всего'!T27)</f>
        <v/>
      </c>
      <c r="U27" s="21" t="str">
        <f>IF(обеспечено!U27-'погружено всего'!U27=0,"",обеспечено!U27-'погружено всего'!U27)</f>
        <v/>
      </c>
      <c r="V27" s="21" t="str">
        <f>IF(обеспечено!V27-'погружено всего'!V27=0,"",обеспечено!V27-'погружено всего'!V27)</f>
        <v/>
      </c>
      <c r="W27" s="21" t="str">
        <f>IF(обеспечено!W27-'погружено всего'!W27=0,"",обеспечено!W27-'погружено всего'!W27)</f>
        <v/>
      </c>
      <c r="X27" s="21" t="str">
        <f>IF(обеспечено!X27-'погружено всего'!X27=0,"",обеспечено!X27-'погружено всего'!X27)</f>
        <v/>
      </c>
      <c r="Y27" s="21" t="str">
        <f>IF(обеспечено!Y27-'погружено всего'!Y27=0,"",обеспечено!Y27-'погружено всего'!Y27)</f>
        <v/>
      </c>
      <c r="Z27" s="21" t="str">
        <f>IF(обеспечено!Z27-'погружено всего'!Z27=0,"",обеспечено!Z27-'погружено всего'!Z27)</f>
        <v/>
      </c>
      <c r="AA27" s="21" t="str">
        <f>IF(обеспечено!AA27-'погружено всего'!AA27=0,"",обеспечено!AA27-'погружено всего'!AA27)</f>
        <v/>
      </c>
      <c r="AB27" s="21" t="str">
        <f>IF(обеспечено!AB27-'погружено всего'!AB27=0,"",обеспечено!AB27-'погружено всего'!AB27)</f>
        <v/>
      </c>
      <c r="AC27" s="21" t="str">
        <f>IF(обеспечено!AC27-'погружено всего'!AC27=0,"",обеспечено!AC27-'погружено всего'!AC27)</f>
        <v/>
      </c>
      <c r="AD27" s="21" t="str">
        <f>IF(обеспечено!AD27-'погружено всего'!AD27=0,"",обеспечено!AD27-'погружено всего'!AD27)</f>
        <v/>
      </c>
      <c r="AE27" s="21" t="str">
        <f>IF(обеспечено!AE27-'погружено всего'!AE27=0,"",обеспечено!AE27-'погружено всего'!AE27)</f>
        <v/>
      </c>
      <c r="AF27" s="21" t="str">
        <f>IF(обеспечено!AF27-'погружено всего'!AF27=0,"",обеспечено!AF27-'погружено всего'!AF27)</f>
        <v/>
      </c>
      <c r="AG27" s="21" t="str">
        <f>IF(обеспечено!AG27-'погружено всего'!AG27=0,"",обеспечено!AG27-'погружено всего'!AG27)</f>
        <v/>
      </c>
      <c r="AH27" s="21" t="str">
        <f>IF(обеспечено!AH27-'погружено всего'!AH27=0,"",обеспечено!AH27-'погружено всего'!AH27)</f>
        <v/>
      </c>
      <c r="AI27" s="21" t="str">
        <f>IF(обеспечено!AI27-'погружено всего'!AI27=0,"",обеспечено!AI27-'погружено всего'!AI27)</f>
        <v/>
      </c>
      <c r="AJ27" s="21" t="str">
        <f>IF(обеспечено!AJ27-'погружено всего'!AJ27=0,"",обеспечено!AJ27-'погружено всего'!AJ27)</f>
        <v/>
      </c>
      <c r="AK27" s="21" t="str">
        <f>IF(обеспечено!AK27-'погружено всего'!AK27=0,"",обеспечено!AK27-'погружено всего'!AK27)</f>
        <v/>
      </c>
    </row>
    <row r="28" spans="1:37" s="15" customFormat="1" ht="13.5" customHeight="1" x14ac:dyDescent="0.15">
      <c r="A28" s="18" t="s">
        <v>43</v>
      </c>
      <c r="B28" s="20" t="str">
        <f>IF(LEN('заявки всего'!B28)=0,"",'заявки всего'!B28)</f>
        <v/>
      </c>
      <c r="C28" s="20" t="str">
        <f>IF(LEN('заявки всего'!C28)=0,"",'заявки всего'!C28)</f>
        <v/>
      </c>
      <c r="D28" s="22" t="str">
        <f>IF(LEN('заявки всего'!D28)=0,"",'заявки всего'!D28)</f>
        <v/>
      </c>
      <c r="E28" s="23" t="str">
        <f>IF(LEN('заявки всего'!E28)=0,"",'заявки всего'!E28)</f>
        <v/>
      </c>
      <c r="F28" s="23" t="str">
        <f>IF(обеспечено!F28=0,"",ROUNDUP(обеспечено!F28/31*5,0))</f>
        <v/>
      </c>
      <c r="G28" s="21" t="str">
        <f>IF(обеспечено!G28-'погружено всего'!G28=0,"",обеспечено!G28-'погружено всего'!G28)</f>
        <v/>
      </c>
      <c r="H28" s="21" t="str">
        <f>IF(обеспечено!H28-'погружено всего'!H28=0,"",обеспечено!H28-'погружено всего'!H28)</f>
        <v/>
      </c>
      <c r="I28" s="21" t="str">
        <f>IF(обеспечено!I28-'погружено всего'!I28=0,"",обеспечено!I28-'погружено всего'!I28)</f>
        <v/>
      </c>
      <c r="J28" s="21" t="str">
        <f>IF(обеспечено!J28-'погружено всего'!J28=0,"",обеспечено!J28-'погружено всего'!J28)</f>
        <v/>
      </c>
      <c r="K28" s="21" t="str">
        <f>IF(обеспечено!K28-'погружено всего'!K28=0,"",обеспечено!K28-'погружено всего'!K28)</f>
        <v/>
      </c>
      <c r="L28" s="21" t="str">
        <f>IF(обеспечено!L28-'погружено всего'!L28=0,"",обеспечено!L28-'погружено всего'!L28)</f>
        <v/>
      </c>
      <c r="M28" s="21" t="str">
        <f>IF(обеспечено!M28-'погружено всего'!M28=0,"",обеспечено!M28-'погружено всего'!M28)</f>
        <v/>
      </c>
      <c r="N28" s="21" t="str">
        <f>IF(обеспечено!N28-'погружено всего'!N28=0,"",обеспечено!N28-'погружено всего'!N28)</f>
        <v/>
      </c>
      <c r="O28" s="21" t="str">
        <f>IF(обеспечено!O28-'погружено всего'!O28=0,"",обеспечено!O28-'погружено всего'!O28)</f>
        <v/>
      </c>
      <c r="P28" s="21" t="str">
        <f>IF(обеспечено!P28-'погружено всего'!P28=0,"",обеспечено!P28-'погружено всего'!P28)</f>
        <v/>
      </c>
      <c r="Q28" s="21" t="str">
        <f>IF(обеспечено!Q28-'погружено всего'!Q28=0,"",обеспечено!Q28-'погружено всего'!Q28)</f>
        <v/>
      </c>
      <c r="R28" s="21" t="str">
        <f>IF(обеспечено!R28-'погружено всего'!R28=0,"",обеспечено!R28-'погружено всего'!R28)</f>
        <v/>
      </c>
      <c r="S28" s="21" t="str">
        <f>IF(обеспечено!S28-'погружено всего'!S28=0,"",обеспечено!S28-'погружено всего'!S28)</f>
        <v/>
      </c>
      <c r="T28" s="21" t="str">
        <f>IF(обеспечено!T28-'погружено всего'!T28=0,"",обеспечено!T28-'погружено всего'!T28)</f>
        <v/>
      </c>
      <c r="U28" s="21" t="str">
        <f>IF(обеспечено!U28-'погружено всего'!U28=0,"",обеспечено!U28-'погружено всего'!U28)</f>
        <v/>
      </c>
      <c r="V28" s="21" t="str">
        <f>IF(обеспечено!V28-'погружено всего'!V28=0,"",обеспечено!V28-'погружено всего'!V28)</f>
        <v/>
      </c>
      <c r="W28" s="21" t="str">
        <f>IF(обеспечено!W28-'погружено всего'!W28=0,"",обеспечено!W28-'погружено всего'!W28)</f>
        <v/>
      </c>
      <c r="X28" s="21" t="str">
        <f>IF(обеспечено!X28-'погружено всего'!X28=0,"",обеспечено!X28-'погружено всего'!X28)</f>
        <v/>
      </c>
      <c r="Y28" s="21" t="str">
        <f>IF(обеспечено!Y28-'погружено всего'!Y28=0,"",обеспечено!Y28-'погружено всего'!Y28)</f>
        <v/>
      </c>
      <c r="Z28" s="21" t="str">
        <f>IF(обеспечено!Z28-'погружено всего'!Z28=0,"",обеспечено!Z28-'погружено всего'!Z28)</f>
        <v/>
      </c>
      <c r="AA28" s="21" t="str">
        <f>IF(обеспечено!AA28-'погружено всего'!AA28=0,"",обеспечено!AA28-'погружено всего'!AA28)</f>
        <v/>
      </c>
      <c r="AB28" s="21" t="str">
        <f>IF(обеспечено!AB28-'погружено всего'!AB28=0,"",обеспечено!AB28-'погружено всего'!AB28)</f>
        <v/>
      </c>
      <c r="AC28" s="21" t="str">
        <f>IF(обеспечено!AC28-'погружено всего'!AC28=0,"",обеспечено!AC28-'погружено всего'!AC28)</f>
        <v/>
      </c>
      <c r="AD28" s="21" t="str">
        <f>IF(обеспечено!AD28-'погружено всего'!AD28=0,"",обеспечено!AD28-'погружено всего'!AD28)</f>
        <v/>
      </c>
      <c r="AE28" s="21" t="str">
        <f>IF(обеспечено!AE28-'погружено всего'!AE28=0,"",обеспечено!AE28-'погружено всего'!AE28)</f>
        <v/>
      </c>
      <c r="AF28" s="21" t="str">
        <f>IF(обеспечено!AF28-'погружено всего'!AF28=0,"",обеспечено!AF28-'погружено всего'!AF28)</f>
        <v/>
      </c>
      <c r="AG28" s="21" t="str">
        <f>IF(обеспечено!AG28-'погружено всего'!AG28=0,"",обеспечено!AG28-'погружено всего'!AG28)</f>
        <v/>
      </c>
      <c r="AH28" s="21" t="str">
        <f>IF(обеспечено!AH28-'погружено всего'!AH28=0,"",обеспечено!AH28-'погружено всего'!AH28)</f>
        <v/>
      </c>
      <c r="AI28" s="21" t="str">
        <f>IF(обеспечено!AI28-'погружено всего'!AI28=0,"",обеспечено!AI28-'погружено всего'!AI28)</f>
        <v/>
      </c>
      <c r="AJ28" s="21" t="str">
        <f>IF(обеспечено!AJ28-'погружено всего'!AJ28=0,"",обеспечено!AJ28-'погружено всего'!AJ28)</f>
        <v/>
      </c>
      <c r="AK28" s="21" t="str">
        <f>IF(обеспечено!AK28-'погружено всего'!AK28=0,"",обеспечено!AK28-'погружено всего'!AK28)</f>
        <v/>
      </c>
    </row>
    <row r="29" spans="1:37" s="15" customFormat="1" ht="13.5" customHeight="1" x14ac:dyDescent="0.15">
      <c r="A29" s="18" t="s">
        <v>44</v>
      </c>
      <c r="B29" s="20" t="str">
        <f>IF(LEN('заявки всего'!B29)=0,"",'заявки всего'!B29)</f>
        <v/>
      </c>
      <c r="C29" s="20" t="str">
        <f>IF(LEN('заявки всего'!C29)=0,"",'заявки всего'!C29)</f>
        <v/>
      </c>
      <c r="D29" s="22" t="str">
        <f>IF(LEN('заявки всего'!D29)=0,"",'заявки всего'!D29)</f>
        <v/>
      </c>
      <c r="E29" s="23" t="str">
        <f>IF(LEN('заявки всего'!E29)=0,"",'заявки всего'!E29)</f>
        <v/>
      </c>
      <c r="F29" s="23" t="str">
        <f>IF(обеспечено!F29=0,"",ROUNDUP(обеспечено!F29/31*5,0))</f>
        <v/>
      </c>
      <c r="G29" s="21" t="str">
        <f>IF(обеспечено!G29-'погружено всего'!G29=0,"",обеспечено!G29-'погружено всего'!G29)</f>
        <v/>
      </c>
      <c r="H29" s="21" t="str">
        <f>IF(обеспечено!H29-'погружено всего'!H29=0,"",обеспечено!H29-'погружено всего'!H29)</f>
        <v/>
      </c>
      <c r="I29" s="21" t="str">
        <f>IF(обеспечено!I29-'погружено всего'!I29=0,"",обеспечено!I29-'погружено всего'!I29)</f>
        <v/>
      </c>
      <c r="J29" s="21" t="str">
        <f>IF(обеспечено!J29-'погружено всего'!J29=0,"",обеспечено!J29-'погружено всего'!J29)</f>
        <v/>
      </c>
      <c r="K29" s="21" t="str">
        <f>IF(обеспечено!K29-'погружено всего'!K29=0,"",обеспечено!K29-'погружено всего'!K29)</f>
        <v/>
      </c>
      <c r="L29" s="21" t="str">
        <f>IF(обеспечено!L29-'погружено всего'!L29=0,"",обеспечено!L29-'погружено всего'!L29)</f>
        <v/>
      </c>
      <c r="M29" s="21" t="str">
        <f>IF(обеспечено!M29-'погружено всего'!M29=0,"",обеспечено!M29-'погружено всего'!M29)</f>
        <v/>
      </c>
      <c r="N29" s="21" t="str">
        <f>IF(обеспечено!N29-'погружено всего'!N29=0,"",обеспечено!N29-'погружено всего'!N29)</f>
        <v/>
      </c>
      <c r="O29" s="21" t="str">
        <f>IF(обеспечено!O29-'погружено всего'!O29=0,"",обеспечено!O29-'погружено всего'!O29)</f>
        <v/>
      </c>
      <c r="P29" s="21" t="str">
        <f>IF(обеспечено!P29-'погружено всего'!P29=0,"",обеспечено!P29-'погружено всего'!P29)</f>
        <v/>
      </c>
      <c r="Q29" s="21" t="str">
        <f>IF(обеспечено!Q29-'погружено всего'!Q29=0,"",обеспечено!Q29-'погружено всего'!Q29)</f>
        <v/>
      </c>
      <c r="R29" s="21" t="str">
        <f>IF(обеспечено!R29-'погружено всего'!R29=0,"",обеспечено!R29-'погружено всего'!R29)</f>
        <v/>
      </c>
      <c r="S29" s="21" t="str">
        <f>IF(обеспечено!S29-'погружено всего'!S29=0,"",обеспечено!S29-'погружено всего'!S29)</f>
        <v/>
      </c>
      <c r="T29" s="21" t="str">
        <f>IF(обеспечено!T29-'погружено всего'!T29=0,"",обеспечено!T29-'погружено всего'!T29)</f>
        <v/>
      </c>
      <c r="U29" s="21" t="str">
        <f>IF(обеспечено!U29-'погружено всего'!U29=0,"",обеспечено!U29-'погружено всего'!U29)</f>
        <v/>
      </c>
      <c r="V29" s="21" t="str">
        <f>IF(обеспечено!V29-'погружено всего'!V29=0,"",обеспечено!V29-'погружено всего'!V29)</f>
        <v/>
      </c>
      <c r="W29" s="21" t="str">
        <f>IF(обеспечено!W29-'погружено всего'!W29=0,"",обеспечено!W29-'погружено всего'!W29)</f>
        <v/>
      </c>
      <c r="X29" s="21" t="str">
        <f>IF(обеспечено!X29-'погружено всего'!X29=0,"",обеспечено!X29-'погружено всего'!X29)</f>
        <v/>
      </c>
      <c r="Y29" s="21" t="str">
        <f>IF(обеспечено!Y29-'погружено всего'!Y29=0,"",обеспечено!Y29-'погружено всего'!Y29)</f>
        <v/>
      </c>
      <c r="Z29" s="21" t="str">
        <f>IF(обеспечено!Z29-'погружено всего'!Z29=0,"",обеспечено!Z29-'погружено всего'!Z29)</f>
        <v/>
      </c>
      <c r="AA29" s="21" t="str">
        <f>IF(обеспечено!AA29-'погружено всего'!AA29=0,"",обеспечено!AA29-'погружено всего'!AA29)</f>
        <v/>
      </c>
      <c r="AB29" s="21" t="str">
        <f>IF(обеспечено!AB29-'погружено всего'!AB29=0,"",обеспечено!AB29-'погружено всего'!AB29)</f>
        <v/>
      </c>
      <c r="AC29" s="21" t="str">
        <f>IF(обеспечено!AC29-'погружено всего'!AC29=0,"",обеспечено!AC29-'погружено всего'!AC29)</f>
        <v/>
      </c>
      <c r="AD29" s="21" t="str">
        <f>IF(обеспечено!AD29-'погружено всего'!AD29=0,"",обеспечено!AD29-'погружено всего'!AD29)</f>
        <v/>
      </c>
      <c r="AE29" s="21" t="str">
        <f>IF(обеспечено!AE29-'погружено всего'!AE29=0,"",обеспечено!AE29-'погружено всего'!AE29)</f>
        <v/>
      </c>
      <c r="AF29" s="21" t="str">
        <f>IF(обеспечено!AF29-'погружено всего'!AF29=0,"",обеспечено!AF29-'погружено всего'!AF29)</f>
        <v/>
      </c>
      <c r="AG29" s="21" t="str">
        <f>IF(обеспечено!AG29-'погружено всего'!AG29=0,"",обеспечено!AG29-'погружено всего'!AG29)</f>
        <v/>
      </c>
      <c r="AH29" s="21" t="str">
        <f>IF(обеспечено!AH29-'погружено всего'!AH29=0,"",обеспечено!AH29-'погружено всего'!AH29)</f>
        <v/>
      </c>
      <c r="AI29" s="21" t="str">
        <f>IF(обеспечено!AI29-'погружено всего'!AI29=0,"",обеспечено!AI29-'погружено всего'!AI29)</f>
        <v/>
      </c>
      <c r="AJ29" s="21" t="str">
        <f>IF(обеспечено!AJ29-'погружено всего'!AJ29=0,"",обеспечено!AJ29-'погружено всего'!AJ29)</f>
        <v/>
      </c>
      <c r="AK29" s="21" t="str">
        <f>IF(обеспечено!AK29-'погружено всего'!AK29=0,"",обеспечено!AK29-'погружено всего'!AK29)</f>
        <v/>
      </c>
    </row>
    <row r="30" spans="1:37" s="15" customFormat="1" ht="13.5" customHeight="1" x14ac:dyDescent="0.15">
      <c r="A30" s="18" t="s">
        <v>45</v>
      </c>
      <c r="B30" s="20" t="str">
        <f>IF(LEN('заявки всего'!B30)=0,"",'заявки всего'!B30)</f>
        <v/>
      </c>
      <c r="C30" s="20" t="str">
        <f>IF(LEN('заявки всего'!C30)=0,"",'заявки всего'!C30)</f>
        <v/>
      </c>
      <c r="D30" s="22" t="str">
        <f>IF(LEN('заявки всего'!D30)=0,"",'заявки всего'!D30)</f>
        <v/>
      </c>
      <c r="E30" s="23" t="str">
        <f>IF(LEN('заявки всего'!E30)=0,"",'заявки всего'!E30)</f>
        <v/>
      </c>
      <c r="F30" s="23" t="str">
        <f>IF(обеспечено!F30=0,"",ROUNDUP(обеспечено!F30/31*5,0))</f>
        <v/>
      </c>
      <c r="G30" s="21" t="str">
        <f>IF(обеспечено!G30-'погружено всего'!G30=0,"",обеспечено!G30-'погружено всего'!G30)</f>
        <v/>
      </c>
      <c r="H30" s="21" t="str">
        <f>IF(обеспечено!H30-'погружено всего'!H30=0,"",обеспечено!H30-'погружено всего'!H30)</f>
        <v/>
      </c>
      <c r="I30" s="21" t="str">
        <f>IF(обеспечено!I30-'погружено всего'!I30=0,"",обеспечено!I30-'погружено всего'!I30)</f>
        <v/>
      </c>
      <c r="J30" s="21" t="str">
        <f>IF(обеспечено!J30-'погружено всего'!J30=0,"",обеспечено!J30-'погружено всего'!J30)</f>
        <v/>
      </c>
      <c r="K30" s="21" t="str">
        <f>IF(обеспечено!K30-'погружено всего'!K30=0,"",обеспечено!K30-'погружено всего'!K30)</f>
        <v/>
      </c>
      <c r="L30" s="21" t="str">
        <f>IF(обеспечено!L30-'погружено всего'!L30=0,"",обеспечено!L30-'погружено всего'!L30)</f>
        <v/>
      </c>
      <c r="M30" s="21" t="str">
        <f>IF(обеспечено!M30-'погружено всего'!M30=0,"",обеспечено!M30-'погружено всего'!M30)</f>
        <v/>
      </c>
      <c r="N30" s="21" t="str">
        <f>IF(обеспечено!N30-'погружено всего'!N30=0,"",обеспечено!N30-'погружено всего'!N30)</f>
        <v/>
      </c>
      <c r="O30" s="21" t="str">
        <f>IF(обеспечено!O30-'погружено всего'!O30=0,"",обеспечено!O30-'погружено всего'!O30)</f>
        <v/>
      </c>
      <c r="P30" s="21" t="str">
        <f>IF(обеспечено!P30-'погружено всего'!P30=0,"",обеспечено!P30-'погружено всего'!P30)</f>
        <v/>
      </c>
      <c r="Q30" s="21" t="str">
        <f>IF(обеспечено!Q30-'погружено всего'!Q30=0,"",обеспечено!Q30-'погружено всего'!Q30)</f>
        <v/>
      </c>
      <c r="R30" s="21" t="str">
        <f>IF(обеспечено!R30-'погружено всего'!R30=0,"",обеспечено!R30-'погружено всего'!R30)</f>
        <v/>
      </c>
      <c r="S30" s="21" t="str">
        <f>IF(обеспечено!S30-'погружено всего'!S30=0,"",обеспечено!S30-'погружено всего'!S30)</f>
        <v/>
      </c>
      <c r="T30" s="21" t="str">
        <f>IF(обеспечено!T30-'погружено всего'!T30=0,"",обеспечено!T30-'погружено всего'!T30)</f>
        <v/>
      </c>
      <c r="U30" s="21" t="str">
        <f>IF(обеспечено!U30-'погружено всего'!U30=0,"",обеспечено!U30-'погружено всего'!U30)</f>
        <v/>
      </c>
      <c r="V30" s="21" t="str">
        <f>IF(обеспечено!V30-'погружено всего'!V30=0,"",обеспечено!V30-'погружено всего'!V30)</f>
        <v/>
      </c>
      <c r="W30" s="21" t="str">
        <f>IF(обеспечено!W30-'погружено всего'!W30=0,"",обеспечено!W30-'погружено всего'!W30)</f>
        <v/>
      </c>
      <c r="X30" s="21" t="str">
        <f>IF(обеспечено!X30-'погружено всего'!X30=0,"",обеспечено!X30-'погружено всего'!X30)</f>
        <v/>
      </c>
      <c r="Y30" s="21" t="str">
        <f>IF(обеспечено!Y30-'погружено всего'!Y30=0,"",обеспечено!Y30-'погружено всего'!Y30)</f>
        <v/>
      </c>
      <c r="Z30" s="21" t="str">
        <f>IF(обеспечено!Z30-'погружено всего'!Z30=0,"",обеспечено!Z30-'погружено всего'!Z30)</f>
        <v/>
      </c>
      <c r="AA30" s="21" t="str">
        <f>IF(обеспечено!AA30-'погружено всего'!AA30=0,"",обеспечено!AA30-'погружено всего'!AA30)</f>
        <v/>
      </c>
      <c r="AB30" s="21" t="str">
        <f>IF(обеспечено!AB30-'погружено всего'!AB30=0,"",обеспечено!AB30-'погружено всего'!AB30)</f>
        <v/>
      </c>
      <c r="AC30" s="21" t="str">
        <f>IF(обеспечено!AC30-'погружено всего'!AC30=0,"",обеспечено!AC30-'погружено всего'!AC30)</f>
        <v/>
      </c>
      <c r="AD30" s="21" t="str">
        <f>IF(обеспечено!AD30-'погружено всего'!AD30=0,"",обеспечено!AD30-'погружено всего'!AD30)</f>
        <v/>
      </c>
      <c r="AE30" s="21" t="str">
        <f>IF(обеспечено!AE30-'погружено всего'!AE30=0,"",обеспечено!AE30-'погружено всего'!AE30)</f>
        <v/>
      </c>
      <c r="AF30" s="21" t="str">
        <f>IF(обеспечено!AF30-'погружено всего'!AF30=0,"",обеспечено!AF30-'погружено всего'!AF30)</f>
        <v/>
      </c>
      <c r="AG30" s="21" t="str">
        <f>IF(обеспечено!AG30-'погружено всего'!AG30=0,"",обеспечено!AG30-'погружено всего'!AG30)</f>
        <v/>
      </c>
      <c r="AH30" s="21" t="str">
        <f>IF(обеспечено!AH30-'погружено всего'!AH30=0,"",обеспечено!AH30-'погружено всего'!AH30)</f>
        <v/>
      </c>
      <c r="AI30" s="21" t="str">
        <f>IF(обеспечено!AI30-'погружено всего'!AI30=0,"",обеспечено!AI30-'погружено всего'!AI30)</f>
        <v/>
      </c>
      <c r="AJ30" s="21" t="str">
        <f>IF(обеспечено!AJ30-'погружено всего'!AJ30=0,"",обеспечено!AJ30-'погружено всего'!AJ30)</f>
        <v/>
      </c>
      <c r="AK30" s="21" t="str">
        <f>IF(обеспечено!AK30-'погружено всего'!AK30=0,"",обеспечено!AK30-'погружено всего'!AK30)</f>
        <v/>
      </c>
    </row>
    <row r="31" spans="1:37" s="15" customFormat="1" ht="13.5" customHeight="1" x14ac:dyDescent="0.15">
      <c r="A31" s="18" t="s">
        <v>46</v>
      </c>
      <c r="B31" s="20" t="str">
        <f>IF(LEN('заявки всего'!B31)=0,"",'заявки всего'!B31)</f>
        <v/>
      </c>
      <c r="C31" s="20" t="str">
        <f>IF(LEN('заявки всего'!C31)=0,"",'заявки всего'!C31)</f>
        <v/>
      </c>
      <c r="D31" s="22" t="str">
        <f>IF(LEN('заявки всего'!D31)=0,"",'заявки всего'!D31)</f>
        <v/>
      </c>
      <c r="E31" s="23" t="str">
        <f>IF(LEN('заявки всего'!E31)=0,"",'заявки всего'!E31)</f>
        <v/>
      </c>
      <c r="F31" s="23" t="str">
        <f>IF(обеспечено!F31=0,"",ROUNDUP(обеспечено!F31/31*5,0))</f>
        <v/>
      </c>
      <c r="G31" s="21" t="str">
        <f>IF(обеспечено!G31-'погружено всего'!G31=0,"",обеспечено!G31-'погружено всего'!G31)</f>
        <v/>
      </c>
      <c r="H31" s="21" t="str">
        <f>IF(обеспечено!H31-'погружено всего'!H31=0,"",обеспечено!H31-'погружено всего'!H31)</f>
        <v/>
      </c>
      <c r="I31" s="21" t="str">
        <f>IF(обеспечено!I31-'погружено всего'!I31=0,"",обеспечено!I31-'погружено всего'!I31)</f>
        <v/>
      </c>
      <c r="J31" s="21" t="str">
        <f>IF(обеспечено!J31-'погружено всего'!J31=0,"",обеспечено!J31-'погружено всего'!J31)</f>
        <v/>
      </c>
      <c r="K31" s="21" t="str">
        <f>IF(обеспечено!K31-'погружено всего'!K31=0,"",обеспечено!K31-'погружено всего'!K31)</f>
        <v/>
      </c>
      <c r="L31" s="21" t="str">
        <f>IF(обеспечено!L31-'погружено всего'!L31=0,"",обеспечено!L31-'погружено всего'!L31)</f>
        <v/>
      </c>
      <c r="M31" s="21" t="str">
        <f>IF(обеспечено!M31-'погружено всего'!M31=0,"",обеспечено!M31-'погружено всего'!M31)</f>
        <v/>
      </c>
      <c r="N31" s="21" t="str">
        <f>IF(обеспечено!N31-'погружено всего'!N31=0,"",обеспечено!N31-'погружено всего'!N31)</f>
        <v/>
      </c>
      <c r="O31" s="21" t="str">
        <f>IF(обеспечено!O31-'погружено всего'!O31=0,"",обеспечено!O31-'погружено всего'!O31)</f>
        <v/>
      </c>
      <c r="P31" s="21" t="str">
        <f>IF(обеспечено!P31-'погружено всего'!P31=0,"",обеспечено!P31-'погружено всего'!P31)</f>
        <v/>
      </c>
      <c r="Q31" s="21" t="str">
        <f>IF(обеспечено!Q31-'погружено всего'!Q31=0,"",обеспечено!Q31-'погружено всего'!Q31)</f>
        <v/>
      </c>
      <c r="R31" s="21" t="str">
        <f>IF(обеспечено!R31-'погружено всего'!R31=0,"",обеспечено!R31-'погружено всего'!R31)</f>
        <v/>
      </c>
      <c r="S31" s="21" t="str">
        <f>IF(обеспечено!S31-'погружено всего'!S31=0,"",обеспечено!S31-'погружено всего'!S31)</f>
        <v/>
      </c>
      <c r="T31" s="21" t="str">
        <f>IF(обеспечено!T31-'погружено всего'!T31=0,"",обеспечено!T31-'погружено всего'!T31)</f>
        <v/>
      </c>
      <c r="U31" s="21" t="str">
        <f>IF(обеспечено!U31-'погружено всего'!U31=0,"",обеспечено!U31-'погружено всего'!U31)</f>
        <v/>
      </c>
      <c r="V31" s="21" t="str">
        <f>IF(обеспечено!V31-'погружено всего'!V31=0,"",обеспечено!V31-'погружено всего'!V31)</f>
        <v/>
      </c>
      <c r="W31" s="21" t="str">
        <f>IF(обеспечено!W31-'погружено всего'!W31=0,"",обеспечено!W31-'погружено всего'!W31)</f>
        <v/>
      </c>
      <c r="X31" s="21" t="str">
        <f>IF(обеспечено!X31-'погружено всего'!X31=0,"",обеспечено!X31-'погружено всего'!X31)</f>
        <v/>
      </c>
      <c r="Y31" s="21" t="str">
        <f>IF(обеспечено!Y31-'погружено всего'!Y31=0,"",обеспечено!Y31-'погружено всего'!Y31)</f>
        <v/>
      </c>
      <c r="Z31" s="21" t="str">
        <f>IF(обеспечено!Z31-'погружено всего'!Z31=0,"",обеспечено!Z31-'погружено всего'!Z31)</f>
        <v/>
      </c>
      <c r="AA31" s="21" t="str">
        <f>IF(обеспечено!AA31-'погружено всего'!AA31=0,"",обеспечено!AA31-'погружено всего'!AA31)</f>
        <v/>
      </c>
      <c r="AB31" s="21" t="str">
        <f>IF(обеспечено!AB31-'погружено всего'!AB31=0,"",обеспечено!AB31-'погружено всего'!AB31)</f>
        <v/>
      </c>
      <c r="AC31" s="21" t="str">
        <f>IF(обеспечено!AC31-'погружено всего'!AC31=0,"",обеспечено!AC31-'погружено всего'!AC31)</f>
        <v/>
      </c>
      <c r="AD31" s="21" t="str">
        <f>IF(обеспечено!AD31-'погружено всего'!AD31=0,"",обеспечено!AD31-'погружено всего'!AD31)</f>
        <v/>
      </c>
      <c r="AE31" s="21" t="str">
        <f>IF(обеспечено!AE31-'погружено всего'!AE31=0,"",обеспечено!AE31-'погружено всего'!AE31)</f>
        <v/>
      </c>
      <c r="AF31" s="21" t="str">
        <f>IF(обеспечено!AF31-'погружено всего'!AF31=0,"",обеспечено!AF31-'погружено всего'!AF31)</f>
        <v/>
      </c>
      <c r="AG31" s="21" t="str">
        <f>IF(обеспечено!AG31-'погружено всего'!AG31=0,"",обеспечено!AG31-'погружено всего'!AG31)</f>
        <v/>
      </c>
      <c r="AH31" s="21" t="str">
        <f>IF(обеспечено!AH31-'погружено всего'!AH31=0,"",обеспечено!AH31-'погружено всего'!AH31)</f>
        <v/>
      </c>
      <c r="AI31" s="21" t="str">
        <f>IF(обеспечено!AI31-'погружено всего'!AI31=0,"",обеспечено!AI31-'погружено всего'!AI31)</f>
        <v/>
      </c>
      <c r="AJ31" s="21" t="str">
        <f>IF(обеспечено!AJ31-'погружено всего'!AJ31=0,"",обеспечено!AJ31-'погружено всего'!AJ31)</f>
        <v/>
      </c>
      <c r="AK31" s="21" t="str">
        <f>IF(обеспечено!AK31-'погружено всего'!AK31=0,"",обеспечено!AK31-'погружено всего'!AK31)</f>
        <v/>
      </c>
    </row>
    <row r="32" spans="1:37" s="15" customFormat="1" ht="13.5" customHeight="1" x14ac:dyDescent="0.15">
      <c r="A32" s="18" t="s">
        <v>47</v>
      </c>
      <c r="B32" s="20" t="str">
        <f>IF(LEN('заявки всего'!B32)=0,"",'заявки всего'!B32)</f>
        <v/>
      </c>
      <c r="C32" s="20" t="str">
        <f>IF(LEN('заявки всего'!C32)=0,"",'заявки всего'!C32)</f>
        <v/>
      </c>
      <c r="D32" s="22" t="str">
        <f>IF(LEN('заявки всего'!D32)=0,"",'заявки всего'!D32)</f>
        <v/>
      </c>
      <c r="E32" s="23" t="str">
        <f>IF(LEN('заявки всего'!E32)=0,"",'заявки всего'!E32)</f>
        <v/>
      </c>
      <c r="F32" s="23" t="str">
        <f>IF(обеспечено!F32=0,"",ROUNDUP(обеспечено!F32/31*5,0))</f>
        <v/>
      </c>
      <c r="G32" s="21" t="str">
        <f>IF(обеспечено!G32-'погружено всего'!G32=0,"",обеспечено!G32-'погружено всего'!G32)</f>
        <v/>
      </c>
      <c r="H32" s="21" t="str">
        <f>IF(обеспечено!H32-'погружено всего'!H32=0,"",обеспечено!H32-'погружено всего'!H32)</f>
        <v/>
      </c>
      <c r="I32" s="21" t="str">
        <f>IF(обеспечено!I32-'погружено всего'!I32=0,"",обеспечено!I32-'погружено всего'!I32)</f>
        <v/>
      </c>
      <c r="J32" s="21" t="str">
        <f>IF(обеспечено!J32-'погружено всего'!J32=0,"",обеспечено!J32-'погружено всего'!J32)</f>
        <v/>
      </c>
      <c r="K32" s="21" t="str">
        <f>IF(обеспечено!K32-'погружено всего'!K32=0,"",обеспечено!K32-'погружено всего'!K32)</f>
        <v/>
      </c>
      <c r="L32" s="21" t="str">
        <f>IF(обеспечено!L32-'погружено всего'!L32=0,"",обеспечено!L32-'погружено всего'!L32)</f>
        <v/>
      </c>
      <c r="M32" s="21" t="str">
        <f>IF(обеспечено!M32-'погружено всего'!M32=0,"",обеспечено!M32-'погружено всего'!M32)</f>
        <v/>
      </c>
      <c r="N32" s="21" t="str">
        <f>IF(обеспечено!N32-'погружено всего'!N32=0,"",обеспечено!N32-'погружено всего'!N32)</f>
        <v/>
      </c>
      <c r="O32" s="21" t="str">
        <f>IF(обеспечено!O32-'погружено всего'!O32=0,"",обеспечено!O32-'погружено всего'!O32)</f>
        <v/>
      </c>
      <c r="P32" s="21" t="str">
        <f>IF(обеспечено!P32-'погружено всего'!P32=0,"",обеспечено!P32-'погружено всего'!P32)</f>
        <v/>
      </c>
      <c r="Q32" s="21" t="str">
        <f>IF(обеспечено!Q32-'погружено всего'!Q32=0,"",обеспечено!Q32-'погружено всего'!Q32)</f>
        <v/>
      </c>
      <c r="R32" s="21" t="str">
        <f>IF(обеспечено!R32-'погружено всего'!R32=0,"",обеспечено!R32-'погружено всего'!R32)</f>
        <v/>
      </c>
      <c r="S32" s="21" t="str">
        <f>IF(обеспечено!S32-'погружено всего'!S32=0,"",обеспечено!S32-'погружено всего'!S32)</f>
        <v/>
      </c>
      <c r="T32" s="21" t="str">
        <f>IF(обеспечено!T32-'погружено всего'!T32=0,"",обеспечено!T32-'погружено всего'!T32)</f>
        <v/>
      </c>
      <c r="U32" s="21" t="str">
        <f>IF(обеспечено!U32-'погружено всего'!U32=0,"",обеспечено!U32-'погружено всего'!U32)</f>
        <v/>
      </c>
      <c r="V32" s="21" t="str">
        <f>IF(обеспечено!V32-'погружено всего'!V32=0,"",обеспечено!V32-'погружено всего'!V32)</f>
        <v/>
      </c>
      <c r="W32" s="21" t="str">
        <f>IF(обеспечено!W32-'погружено всего'!W32=0,"",обеспечено!W32-'погружено всего'!W32)</f>
        <v/>
      </c>
      <c r="X32" s="21" t="str">
        <f>IF(обеспечено!X32-'погружено всего'!X32=0,"",обеспечено!X32-'погружено всего'!X32)</f>
        <v/>
      </c>
      <c r="Y32" s="21" t="str">
        <f>IF(обеспечено!Y32-'погружено всего'!Y32=0,"",обеспечено!Y32-'погружено всего'!Y32)</f>
        <v/>
      </c>
      <c r="Z32" s="21" t="str">
        <f>IF(обеспечено!Z32-'погружено всего'!Z32=0,"",обеспечено!Z32-'погружено всего'!Z32)</f>
        <v/>
      </c>
      <c r="AA32" s="21" t="str">
        <f>IF(обеспечено!AA32-'погружено всего'!AA32=0,"",обеспечено!AA32-'погружено всего'!AA32)</f>
        <v/>
      </c>
      <c r="AB32" s="21" t="str">
        <f>IF(обеспечено!AB32-'погружено всего'!AB32=0,"",обеспечено!AB32-'погружено всего'!AB32)</f>
        <v/>
      </c>
      <c r="AC32" s="21" t="str">
        <f>IF(обеспечено!AC32-'погружено всего'!AC32=0,"",обеспечено!AC32-'погружено всего'!AC32)</f>
        <v/>
      </c>
      <c r="AD32" s="21" t="str">
        <f>IF(обеспечено!AD32-'погружено всего'!AD32=0,"",обеспечено!AD32-'погружено всего'!AD32)</f>
        <v/>
      </c>
      <c r="AE32" s="21" t="str">
        <f>IF(обеспечено!AE32-'погружено всего'!AE32=0,"",обеспечено!AE32-'погружено всего'!AE32)</f>
        <v/>
      </c>
      <c r="AF32" s="21" t="str">
        <f>IF(обеспечено!AF32-'погружено всего'!AF32=0,"",обеспечено!AF32-'погружено всего'!AF32)</f>
        <v/>
      </c>
      <c r="AG32" s="21" t="str">
        <f>IF(обеспечено!AG32-'погружено всего'!AG32=0,"",обеспечено!AG32-'погружено всего'!AG32)</f>
        <v/>
      </c>
      <c r="AH32" s="21" t="str">
        <f>IF(обеспечено!AH32-'погружено всего'!AH32=0,"",обеспечено!AH32-'погружено всего'!AH32)</f>
        <v/>
      </c>
      <c r="AI32" s="21" t="str">
        <f>IF(обеспечено!AI32-'погружено всего'!AI32=0,"",обеспечено!AI32-'погружено всего'!AI32)</f>
        <v/>
      </c>
      <c r="AJ32" s="21" t="str">
        <f>IF(обеспечено!AJ32-'погружено всего'!AJ32=0,"",обеспечено!AJ32-'погружено всего'!AJ32)</f>
        <v/>
      </c>
      <c r="AK32" s="21" t="str">
        <f>IF(обеспечено!AK32-'погружено всего'!AK32=0,"",обеспечено!AK32-'погружено всего'!AK32)</f>
        <v/>
      </c>
    </row>
    <row r="33" spans="1:37" s="15" customFormat="1" ht="13.5" customHeight="1" x14ac:dyDescent="0.15">
      <c r="A33" s="18" t="s">
        <v>48</v>
      </c>
      <c r="B33" s="20" t="str">
        <f>IF(LEN('заявки всего'!B33)=0,"",'заявки всего'!B33)</f>
        <v/>
      </c>
      <c r="C33" s="20" t="str">
        <f>IF(LEN('заявки всего'!C33)=0,"",'заявки всего'!C33)</f>
        <v/>
      </c>
      <c r="D33" s="22" t="str">
        <f>IF(LEN('заявки всего'!D33)=0,"",'заявки всего'!D33)</f>
        <v/>
      </c>
      <c r="E33" s="23" t="str">
        <f>IF(LEN('заявки всего'!E33)=0,"",'заявки всего'!E33)</f>
        <v/>
      </c>
      <c r="F33" s="23" t="str">
        <f>IF(обеспечено!F33=0,"",ROUNDUP(обеспечено!F33/31*5,0))</f>
        <v/>
      </c>
      <c r="G33" s="21" t="str">
        <f>IF(обеспечено!G33-'погружено всего'!G33=0,"",обеспечено!G33-'погружено всего'!G33)</f>
        <v/>
      </c>
      <c r="H33" s="21" t="str">
        <f>IF(обеспечено!H33-'погружено всего'!H33=0,"",обеспечено!H33-'погружено всего'!H33)</f>
        <v/>
      </c>
      <c r="I33" s="21" t="str">
        <f>IF(обеспечено!I33-'погружено всего'!I33=0,"",обеспечено!I33-'погружено всего'!I33)</f>
        <v/>
      </c>
      <c r="J33" s="21" t="str">
        <f>IF(обеспечено!J33-'погружено всего'!J33=0,"",обеспечено!J33-'погружено всего'!J33)</f>
        <v/>
      </c>
      <c r="K33" s="21" t="str">
        <f>IF(обеспечено!K33-'погружено всего'!K33=0,"",обеспечено!K33-'погружено всего'!K33)</f>
        <v/>
      </c>
      <c r="L33" s="21" t="str">
        <f>IF(обеспечено!L33-'погружено всего'!L33=0,"",обеспечено!L33-'погружено всего'!L33)</f>
        <v/>
      </c>
      <c r="M33" s="21" t="str">
        <f>IF(обеспечено!M33-'погружено всего'!M33=0,"",обеспечено!M33-'погружено всего'!M33)</f>
        <v/>
      </c>
      <c r="N33" s="21" t="str">
        <f>IF(обеспечено!N33-'погружено всего'!N33=0,"",обеспечено!N33-'погружено всего'!N33)</f>
        <v/>
      </c>
      <c r="O33" s="21" t="str">
        <f>IF(обеспечено!O33-'погружено всего'!O33=0,"",обеспечено!O33-'погружено всего'!O33)</f>
        <v/>
      </c>
      <c r="P33" s="21" t="str">
        <f>IF(обеспечено!P33-'погружено всего'!P33=0,"",обеспечено!P33-'погружено всего'!P33)</f>
        <v/>
      </c>
      <c r="Q33" s="21" t="str">
        <f>IF(обеспечено!Q33-'погружено всего'!Q33=0,"",обеспечено!Q33-'погружено всего'!Q33)</f>
        <v/>
      </c>
      <c r="R33" s="21" t="str">
        <f>IF(обеспечено!R33-'погружено всего'!R33=0,"",обеспечено!R33-'погружено всего'!R33)</f>
        <v/>
      </c>
      <c r="S33" s="21" t="str">
        <f>IF(обеспечено!S33-'погружено всего'!S33=0,"",обеспечено!S33-'погружено всего'!S33)</f>
        <v/>
      </c>
      <c r="T33" s="21" t="str">
        <f>IF(обеспечено!T33-'погружено всего'!T33=0,"",обеспечено!T33-'погружено всего'!T33)</f>
        <v/>
      </c>
      <c r="U33" s="21" t="str">
        <f>IF(обеспечено!U33-'погружено всего'!U33=0,"",обеспечено!U33-'погружено всего'!U33)</f>
        <v/>
      </c>
      <c r="V33" s="21" t="str">
        <f>IF(обеспечено!V33-'погружено всего'!V33=0,"",обеспечено!V33-'погружено всего'!V33)</f>
        <v/>
      </c>
      <c r="W33" s="21" t="str">
        <f>IF(обеспечено!W33-'погружено всего'!W33=0,"",обеспечено!W33-'погружено всего'!W33)</f>
        <v/>
      </c>
      <c r="X33" s="21" t="str">
        <f>IF(обеспечено!X33-'погружено всего'!X33=0,"",обеспечено!X33-'погружено всего'!X33)</f>
        <v/>
      </c>
      <c r="Y33" s="21" t="str">
        <f>IF(обеспечено!Y33-'погружено всего'!Y33=0,"",обеспечено!Y33-'погружено всего'!Y33)</f>
        <v/>
      </c>
      <c r="Z33" s="21" t="str">
        <f>IF(обеспечено!Z33-'погружено всего'!Z33=0,"",обеспечено!Z33-'погружено всего'!Z33)</f>
        <v/>
      </c>
      <c r="AA33" s="21" t="str">
        <f>IF(обеспечено!AA33-'погружено всего'!AA33=0,"",обеспечено!AA33-'погружено всего'!AA33)</f>
        <v/>
      </c>
      <c r="AB33" s="21" t="str">
        <f>IF(обеспечено!AB33-'погружено всего'!AB33=0,"",обеспечено!AB33-'погружено всего'!AB33)</f>
        <v/>
      </c>
      <c r="AC33" s="21" t="str">
        <f>IF(обеспечено!AC33-'погружено всего'!AC33=0,"",обеспечено!AC33-'погружено всего'!AC33)</f>
        <v/>
      </c>
      <c r="AD33" s="21" t="str">
        <f>IF(обеспечено!AD33-'погружено всего'!AD33=0,"",обеспечено!AD33-'погружено всего'!AD33)</f>
        <v/>
      </c>
      <c r="AE33" s="21" t="str">
        <f>IF(обеспечено!AE33-'погружено всего'!AE33=0,"",обеспечено!AE33-'погружено всего'!AE33)</f>
        <v/>
      </c>
      <c r="AF33" s="21" t="str">
        <f>IF(обеспечено!AF33-'погружено всего'!AF33=0,"",обеспечено!AF33-'погружено всего'!AF33)</f>
        <v/>
      </c>
      <c r="AG33" s="21" t="str">
        <f>IF(обеспечено!AG33-'погружено всего'!AG33=0,"",обеспечено!AG33-'погружено всего'!AG33)</f>
        <v/>
      </c>
      <c r="AH33" s="21" t="str">
        <f>IF(обеспечено!AH33-'погружено всего'!AH33=0,"",обеспечено!AH33-'погружено всего'!AH33)</f>
        <v/>
      </c>
      <c r="AI33" s="21" t="str">
        <f>IF(обеспечено!AI33-'погружено всего'!AI33=0,"",обеспечено!AI33-'погружено всего'!AI33)</f>
        <v/>
      </c>
      <c r="AJ33" s="21" t="str">
        <f>IF(обеспечено!AJ33-'погружено всего'!AJ33=0,"",обеспечено!AJ33-'погружено всего'!AJ33)</f>
        <v/>
      </c>
      <c r="AK33" s="21" t="str">
        <f>IF(обеспечено!AK33-'погружено всего'!AK33=0,"",обеспечено!AK33-'погружено всего'!AK33)</f>
        <v/>
      </c>
    </row>
    <row r="34" spans="1:37" s="15" customFormat="1" ht="13.5" customHeight="1" x14ac:dyDescent="0.15">
      <c r="A34" s="18" t="s">
        <v>49</v>
      </c>
      <c r="B34" s="20" t="str">
        <f>IF(LEN('заявки всего'!B34)=0,"",'заявки всего'!B34)</f>
        <v/>
      </c>
      <c r="C34" s="20" t="str">
        <f>IF(LEN('заявки всего'!C34)=0,"",'заявки всего'!C34)</f>
        <v/>
      </c>
      <c r="D34" s="22" t="str">
        <f>IF(LEN('заявки всего'!D34)=0,"",'заявки всего'!D34)</f>
        <v/>
      </c>
      <c r="E34" s="23" t="str">
        <f>IF(LEN('заявки всего'!E34)=0,"",'заявки всего'!E34)</f>
        <v/>
      </c>
      <c r="F34" s="23" t="str">
        <f>IF(обеспечено!F34=0,"",ROUNDUP(обеспечено!F34/31*5,0))</f>
        <v/>
      </c>
      <c r="G34" s="21" t="str">
        <f>IF(обеспечено!G34-'погружено всего'!G34=0,"",обеспечено!G34-'погружено всего'!G34)</f>
        <v/>
      </c>
      <c r="H34" s="21" t="str">
        <f>IF(обеспечено!H34-'погружено всего'!H34=0,"",обеспечено!H34-'погружено всего'!H34)</f>
        <v/>
      </c>
      <c r="I34" s="21" t="str">
        <f>IF(обеспечено!I34-'погружено всего'!I34=0,"",обеспечено!I34-'погружено всего'!I34)</f>
        <v/>
      </c>
      <c r="J34" s="21" t="str">
        <f>IF(обеспечено!J34-'погружено всего'!J34=0,"",обеспечено!J34-'погружено всего'!J34)</f>
        <v/>
      </c>
      <c r="K34" s="21" t="str">
        <f>IF(обеспечено!K34-'погружено всего'!K34=0,"",обеспечено!K34-'погружено всего'!K34)</f>
        <v/>
      </c>
      <c r="L34" s="21" t="str">
        <f>IF(обеспечено!L34-'погружено всего'!L34=0,"",обеспечено!L34-'погружено всего'!L34)</f>
        <v/>
      </c>
      <c r="M34" s="21" t="str">
        <f>IF(обеспечено!M34-'погружено всего'!M34=0,"",обеспечено!M34-'погружено всего'!M34)</f>
        <v/>
      </c>
      <c r="N34" s="21" t="str">
        <f>IF(обеспечено!N34-'погружено всего'!N34=0,"",обеспечено!N34-'погружено всего'!N34)</f>
        <v/>
      </c>
      <c r="O34" s="21" t="str">
        <f>IF(обеспечено!O34-'погружено всего'!O34=0,"",обеспечено!O34-'погружено всего'!O34)</f>
        <v/>
      </c>
      <c r="P34" s="21" t="str">
        <f>IF(обеспечено!P34-'погружено всего'!P34=0,"",обеспечено!P34-'погружено всего'!P34)</f>
        <v/>
      </c>
      <c r="Q34" s="21" t="str">
        <f>IF(обеспечено!Q34-'погружено всего'!Q34=0,"",обеспечено!Q34-'погружено всего'!Q34)</f>
        <v/>
      </c>
      <c r="R34" s="21" t="str">
        <f>IF(обеспечено!R34-'погружено всего'!R34=0,"",обеспечено!R34-'погружено всего'!R34)</f>
        <v/>
      </c>
      <c r="S34" s="21" t="str">
        <f>IF(обеспечено!S34-'погружено всего'!S34=0,"",обеспечено!S34-'погружено всего'!S34)</f>
        <v/>
      </c>
      <c r="T34" s="21" t="str">
        <f>IF(обеспечено!T34-'погружено всего'!T34=0,"",обеспечено!T34-'погружено всего'!T34)</f>
        <v/>
      </c>
      <c r="U34" s="21" t="str">
        <f>IF(обеспечено!U34-'погружено всего'!U34=0,"",обеспечено!U34-'погружено всего'!U34)</f>
        <v/>
      </c>
      <c r="V34" s="21" t="str">
        <f>IF(обеспечено!V34-'погружено всего'!V34=0,"",обеспечено!V34-'погружено всего'!V34)</f>
        <v/>
      </c>
      <c r="W34" s="21" t="str">
        <f>IF(обеспечено!W34-'погружено всего'!W34=0,"",обеспечено!W34-'погружено всего'!W34)</f>
        <v/>
      </c>
      <c r="X34" s="21" t="str">
        <f>IF(обеспечено!X34-'погружено всего'!X34=0,"",обеспечено!X34-'погружено всего'!X34)</f>
        <v/>
      </c>
      <c r="Y34" s="21" t="str">
        <f>IF(обеспечено!Y34-'погружено всего'!Y34=0,"",обеспечено!Y34-'погружено всего'!Y34)</f>
        <v/>
      </c>
      <c r="Z34" s="21" t="str">
        <f>IF(обеспечено!Z34-'погружено всего'!Z34=0,"",обеспечено!Z34-'погружено всего'!Z34)</f>
        <v/>
      </c>
      <c r="AA34" s="21" t="str">
        <f>IF(обеспечено!AA34-'погружено всего'!AA34=0,"",обеспечено!AA34-'погружено всего'!AA34)</f>
        <v/>
      </c>
      <c r="AB34" s="21" t="str">
        <f>IF(обеспечено!AB34-'погружено всего'!AB34=0,"",обеспечено!AB34-'погружено всего'!AB34)</f>
        <v/>
      </c>
      <c r="AC34" s="21" t="str">
        <f>IF(обеспечено!AC34-'погружено всего'!AC34=0,"",обеспечено!AC34-'погружено всего'!AC34)</f>
        <v/>
      </c>
      <c r="AD34" s="21" t="str">
        <f>IF(обеспечено!AD34-'погружено всего'!AD34=0,"",обеспечено!AD34-'погружено всего'!AD34)</f>
        <v/>
      </c>
      <c r="AE34" s="21" t="str">
        <f>IF(обеспечено!AE34-'погружено всего'!AE34=0,"",обеспечено!AE34-'погружено всего'!AE34)</f>
        <v/>
      </c>
      <c r="AF34" s="21" t="str">
        <f>IF(обеспечено!AF34-'погружено всего'!AF34=0,"",обеспечено!AF34-'погружено всего'!AF34)</f>
        <v/>
      </c>
      <c r="AG34" s="21" t="str">
        <f>IF(обеспечено!AG34-'погружено всего'!AG34=0,"",обеспечено!AG34-'погружено всего'!AG34)</f>
        <v/>
      </c>
      <c r="AH34" s="21" t="str">
        <f>IF(обеспечено!AH34-'погружено всего'!AH34=0,"",обеспечено!AH34-'погружено всего'!AH34)</f>
        <v/>
      </c>
      <c r="AI34" s="21" t="str">
        <f>IF(обеспечено!AI34-'погружено всего'!AI34=0,"",обеспечено!AI34-'погружено всего'!AI34)</f>
        <v/>
      </c>
      <c r="AJ34" s="21" t="str">
        <f>IF(обеспечено!AJ34-'погружено всего'!AJ34=0,"",обеспечено!AJ34-'погружено всего'!AJ34)</f>
        <v/>
      </c>
      <c r="AK34" s="21" t="str">
        <f>IF(обеспечено!AK34-'погружено всего'!AK34=0,"",обеспечено!AK34-'погружено всего'!AK34)</f>
        <v/>
      </c>
    </row>
    <row r="35" spans="1:37" s="15" customFormat="1" ht="13.5" customHeight="1" x14ac:dyDescent="0.15">
      <c r="A35" s="18" t="s">
        <v>50</v>
      </c>
      <c r="B35" s="20" t="str">
        <f>IF(LEN('заявки всего'!B35)=0,"",'заявки всего'!B35)</f>
        <v/>
      </c>
      <c r="C35" s="20" t="str">
        <f>IF(LEN('заявки всего'!C35)=0,"",'заявки всего'!C35)</f>
        <v/>
      </c>
      <c r="D35" s="22" t="str">
        <f>IF(LEN('заявки всего'!D35)=0,"",'заявки всего'!D35)</f>
        <v/>
      </c>
      <c r="E35" s="23" t="str">
        <f>IF(LEN('заявки всего'!E35)=0,"",'заявки всего'!E35)</f>
        <v/>
      </c>
      <c r="F35" s="23" t="str">
        <f>IF(обеспечено!F35=0,"",ROUNDUP(обеспечено!F35/31*5,0))</f>
        <v/>
      </c>
      <c r="G35" s="21" t="str">
        <f>IF(обеспечено!G35-'погружено всего'!G35=0,"",обеспечено!G35-'погружено всего'!G35)</f>
        <v/>
      </c>
      <c r="H35" s="21" t="str">
        <f>IF(обеспечено!H35-'погружено всего'!H35=0,"",обеспечено!H35-'погружено всего'!H35)</f>
        <v/>
      </c>
      <c r="I35" s="21" t="str">
        <f>IF(обеспечено!I35-'погружено всего'!I35=0,"",обеспечено!I35-'погружено всего'!I35)</f>
        <v/>
      </c>
      <c r="J35" s="21" t="str">
        <f>IF(обеспечено!J35-'погружено всего'!J35=0,"",обеспечено!J35-'погружено всего'!J35)</f>
        <v/>
      </c>
      <c r="K35" s="21" t="str">
        <f>IF(обеспечено!K35-'погружено всего'!K35=0,"",обеспечено!K35-'погружено всего'!K35)</f>
        <v/>
      </c>
      <c r="L35" s="21" t="str">
        <f>IF(обеспечено!L35-'погружено всего'!L35=0,"",обеспечено!L35-'погружено всего'!L35)</f>
        <v/>
      </c>
      <c r="M35" s="21" t="str">
        <f>IF(обеспечено!M35-'погружено всего'!M35=0,"",обеспечено!M35-'погружено всего'!M35)</f>
        <v/>
      </c>
      <c r="N35" s="21" t="str">
        <f>IF(обеспечено!N35-'погружено всего'!N35=0,"",обеспечено!N35-'погружено всего'!N35)</f>
        <v/>
      </c>
      <c r="O35" s="21" t="str">
        <f>IF(обеспечено!O35-'погружено всего'!O35=0,"",обеспечено!O35-'погружено всего'!O35)</f>
        <v/>
      </c>
      <c r="P35" s="21" t="str">
        <f>IF(обеспечено!P35-'погружено всего'!P35=0,"",обеспечено!P35-'погружено всего'!P35)</f>
        <v/>
      </c>
      <c r="Q35" s="21" t="str">
        <f>IF(обеспечено!Q35-'погружено всего'!Q35=0,"",обеспечено!Q35-'погружено всего'!Q35)</f>
        <v/>
      </c>
      <c r="R35" s="21" t="str">
        <f>IF(обеспечено!R35-'погружено всего'!R35=0,"",обеспечено!R35-'погружено всего'!R35)</f>
        <v/>
      </c>
      <c r="S35" s="21" t="str">
        <f>IF(обеспечено!S35-'погружено всего'!S35=0,"",обеспечено!S35-'погружено всего'!S35)</f>
        <v/>
      </c>
      <c r="T35" s="21" t="str">
        <f>IF(обеспечено!T35-'погружено всего'!T35=0,"",обеспечено!T35-'погружено всего'!T35)</f>
        <v/>
      </c>
      <c r="U35" s="21" t="str">
        <f>IF(обеспечено!U35-'погружено всего'!U35=0,"",обеспечено!U35-'погружено всего'!U35)</f>
        <v/>
      </c>
      <c r="V35" s="21" t="str">
        <f>IF(обеспечено!V35-'погружено всего'!V35=0,"",обеспечено!V35-'погружено всего'!V35)</f>
        <v/>
      </c>
      <c r="W35" s="21" t="str">
        <f>IF(обеспечено!W35-'погружено всего'!W35=0,"",обеспечено!W35-'погружено всего'!W35)</f>
        <v/>
      </c>
      <c r="X35" s="21" t="str">
        <f>IF(обеспечено!X35-'погружено всего'!X35=0,"",обеспечено!X35-'погружено всего'!X35)</f>
        <v/>
      </c>
      <c r="Y35" s="21" t="str">
        <f>IF(обеспечено!Y35-'погружено всего'!Y35=0,"",обеспечено!Y35-'погружено всего'!Y35)</f>
        <v/>
      </c>
      <c r="Z35" s="21" t="str">
        <f>IF(обеспечено!Z35-'погружено всего'!Z35=0,"",обеспечено!Z35-'погружено всего'!Z35)</f>
        <v/>
      </c>
      <c r="AA35" s="21" t="str">
        <f>IF(обеспечено!AA35-'погружено всего'!AA35=0,"",обеспечено!AA35-'погружено всего'!AA35)</f>
        <v/>
      </c>
      <c r="AB35" s="21" t="str">
        <f>IF(обеспечено!AB35-'погружено всего'!AB35=0,"",обеспечено!AB35-'погружено всего'!AB35)</f>
        <v/>
      </c>
      <c r="AC35" s="21" t="str">
        <f>IF(обеспечено!AC35-'погружено всего'!AC35=0,"",обеспечено!AC35-'погружено всего'!AC35)</f>
        <v/>
      </c>
      <c r="AD35" s="21" t="str">
        <f>IF(обеспечено!AD35-'погружено всего'!AD35=0,"",обеспечено!AD35-'погружено всего'!AD35)</f>
        <v/>
      </c>
      <c r="AE35" s="21" t="str">
        <f>IF(обеспечено!AE35-'погружено всего'!AE35=0,"",обеспечено!AE35-'погружено всего'!AE35)</f>
        <v/>
      </c>
      <c r="AF35" s="21" t="str">
        <f>IF(обеспечено!AF35-'погружено всего'!AF35=0,"",обеспечено!AF35-'погружено всего'!AF35)</f>
        <v/>
      </c>
      <c r="AG35" s="21" t="str">
        <f>IF(обеспечено!AG35-'погружено всего'!AG35=0,"",обеспечено!AG35-'погружено всего'!AG35)</f>
        <v/>
      </c>
      <c r="AH35" s="21" t="str">
        <f>IF(обеспечено!AH35-'погружено всего'!AH35=0,"",обеспечено!AH35-'погружено всего'!AH35)</f>
        <v/>
      </c>
      <c r="AI35" s="21" t="str">
        <f>IF(обеспечено!AI35-'погружено всего'!AI35=0,"",обеспечено!AI35-'погружено всего'!AI35)</f>
        <v/>
      </c>
      <c r="AJ35" s="21" t="str">
        <f>IF(обеспечено!AJ35-'погружено всего'!AJ35=0,"",обеспечено!AJ35-'погружено всего'!AJ35)</f>
        <v/>
      </c>
      <c r="AK35" s="21" t="str">
        <f>IF(обеспечено!AK35-'погружено всего'!AK35=0,"",обеспечено!AK35-'погружено всего'!AK35)</f>
        <v/>
      </c>
    </row>
    <row r="36" spans="1:37" s="15" customFormat="1" ht="13.5" customHeight="1" x14ac:dyDescent="0.15">
      <c r="A36" s="18" t="s">
        <v>51</v>
      </c>
      <c r="B36" s="20" t="str">
        <f>IF(LEN('заявки всего'!B36)=0,"",'заявки всего'!B36)</f>
        <v/>
      </c>
      <c r="C36" s="20" t="str">
        <f>IF(LEN('заявки всего'!C36)=0,"",'заявки всего'!C36)</f>
        <v/>
      </c>
      <c r="D36" s="22" t="str">
        <f>IF(LEN('заявки всего'!D36)=0,"",'заявки всего'!D36)</f>
        <v/>
      </c>
      <c r="E36" s="23" t="str">
        <f>IF(LEN('заявки всего'!E36)=0,"",'заявки всего'!E36)</f>
        <v/>
      </c>
      <c r="F36" s="23" t="str">
        <f>IF(обеспечено!F36=0,"",ROUNDUP(обеспечено!F36/31*5,0))</f>
        <v/>
      </c>
      <c r="G36" s="21" t="str">
        <f>IF(обеспечено!G36-'погружено всего'!G36=0,"",обеспечено!G36-'погружено всего'!G36)</f>
        <v/>
      </c>
      <c r="H36" s="21" t="str">
        <f>IF(обеспечено!H36-'погружено всего'!H36=0,"",обеспечено!H36-'погружено всего'!H36)</f>
        <v/>
      </c>
      <c r="I36" s="21" t="str">
        <f>IF(обеспечено!I36-'погружено всего'!I36=0,"",обеспечено!I36-'погружено всего'!I36)</f>
        <v/>
      </c>
      <c r="J36" s="21" t="str">
        <f>IF(обеспечено!J36-'погружено всего'!J36=0,"",обеспечено!J36-'погружено всего'!J36)</f>
        <v/>
      </c>
      <c r="K36" s="21" t="str">
        <f>IF(обеспечено!K36-'погружено всего'!K36=0,"",обеспечено!K36-'погружено всего'!K36)</f>
        <v/>
      </c>
      <c r="L36" s="21" t="str">
        <f>IF(обеспечено!L36-'погружено всего'!L36=0,"",обеспечено!L36-'погружено всего'!L36)</f>
        <v/>
      </c>
      <c r="M36" s="21" t="str">
        <f>IF(обеспечено!M36-'погружено всего'!M36=0,"",обеспечено!M36-'погружено всего'!M36)</f>
        <v/>
      </c>
      <c r="N36" s="21" t="str">
        <f>IF(обеспечено!N36-'погружено всего'!N36=0,"",обеспечено!N36-'погружено всего'!N36)</f>
        <v/>
      </c>
      <c r="O36" s="21" t="str">
        <f>IF(обеспечено!O36-'погружено всего'!O36=0,"",обеспечено!O36-'погружено всего'!O36)</f>
        <v/>
      </c>
      <c r="P36" s="21" t="str">
        <f>IF(обеспечено!P36-'погружено всего'!P36=0,"",обеспечено!P36-'погружено всего'!P36)</f>
        <v/>
      </c>
      <c r="Q36" s="21" t="str">
        <f>IF(обеспечено!Q36-'погружено всего'!Q36=0,"",обеспечено!Q36-'погружено всего'!Q36)</f>
        <v/>
      </c>
      <c r="R36" s="21" t="str">
        <f>IF(обеспечено!R36-'погружено всего'!R36=0,"",обеспечено!R36-'погружено всего'!R36)</f>
        <v/>
      </c>
      <c r="S36" s="21" t="str">
        <f>IF(обеспечено!S36-'погружено всего'!S36=0,"",обеспечено!S36-'погружено всего'!S36)</f>
        <v/>
      </c>
      <c r="T36" s="21" t="str">
        <f>IF(обеспечено!T36-'погружено всего'!T36=0,"",обеспечено!T36-'погружено всего'!T36)</f>
        <v/>
      </c>
      <c r="U36" s="21" t="str">
        <f>IF(обеспечено!U36-'погружено всего'!U36=0,"",обеспечено!U36-'погружено всего'!U36)</f>
        <v/>
      </c>
      <c r="V36" s="21" t="str">
        <f>IF(обеспечено!V36-'погружено всего'!V36=0,"",обеспечено!V36-'погружено всего'!V36)</f>
        <v/>
      </c>
      <c r="W36" s="21" t="str">
        <f>IF(обеспечено!W36-'погружено всего'!W36=0,"",обеспечено!W36-'погружено всего'!W36)</f>
        <v/>
      </c>
      <c r="X36" s="21" t="str">
        <f>IF(обеспечено!X36-'погружено всего'!X36=0,"",обеспечено!X36-'погружено всего'!X36)</f>
        <v/>
      </c>
      <c r="Y36" s="21" t="str">
        <f>IF(обеспечено!Y36-'погружено всего'!Y36=0,"",обеспечено!Y36-'погружено всего'!Y36)</f>
        <v/>
      </c>
      <c r="Z36" s="21" t="str">
        <f>IF(обеспечено!Z36-'погружено всего'!Z36=0,"",обеспечено!Z36-'погружено всего'!Z36)</f>
        <v/>
      </c>
      <c r="AA36" s="21" t="str">
        <f>IF(обеспечено!AA36-'погружено всего'!AA36=0,"",обеспечено!AA36-'погружено всего'!AA36)</f>
        <v/>
      </c>
      <c r="AB36" s="21" t="str">
        <f>IF(обеспечено!AB36-'погружено всего'!AB36=0,"",обеспечено!AB36-'погружено всего'!AB36)</f>
        <v/>
      </c>
      <c r="AC36" s="21" t="str">
        <f>IF(обеспечено!AC36-'погружено всего'!AC36=0,"",обеспечено!AC36-'погружено всего'!AC36)</f>
        <v/>
      </c>
      <c r="AD36" s="21" t="str">
        <f>IF(обеспечено!AD36-'погружено всего'!AD36=0,"",обеспечено!AD36-'погружено всего'!AD36)</f>
        <v/>
      </c>
      <c r="AE36" s="21" t="str">
        <f>IF(обеспечено!AE36-'погружено всего'!AE36=0,"",обеспечено!AE36-'погружено всего'!AE36)</f>
        <v/>
      </c>
      <c r="AF36" s="21" t="str">
        <f>IF(обеспечено!AF36-'погружено всего'!AF36=0,"",обеспечено!AF36-'погружено всего'!AF36)</f>
        <v/>
      </c>
      <c r="AG36" s="21" t="str">
        <f>IF(обеспечено!AG36-'погружено всего'!AG36=0,"",обеспечено!AG36-'погружено всего'!AG36)</f>
        <v/>
      </c>
      <c r="AH36" s="21" t="str">
        <f>IF(обеспечено!AH36-'погружено всего'!AH36=0,"",обеспечено!AH36-'погружено всего'!AH36)</f>
        <v/>
      </c>
      <c r="AI36" s="21" t="str">
        <f>IF(обеспечено!AI36-'погружено всего'!AI36=0,"",обеспечено!AI36-'погружено всего'!AI36)</f>
        <v/>
      </c>
      <c r="AJ36" s="21" t="str">
        <f>IF(обеспечено!AJ36-'погружено всего'!AJ36=0,"",обеспечено!AJ36-'погружено всего'!AJ36)</f>
        <v/>
      </c>
      <c r="AK36" s="21" t="str">
        <f>IF(обеспечено!AK36-'погружено всего'!AK36=0,"",обеспечено!AK36-'погружено всего'!AK36)</f>
        <v/>
      </c>
    </row>
    <row r="37" spans="1:37" s="15" customFormat="1" ht="13.5" customHeight="1" x14ac:dyDescent="0.15">
      <c r="A37" s="18" t="s">
        <v>52</v>
      </c>
      <c r="B37" s="20" t="str">
        <f>IF(LEN('заявки всего'!B37)=0,"",'заявки всего'!B37)</f>
        <v/>
      </c>
      <c r="C37" s="20" t="str">
        <f>IF(LEN('заявки всего'!C37)=0,"",'заявки всего'!C37)</f>
        <v/>
      </c>
      <c r="D37" s="22" t="str">
        <f>IF(LEN('заявки всего'!D37)=0,"",'заявки всего'!D37)</f>
        <v/>
      </c>
      <c r="E37" s="23" t="str">
        <f>IF(LEN('заявки всего'!E37)=0,"",'заявки всего'!E37)</f>
        <v/>
      </c>
      <c r="F37" s="23" t="str">
        <f>IF(обеспечено!F37=0,"",ROUNDUP(обеспечено!F37/31*5,0))</f>
        <v/>
      </c>
      <c r="G37" s="21" t="str">
        <f>IF(обеспечено!G37-'погружено всего'!G37=0,"",обеспечено!G37-'погружено всего'!G37)</f>
        <v/>
      </c>
      <c r="H37" s="21" t="str">
        <f>IF(обеспечено!H37-'погружено всего'!H37=0,"",обеспечено!H37-'погружено всего'!H37)</f>
        <v/>
      </c>
      <c r="I37" s="21" t="str">
        <f>IF(обеспечено!I37-'погружено всего'!I37=0,"",обеспечено!I37-'погружено всего'!I37)</f>
        <v/>
      </c>
      <c r="J37" s="21" t="str">
        <f>IF(обеспечено!J37-'погружено всего'!J37=0,"",обеспечено!J37-'погружено всего'!J37)</f>
        <v/>
      </c>
      <c r="K37" s="21" t="str">
        <f>IF(обеспечено!K37-'погружено всего'!K37=0,"",обеспечено!K37-'погружено всего'!K37)</f>
        <v/>
      </c>
      <c r="L37" s="21" t="str">
        <f>IF(обеспечено!L37-'погружено всего'!L37=0,"",обеспечено!L37-'погружено всего'!L37)</f>
        <v/>
      </c>
      <c r="M37" s="21" t="str">
        <f>IF(обеспечено!M37-'погружено всего'!M37=0,"",обеспечено!M37-'погружено всего'!M37)</f>
        <v/>
      </c>
      <c r="N37" s="21" t="str">
        <f>IF(обеспечено!N37-'погружено всего'!N37=0,"",обеспечено!N37-'погружено всего'!N37)</f>
        <v/>
      </c>
      <c r="O37" s="21" t="str">
        <f>IF(обеспечено!O37-'погружено всего'!O37=0,"",обеспечено!O37-'погружено всего'!O37)</f>
        <v/>
      </c>
      <c r="P37" s="21" t="str">
        <f>IF(обеспечено!P37-'погружено всего'!P37=0,"",обеспечено!P37-'погружено всего'!P37)</f>
        <v/>
      </c>
      <c r="Q37" s="21" t="str">
        <f>IF(обеспечено!Q37-'погружено всего'!Q37=0,"",обеспечено!Q37-'погружено всего'!Q37)</f>
        <v/>
      </c>
      <c r="R37" s="21" t="str">
        <f>IF(обеспечено!R37-'погружено всего'!R37=0,"",обеспечено!R37-'погружено всего'!R37)</f>
        <v/>
      </c>
      <c r="S37" s="21" t="str">
        <f>IF(обеспечено!S37-'погружено всего'!S37=0,"",обеспечено!S37-'погружено всего'!S37)</f>
        <v/>
      </c>
      <c r="T37" s="21" t="str">
        <f>IF(обеспечено!T37-'погружено всего'!T37=0,"",обеспечено!T37-'погружено всего'!T37)</f>
        <v/>
      </c>
      <c r="U37" s="21" t="str">
        <f>IF(обеспечено!U37-'погружено всего'!U37=0,"",обеспечено!U37-'погружено всего'!U37)</f>
        <v/>
      </c>
      <c r="V37" s="21" t="str">
        <f>IF(обеспечено!V37-'погружено всего'!V37=0,"",обеспечено!V37-'погружено всего'!V37)</f>
        <v/>
      </c>
      <c r="W37" s="21" t="str">
        <f>IF(обеспечено!W37-'погружено всего'!W37=0,"",обеспечено!W37-'погружено всего'!W37)</f>
        <v/>
      </c>
      <c r="X37" s="21" t="str">
        <f>IF(обеспечено!X37-'погружено всего'!X37=0,"",обеспечено!X37-'погружено всего'!X37)</f>
        <v/>
      </c>
      <c r="Y37" s="21" t="str">
        <f>IF(обеспечено!Y37-'погружено всего'!Y37=0,"",обеспечено!Y37-'погружено всего'!Y37)</f>
        <v/>
      </c>
      <c r="Z37" s="21" t="str">
        <f>IF(обеспечено!Z37-'погружено всего'!Z37=0,"",обеспечено!Z37-'погружено всего'!Z37)</f>
        <v/>
      </c>
      <c r="AA37" s="21" t="str">
        <f>IF(обеспечено!AA37-'погружено всего'!AA37=0,"",обеспечено!AA37-'погружено всего'!AA37)</f>
        <v/>
      </c>
      <c r="AB37" s="21" t="str">
        <f>IF(обеспечено!AB37-'погружено всего'!AB37=0,"",обеспечено!AB37-'погружено всего'!AB37)</f>
        <v/>
      </c>
      <c r="AC37" s="21" t="str">
        <f>IF(обеспечено!AC37-'погружено всего'!AC37=0,"",обеспечено!AC37-'погружено всего'!AC37)</f>
        <v/>
      </c>
      <c r="AD37" s="21" t="str">
        <f>IF(обеспечено!AD37-'погружено всего'!AD37=0,"",обеспечено!AD37-'погружено всего'!AD37)</f>
        <v/>
      </c>
      <c r="AE37" s="21" t="str">
        <f>IF(обеспечено!AE37-'погружено всего'!AE37=0,"",обеспечено!AE37-'погружено всего'!AE37)</f>
        <v/>
      </c>
      <c r="AF37" s="21" t="str">
        <f>IF(обеспечено!AF37-'погружено всего'!AF37=0,"",обеспечено!AF37-'погружено всего'!AF37)</f>
        <v/>
      </c>
      <c r="AG37" s="21" t="str">
        <f>IF(обеспечено!AG37-'погружено всего'!AG37=0,"",обеспечено!AG37-'погружено всего'!AG37)</f>
        <v/>
      </c>
      <c r="AH37" s="21" t="str">
        <f>IF(обеспечено!AH37-'погружено всего'!AH37=0,"",обеспечено!AH37-'погружено всего'!AH37)</f>
        <v/>
      </c>
      <c r="AI37" s="21" t="str">
        <f>IF(обеспечено!AI37-'погружено всего'!AI37=0,"",обеспечено!AI37-'погружено всего'!AI37)</f>
        <v/>
      </c>
      <c r="AJ37" s="21" t="str">
        <f>IF(обеспечено!AJ37-'погружено всего'!AJ37=0,"",обеспечено!AJ37-'погружено всего'!AJ37)</f>
        <v/>
      </c>
      <c r="AK37" s="21" t="str">
        <f>IF(обеспечено!AK37-'погружено всего'!AK37=0,"",обеспечено!AK37-'погружено всего'!AK37)</f>
        <v/>
      </c>
    </row>
    <row r="38" spans="1:37" s="15" customFormat="1" ht="13.5" customHeight="1" x14ac:dyDescent="0.15">
      <c r="A38" s="18" t="s">
        <v>53</v>
      </c>
      <c r="B38" s="20" t="str">
        <f>IF(LEN('заявки всего'!B38)=0,"",'заявки всего'!B38)</f>
        <v/>
      </c>
      <c r="C38" s="20" t="str">
        <f>IF(LEN('заявки всего'!C38)=0,"",'заявки всего'!C38)</f>
        <v/>
      </c>
      <c r="D38" s="22" t="str">
        <f>IF(LEN('заявки всего'!D38)=0,"",'заявки всего'!D38)</f>
        <v/>
      </c>
      <c r="E38" s="23" t="str">
        <f>IF(LEN('заявки всего'!E38)=0,"",'заявки всего'!E38)</f>
        <v/>
      </c>
      <c r="F38" s="23" t="str">
        <f>IF(обеспечено!F38=0,"",ROUNDUP(обеспечено!F38/31*5,0))</f>
        <v/>
      </c>
      <c r="G38" s="21" t="str">
        <f>IF(обеспечено!G38-'погружено всего'!G38=0,"",обеспечено!G38-'погружено всего'!G38)</f>
        <v/>
      </c>
      <c r="H38" s="21" t="str">
        <f>IF(обеспечено!H38-'погружено всего'!H38=0,"",обеспечено!H38-'погружено всего'!H38)</f>
        <v/>
      </c>
      <c r="I38" s="21" t="str">
        <f>IF(обеспечено!I38-'погружено всего'!I38=0,"",обеспечено!I38-'погружено всего'!I38)</f>
        <v/>
      </c>
      <c r="J38" s="21" t="str">
        <f>IF(обеспечено!J38-'погружено всего'!J38=0,"",обеспечено!J38-'погружено всего'!J38)</f>
        <v/>
      </c>
      <c r="K38" s="21" t="str">
        <f>IF(обеспечено!K38-'погружено всего'!K38=0,"",обеспечено!K38-'погружено всего'!K38)</f>
        <v/>
      </c>
      <c r="L38" s="21" t="str">
        <f>IF(обеспечено!L38-'погружено всего'!L38=0,"",обеспечено!L38-'погружено всего'!L38)</f>
        <v/>
      </c>
      <c r="M38" s="21" t="str">
        <f>IF(обеспечено!M38-'погружено всего'!M38=0,"",обеспечено!M38-'погружено всего'!M38)</f>
        <v/>
      </c>
      <c r="N38" s="21" t="str">
        <f>IF(обеспечено!N38-'погружено всего'!N38=0,"",обеспечено!N38-'погружено всего'!N38)</f>
        <v/>
      </c>
      <c r="O38" s="21" t="str">
        <f>IF(обеспечено!O38-'погружено всего'!O38=0,"",обеспечено!O38-'погружено всего'!O38)</f>
        <v/>
      </c>
      <c r="P38" s="21" t="str">
        <f>IF(обеспечено!P38-'погружено всего'!P38=0,"",обеспечено!P38-'погружено всего'!P38)</f>
        <v/>
      </c>
      <c r="Q38" s="21" t="str">
        <f>IF(обеспечено!Q38-'погружено всего'!Q38=0,"",обеспечено!Q38-'погружено всего'!Q38)</f>
        <v/>
      </c>
      <c r="R38" s="21" t="str">
        <f>IF(обеспечено!R38-'погружено всего'!R38=0,"",обеспечено!R38-'погружено всего'!R38)</f>
        <v/>
      </c>
      <c r="S38" s="21" t="str">
        <f>IF(обеспечено!S38-'погружено всего'!S38=0,"",обеспечено!S38-'погружено всего'!S38)</f>
        <v/>
      </c>
      <c r="T38" s="21" t="str">
        <f>IF(обеспечено!T38-'погружено всего'!T38=0,"",обеспечено!T38-'погружено всего'!T38)</f>
        <v/>
      </c>
      <c r="U38" s="21" t="str">
        <f>IF(обеспечено!U38-'погружено всего'!U38=0,"",обеспечено!U38-'погружено всего'!U38)</f>
        <v/>
      </c>
      <c r="V38" s="21" t="str">
        <f>IF(обеспечено!V38-'погружено всего'!V38=0,"",обеспечено!V38-'погружено всего'!V38)</f>
        <v/>
      </c>
      <c r="W38" s="21" t="str">
        <f>IF(обеспечено!W38-'погружено всего'!W38=0,"",обеспечено!W38-'погружено всего'!W38)</f>
        <v/>
      </c>
      <c r="X38" s="21" t="str">
        <f>IF(обеспечено!X38-'погружено всего'!X38=0,"",обеспечено!X38-'погружено всего'!X38)</f>
        <v/>
      </c>
      <c r="Y38" s="21" t="str">
        <f>IF(обеспечено!Y38-'погружено всего'!Y38=0,"",обеспечено!Y38-'погружено всего'!Y38)</f>
        <v/>
      </c>
      <c r="Z38" s="21" t="str">
        <f>IF(обеспечено!Z38-'погружено всего'!Z38=0,"",обеспечено!Z38-'погружено всего'!Z38)</f>
        <v/>
      </c>
      <c r="AA38" s="21" t="str">
        <f>IF(обеспечено!AA38-'погружено всего'!AA38=0,"",обеспечено!AA38-'погружено всего'!AA38)</f>
        <v/>
      </c>
      <c r="AB38" s="21" t="str">
        <f>IF(обеспечено!AB38-'погружено всего'!AB38=0,"",обеспечено!AB38-'погружено всего'!AB38)</f>
        <v/>
      </c>
      <c r="AC38" s="21" t="str">
        <f>IF(обеспечено!AC38-'погружено всего'!AC38=0,"",обеспечено!AC38-'погружено всего'!AC38)</f>
        <v/>
      </c>
      <c r="AD38" s="21" t="str">
        <f>IF(обеспечено!AD38-'погружено всего'!AD38=0,"",обеспечено!AD38-'погружено всего'!AD38)</f>
        <v/>
      </c>
      <c r="AE38" s="21" t="str">
        <f>IF(обеспечено!AE38-'погружено всего'!AE38=0,"",обеспечено!AE38-'погружено всего'!AE38)</f>
        <v/>
      </c>
      <c r="AF38" s="21" t="str">
        <f>IF(обеспечено!AF38-'погружено всего'!AF38=0,"",обеспечено!AF38-'погружено всего'!AF38)</f>
        <v/>
      </c>
      <c r="AG38" s="21" t="str">
        <f>IF(обеспечено!AG38-'погружено всего'!AG38=0,"",обеспечено!AG38-'погружено всего'!AG38)</f>
        <v/>
      </c>
      <c r="AH38" s="21" t="str">
        <f>IF(обеспечено!AH38-'погружено всего'!AH38=0,"",обеспечено!AH38-'погружено всего'!AH38)</f>
        <v/>
      </c>
      <c r="AI38" s="21" t="str">
        <f>IF(обеспечено!AI38-'погружено всего'!AI38=0,"",обеспечено!AI38-'погружено всего'!AI38)</f>
        <v/>
      </c>
      <c r="AJ38" s="21" t="str">
        <f>IF(обеспечено!AJ38-'погружено всего'!AJ38=0,"",обеспечено!AJ38-'погружено всего'!AJ38)</f>
        <v/>
      </c>
      <c r="AK38" s="21" t="str">
        <f>IF(обеспечено!AK38-'погружено всего'!AK38=0,"",обеспечено!AK38-'погружено всего'!AK38)</f>
        <v/>
      </c>
    </row>
    <row r="39" spans="1:37" s="15" customFormat="1" ht="13.5" customHeight="1" x14ac:dyDescent="0.15">
      <c r="A39" s="18" t="s">
        <v>54</v>
      </c>
      <c r="B39" s="20" t="str">
        <f>IF(LEN('заявки всего'!B39)=0,"",'заявки всего'!B39)</f>
        <v/>
      </c>
      <c r="C39" s="20" t="str">
        <f>IF(LEN('заявки всего'!C39)=0,"",'заявки всего'!C39)</f>
        <v/>
      </c>
      <c r="D39" s="22" t="str">
        <f>IF(LEN('заявки всего'!D39)=0,"",'заявки всего'!D39)</f>
        <v/>
      </c>
      <c r="E39" s="23" t="str">
        <f>IF(LEN('заявки всего'!E39)=0,"",'заявки всего'!E39)</f>
        <v/>
      </c>
      <c r="F39" s="23" t="str">
        <f>IF(обеспечено!F39=0,"",ROUNDUP(обеспечено!F39/31*5,0))</f>
        <v/>
      </c>
      <c r="G39" s="21" t="str">
        <f>IF(обеспечено!G39-'погружено всего'!G39=0,"",обеспечено!G39-'погружено всего'!G39)</f>
        <v/>
      </c>
      <c r="H39" s="21" t="str">
        <f>IF(обеспечено!H39-'погружено всего'!H39=0,"",обеспечено!H39-'погружено всего'!H39)</f>
        <v/>
      </c>
      <c r="I39" s="21" t="str">
        <f>IF(обеспечено!I39-'погружено всего'!I39=0,"",обеспечено!I39-'погружено всего'!I39)</f>
        <v/>
      </c>
      <c r="J39" s="21" t="str">
        <f>IF(обеспечено!J39-'погружено всего'!J39=0,"",обеспечено!J39-'погружено всего'!J39)</f>
        <v/>
      </c>
      <c r="K39" s="21" t="str">
        <f>IF(обеспечено!K39-'погружено всего'!K39=0,"",обеспечено!K39-'погружено всего'!K39)</f>
        <v/>
      </c>
      <c r="L39" s="21" t="str">
        <f>IF(обеспечено!L39-'погружено всего'!L39=0,"",обеспечено!L39-'погружено всего'!L39)</f>
        <v/>
      </c>
      <c r="M39" s="21" t="str">
        <f>IF(обеспечено!M39-'погружено всего'!M39=0,"",обеспечено!M39-'погружено всего'!M39)</f>
        <v/>
      </c>
      <c r="N39" s="21" t="str">
        <f>IF(обеспечено!N39-'погружено всего'!N39=0,"",обеспечено!N39-'погружено всего'!N39)</f>
        <v/>
      </c>
      <c r="O39" s="21" t="str">
        <f>IF(обеспечено!O39-'погружено всего'!O39=0,"",обеспечено!O39-'погружено всего'!O39)</f>
        <v/>
      </c>
      <c r="P39" s="21" t="str">
        <f>IF(обеспечено!P39-'погружено всего'!P39=0,"",обеспечено!P39-'погружено всего'!P39)</f>
        <v/>
      </c>
      <c r="Q39" s="21" t="str">
        <f>IF(обеспечено!Q39-'погружено всего'!Q39=0,"",обеспечено!Q39-'погружено всего'!Q39)</f>
        <v/>
      </c>
      <c r="R39" s="21" t="str">
        <f>IF(обеспечено!R39-'погружено всего'!R39=0,"",обеспечено!R39-'погружено всего'!R39)</f>
        <v/>
      </c>
      <c r="S39" s="21" t="str">
        <f>IF(обеспечено!S39-'погружено всего'!S39=0,"",обеспечено!S39-'погружено всего'!S39)</f>
        <v/>
      </c>
      <c r="T39" s="21" t="str">
        <f>IF(обеспечено!T39-'погружено всего'!T39=0,"",обеспечено!T39-'погружено всего'!T39)</f>
        <v/>
      </c>
      <c r="U39" s="21" t="str">
        <f>IF(обеспечено!U39-'погружено всего'!U39=0,"",обеспечено!U39-'погружено всего'!U39)</f>
        <v/>
      </c>
      <c r="V39" s="21" t="str">
        <f>IF(обеспечено!V39-'погружено всего'!V39=0,"",обеспечено!V39-'погружено всего'!V39)</f>
        <v/>
      </c>
      <c r="W39" s="21" t="str">
        <f>IF(обеспечено!W39-'погружено всего'!W39=0,"",обеспечено!W39-'погружено всего'!W39)</f>
        <v/>
      </c>
      <c r="X39" s="21" t="str">
        <f>IF(обеспечено!X39-'погружено всего'!X39=0,"",обеспечено!X39-'погружено всего'!X39)</f>
        <v/>
      </c>
      <c r="Y39" s="21" t="str">
        <f>IF(обеспечено!Y39-'погружено всего'!Y39=0,"",обеспечено!Y39-'погружено всего'!Y39)</f>
        <v/>
      </c>
      <c r="Z39" s="21" t="str">
        <f>IF(обеспечено!Z39-'погружено всего'!Z39=0,"",обеспечено!Z39-'погружено всего'!Z39)</f>
        <v/>
      </c>
      <c r="AA39" s="21" t="str">
        <f>IF(обеспечено!AA39-'погружено всего'!AA39=0,"",обеспечено!AA39-'погружено всего'!AA39)</f>
        <v/>
      </c>
      <c r="AB39" s="21" t="str">
        <f>IF(обеспечено!AB39-'погружено всего'!AB39=0,"",обеспечено!AB39-'погружено всего'!AB39)</f>
        <v/>
      </c>
      <c r="AC39" s="21" t="str">
        <f>IF(обеспечено!AC39-'погружено всего'!AC39=0,"",обеспечено!AC39-'погружено всего'!AC39)</f>
        <v/>
      </c>
      <c r="AD39" s="21" t="str">
        <f>IF(обеспечено!AD39-'погружено всего'!AD39=0,"",обеспечено!AD39-'погружено всего'!AD39)</f>
        <v/>
      </c>
      <c r="AE39" s="21" t="str">
        <f>IF(обеспечено!AE39-'погружено всего'!AE39=0,"",обеспечено!AE39-'погружено всего'!AE39)</f>
        <v/>
      </c>
      <c r="AF39" s="21" t="str">
        <f>IF(обеспечено!AF39-'погружено всего'!AF39=0,"",обеспечено!AF39-'погружено всего'!AF39)</f>
        <v/>
      </c>
      <c r="AG39" s="21" t="str">
        <f>IF(обеспечено!AG39-'погружено всего'!AG39=0,"",обеспечено!AG39-'погружено всего'!AG39)</f>
        <v/>
      </c>
      <c r="AH39" s="21" t="str">
        <f>IF(обеспечено!AH39-'погружено всего'!AH39=0,"",обеспечено!AH39-'погружено всего'!AH39)</f>
        <v/>
      </c>
      <c r="AI39" s="21" t="str">
        <f>IF(обеспечено!AI39-'погружено всего'!AI39=0,"",обеспечено!AI39-'погружено всего'!AI39)</f>
        <v/>
      </c>
      <c r="AJ39" s="21" t="str">
        <f>IF(обеспечено!AJ39-'погружено всего'!AJ39=0,"",обеспечено!AJ39-'погружено всего'!AJ39)</f>
        <v/>
      </c>
      <c r="AK39" s="21" t="str">
        <f>IF(обеспечено!AK39-'погружено всего'!AK39=0,"",обеспечено!AK39-'погружено всего'!AK39)</f>
        <v/>
      </c>
    </row>
    <row r="40" spans="1:37" s="15" customFormat="1" ht="13.5" customHeight="1" x14ac:dyDescent="0.15">
      <c r="A40" s="18" t="s">
        <v>55</v>
      </c>
      <c r="B40" s="20" t="str">
        <f>IF(LEN('заявки всего'!B40)=0,"",'заявки всего'!B40)</f>
        <v/>
      </c>
      <c r="C40" s="20" t="str">
        <f>IF(LEN('заявки всего'!C40)=0,"",'заявки всего'!C40)</f>
        <v/>
      </c>
      <c r="D40" s="22" t="str">
        <f>IF(LEN('заявки всего'!D40)=0,"",'заявки всего'!D40)</f>
        <v/>
      </c>
      <c r="E40" s="23" t="str">
        <f>IF(LEN('заявки всего'!E40)=0,"",'заявки всего'!E40)</f>
        <v/>
      </c>
      <c r="F40" s="23" t="str">
        <f>IF(обеспечено!F40=0,"",ROUNDUP(обеспечено!F40/31*5,0))</f>
        <v/>
      </c>
      <c r="G40" s="21" t="str">
        <f>IF(обеспечено!G40-'погружено всего'!G40=0,"",обеспечено!G40-'погружено всего'!G40)</f>
        <v/>
      </c>
      <c r="H40" s="21" t="str">
        <f>IF(обеспечено!H40-'погружено всего'!H40=0,"",обеспечено!H40-'погружено всего'!H40)</f>
        <v/>
      </c>
      <c r="I40" s="21" t="str">
        <f>IF(обеспечено!I40-'погружено всего'!I40=0,"",обеспечено!I40-'погружено всего'!I40)</f>
        <v/>
      </c>
      <c r="J40" s="21" t="str">
        <f>IF(обеспечено!J40-'погружено всего'!J40=0,"",обеспечено!J40-'погружено всего'!J40)</f>
        <v/>
      </c>
      <c r="K40" s="21" t="str">
        <f>IF(обеспечено!K40-'погружено всего'!K40=0,"",обеспечено!K40-'погружено всего'!K40)</f>
        <v/>
      </c>
      <c r="L40" s="21" t="str">
        <f>IF(обеспечено!L40-'погружено всего'!L40=0,"",обеспечено!L40-'погружено всего'!L40)</f>
        <v/>
      </c>
      <c r="M40" s="21" t="str">
        <f>IF(обеспечено!M40-'погружено всего'!M40=0,"",обеспечено!M40-'погружено всего'!M40)</f>
        <v/>
      </c>
      <c r="N40" s="21" t="str">
        <f>IF(обеспечено!N40-'погружено всего'!N40=0,"",обеспечено!N40-'погружено всего'!N40)</f>
        <v/>
      </c>
      <c r="O40" s="21" t="str">
        <f>IF(обеспечено!O40-'погружено всего'!O40=0,"",обеспечено!O40-'погружено всего'!O40)</f>
        <v/>
      </c>
      <c r="P40" s="21" t="str">
        <f>IF(обеспечено!P40-'погружено всего'!P40=0,"",обеспечено!P40-'погружено всего'!P40)</f>
        <v/>
      </c>
      <c r="Q40" s="21" t="str">
        <f>IF(обеспечено!Q40-'погружено всего'!Q40=0,"",обеспечено!Q40-'погружено всего'!Q40)</f>
        <v/>
      </c>
      <c r="R40" s="21" t="str">
        <f>IF(обеспечено!R40-'погружено всего'!R40=0,"",обеспечено!R40-'погружено всего'!R40)</f>
        <v/>
      </c>
      <c r="S40" s="21" t="str">
        <f>IF(обеспечено!S40-'погружено всего'!S40=0,"",обеспечено!S40-'погружено всего'!S40)</f>
        <v/>
      </c>
      <c r="T40" s="21" t="str">
        <f>IF(обеспечено!T40-'погружено всего'!T40=0,"",обеспечено!T40-'погружено всего'!T40)</f>
        <v/>
      </c>
      <c r="U40" s="21" t="str">
        <f>IF(обеспечено!U40-'погружено всего'!U40=0,"",обеспечено!U40-'погружено всего'!U40)</f>
        <v/>
      </c>
      <c r="V40" s="21" t="str">
        <f>IF(обеспечено!V40-'погружено всего'!V40=0,"",обеспечено!V40-'погружено всего'!V40)</f>
        <v/>
      </c>
      <c r="W40" s="21" t="str">
        <f>IF(обеспечено!W40-'погружено всего'!W40=0,"",обеспечено!W40-'погружено всего'!W40)</f>
        <v/>
      </c>
      <c r="X40" s="21" t="str">
        <f>IF(обеспечено!X40-'погружено всего'!X40=0,"",обеспечено!X40-'погружено всего'!X40)</f>
        <v/>
      </c>
      <c r="Y40" s="21" t="str">
        <f>IF(обеспечено!Y40-'погружено всего'!Y40=0,"",обеспечено!Y40-'погружено всего'!Y40)</f>
        <v/>
      </c>
      <c r="Z40" s="21" t="str">
        <f>IF(обеспечено!Z40-'погружено всего'!Z40=0,"",обеспечено!Z40-'погружено всего'!Z40)</f>
        <v/>
      </c>
      <c r="AA40" s="21" t="str">
        <f>IF(обеспечено!AA40-'погружено всего'!AA40=0,"",обеспечено!AA40-'погружено всего'!AA40)</f>
        <v/>
      </c>
      <c r="AB40" s="21" t="str">
        <f>IF(обеспечено!AB40-'погружено всего'!AB40=0,"",обеспечено!AB40-'погружено всего'!AB40)</f>
        <v/>
      </c>
      <c r="AC40" s="21" t="str">
        <f>IF(обеспечено!AC40-'погружено всего'!AC40=0,"",обеспечено!AC40-'погружено всего'!AC40)</f>
        <v/>
      </c>
      <c r="AD40" s="21" t="str">
        <f>IF(обеспечено!AD40-'погружено всего'!AD40=0,"",обеспечено!AD40-'погружено всего'!AD40)</f>
        <v/>
      </c>
      <c r="AE40" s="21" t="str">
        <f>IF(обеспечено!AE40-'погружено всего'!AE40=0,"",обеспечено!AE40-'погружено всего'!AE40)</f>
        <v/>
      </c>
      <c r="AF40" s="21" t="str">
        <f>IF(обеспечено!AF40-'погружено всего'!AF40=0,"",обеспечено!AF40-'погружено всего'!AF40)</f>
        <v/>
      </c>
      <c r="AG40" s="21" t="str">
        <f>IF(обеспечено!AG40-'погружено всего'!AG40=0,"",обеспечено!AG40-'погружено всего'!AG40)</f>
        <v/>
      </c>
      <c r="AH40" s="21" t="str">
        <f>IF(обеспечено!AH40-'погружено всего'!AH40=0,"",обеспечено!AH40-'погружено всего'!AH40)</f>
        <v/>
      </c>
      <c r="AI40" s="21" t="str">
        <f>IF(обеспечено!AI40-'погружено всего'!AI40=0,"",обеспечено!AI40-'погружено всего'!AI40)</f>
        <v/>
      </c>
      <c r="AJ40" s="21" t="str">
        <f>IF(обеспечено!AJ40-'погружено всего'!AJ40=0,"",обеспечено!AJ40-'погружено всего'!AJ40)</f>
        <v/>
      </c>
      <c r="AK40" s="21" t="str">
        <f>IF(обеспечено!AK40-'погружено всего'!AK40=0,"",обеспечено!AK40-'погружено всего'!AK40)</f>
        <v/>
      </c>
    </row>
    <row r="41" spans="1:37" s="15" customFormat="1" ht="13.5" customHeight="1" x14ac:dyDescent="0.15">
      <c r="A41" s="18" t="s">
        <v>56</v>
      </c>
      <c r="B41" s="20" t="str">
        <f>IF(LEN('заявки всего'!B41)=0,"",'заявки всего'!B41)</f>
        <v/>
      </c>
      <c r="C41" s="20" t="str">
        <f>IF(LEN('заявки всего'!C41)=0,"",'заявки всего'!C41)</f>
        <v/>
      </c>
      <c r="D41" s="22" t="str">
        <f>IF(LEN('заявки всего'!D41)=0,"",'заявки всего'!D41)</f>
        <v/>
      </c>
      <c r="E41" s="23" t="str">
        <f>IF(LEN('заявки всего'!E41)=0,"",'заявки всего'!E41)</f>
        <v/>
      </c>
      <c r="F41" s="23" t="str">
        <f>IF(обеспечено!F41=0,"",ROUNDUP(обеспечено!F41/31*5,0))</f>
        <v/>
      </c>
      <c r="G41" s="21" t="str">
        <f>IF(обеспечено!G41-'погружено всего'!G41=0,"",обеспечено!G41-'погружено всего'!G41)</f>
        <v/>
      </c>
      <c r="H41" s="21" t="str">
        <f>IF(обеспечено!H41-'погружено всего'!H41=0,"",обеспечено!H41-'погружено всего'!H41)</f>
        <v/>
      </c>
      <c r="I41" s="21" t="str">
        <f>IF(обеспечено!I41-'погружено всего'!I41=0,"",обеспечено!I41-'погружено всего'!I41)</f>
        <v/>
      </c>
      <c r="J41" s="21" t="str">
        <f>IF(обеспечено!J41-'погружено всего'!J41=0,"",обеспечено!J41-'погружено всего'!J41)</f>
        <v/>
      </c>
      <c r="K41" s="21" t="str">
        <f>IF(обеспечено!K41-'погружено всего'!K41=0,"",обеспечено!K41-'погружено всего'!K41)</f>
        <v/>
      </c>
      <c r="L41" s="21" t="str">
        <f>IF(обеспечено!L41-'погружено всего'!L41=0,"",обеспечено!L41-'погружено всего'!L41)</f>
        <v/>
      </c>
      <c r="M41" s="21" t="str">
        <f>IF(обеспечено!M41-'погружено всего'!M41=0,"",обеспечено!M41-'погружено всего'!M41)</f>
        <v/>
      </c>
      <c r="N41" s="21" t="str">
        <f>IF(обеспечено!N41-'погружено всего'!N41=0,"",обеспечено!N41-'погружено всего'!N41)</f>
        <v/>
      </c>
      <c r="O41" s="21" t="str">
        <f>IF(обеспечено!O41-'погружено всего'!O41=0,"",обеспечено!O41-'погружено всего'!O41)</f>
        <v/>
      </c>
      <c r="P41" s="21" t="str">
        <f>IF(обеспечено!P41-'погружено всего'!P41=0,"",обеспечено!P41-'погружено всего'!P41)</f>
        <v/>
      </c>
      <c r="Q41" s="21" t="str">
        <f>IF(обеспечено!Q41-'погружено всего'!Q41=0,"",обеспечено!Q41-'погружено всего'!Q41)</f>
        <v/>
      </c>
      <c r="R41" s="21" t="str">
        <f>IF(обеспечено!R41-'погружено всего'!R41=0,"",обеспечено!R41-'погружено всего'!R41)</f>
        <v/>
      </c>
      <c r="S41" s="21" t="str">
        <f>IF(обеспечено!S41-'погружено всего'!S41=0,"",обеспечено!S41-'погружено всего'!S41)</f>
        <v/>
      </c>
      <c r="T41" s="21" t="str">
        <f>IF(обеспечено!T41-'погружено всего'!T41=0,"",обеспечено!T41-'погружено всего'!T41)</f>
        <v/>
      </c>
      <c r="U41" s="21" t="str">
        <f>IF(обеспечено!U41-'погружено всего'!U41=0,"",обеспечено!U41-'погружено всего'!U41)</f>
        <v/>
      </c>
      <c r="V41" s="21" t="str">
        <f>IF(обеспечено!V41-'погружено всего'!V41=0,"",обеспечено!V41-'погружено всего'!V41)</f>
        <v/>
      </c>
      <c r="W41" s="21" t="str">
        <f>IF(обеспечено!W41-'погружено всего'!W41=0,"",обеспечено!W41-'погружено всего'!W41)</f>
        <v/>
      </c>
      <c r="X41" s="21" t="str">
        <f>IF(обеспечено!X41-'погружено всего'!X41=0,"",обеспечено!X41-'погружено всего'!X41)</f>
        <v/>
      </c>
      <c r="Y41" s="21" t="str">
        <f>IF(обеспечено!Y41-'погружено всего'!Y41=0,"",обеспечено!Y41-'погружено всего'!Y41)</f>
        <v/>
      </c>
      <c r="Z41" s="21" t="str">
        <f>IF(обеспечено!Z41-'погружено всего'!Z41=0,"",обеспечено!Z41-'погружено всего'!Z41)</f>
        <v/>
      </c>
      <c r="AA41" s="21" t="str">
        <f>IF(обеспечено!AA41-'погружено всего'!AA41=0,"",обеспечено!AA41-'погружено всего'!AA41)</f>
        <v/>
      </c>
      <c r="AB41" s="21" t="str">
        <f>IF(обеспечено!AB41-'погружено всего'!AB41=0,"",обеспечено!AB41-'погружено всего'!AB41)</f>
        <v/>
      </c>
      <c r="AC41" s="21" t="str">
        <f>IF(обеспечено!AC41-'погружено всего'!AC41=0,"",обеспечено!AC41-'погружено всего'!AC41)</f>
        <v/>
      </c>
      <c r="AD41" s="21" t="str">
        <f>IF(обеспечено!AD41-'погружено всего'!AD41=0,"",обеспечено!AD41-'погружено всего'!AD41)</f>
        <v/>
      </c>
      <c r="AE41" s="21" t="str">
        <f>IF(обеспечено!AE41-'погружено всего'!AE41=0,"",обеспечено!AE41-'погружено всего'!AE41)</f>
        <v/>
      </c>
      <c r="AF41" s="21" t="str">
        <f>IF(обеспечено!AF41-'погружено всего'!AF41=0,"",обеспечено!AF41-'погружено всего'!AF41)</f>
        <v/>
      </c>
      <c r="AG41" s="21" t="str">
        <f>IF(обеспечено!AG41-'погружено всего'!AG41=0,"",обеспечено!AG41-'погружено всего'!AG41)</f>
        <v/>
      </c>
      <c r="AH41" s="21" t="str">
        <f>IF(обеспечено!AH41-'погружено всего'!AH41=0,"",обеспечено!AH41-'погружено всего'!AH41)</f>
        <v/>
      </c>
      <c r="AI41" s="21" t="str">
        <f>IF(обеспечено!AI41-'погружено всего'!AI41=0,"",обеспечено!AI41-'погружено всего'!AI41)</f>
        <v/>
      </c>
      <c r="AJ41" s="21" t="str">
        <f>IF(обеспечено!AJ41-'погружено всего'!AJ41=0,"",обеспечено!AJ41-'погружено всего'!AJ41)</f>
        <v/>
      </c>
      <c r="AK41" s="21" t="str">
        <f>IF(обеспечено!AK41-'погружено всего'!AK41=0,"",обеспечено!AK41-'погружено всего'!AK41)</f>
        <v/>
      </c>
    </row>
    <row r="42" spans="1:37" s="15" customFormat="1" ht="13.5" customHeight="1" x14ac:dyDescent="0.15">
      <c r="A42" s="18" t="s">
        <v>57</v>
      </c>
      <c r="B42" s="20" t="str">
        <f>IF(LEN('заявки всего'!B42)=0,"",'заявки всего'!B42)</f>
        <v/>
      </c>
      <c r="C42" s="20" t="str">
        <f>IF(LEN('заявки всего'!C42)=0,"",'заявки всего'!C42)</f>
        <v/>
      </c>
      <c r="D42" s="22" t="str">
        <f>IF(LEN('заявки всего'!D42)=0,"",'заявки всего'!D42)</f>
        <v/>
      </c>
      <c r="E42" s="23" t="str">
        <f>IF(LEN('заявки всего'!E42)=0,"",'заявки всего'!E42)</f>
        <v/>
      </c>
      <c r="F42" s="23" t="str">
        <f>IF(обеспечено!F42=0,"",ROUNDUP(обеспечено!F42/31*5,0))</f>
        <v/>
      </c>
      <c r="G42" s="21" t="str">
        <f>IF(обеспечено!G42-'погружено всего'!G42=0,"",обеспечено!G42-'погружено всего'!G42)</f>
        <v/>
      </c>
      <c r="H42" s="21" t="str">
        <f>IF(обеспечено!H42-'погружено всего'!H42=0,"",обеспечено!H42-'погружено всего'!H42)</f>
        <v/>
      </c>
      <c r="I42" s="21" t="str">
        <f>IF(обеспечено!I42-'погружено всего'!I42=0,"",обеспечено!I42-'погружено всего'!I42)</f>
        <v/>
      </c>
      <c r="J42" s="21" t="str">
        <f>IF(обеспечено!J42-'погружено всего'!J42=0,"",обеспечено!J42-'погружено всего'!J42)</f>
        <v/>
      </c>
      <c r="K42" s="21" t="str">
        <f>IF(обеспечено!K42-'погружено всего'!K42=0,"",обеспечено!K42-'погружено всего'!K42)</f>
        <v/>
      </c>
      <c r="L42" s="21" t="str">
        <f>IF(обеспечено!L42-'погружено всего'!L42=0,"",обеспечено!L42-'погружено всего'!L42)</f>
        <v/>
      </c>
      <c r="M42" s="21" t="str">
        <f>IF(обеспечено!M42-'погружено всего'!M42=0,"",обеспечено!M42-'погружено всего'!M42)</f>
        <v/>
      </c>
      <c r="N42" s="21" t="str">
        <f>IF(обеспечено!N42-'погружено всего'!N42=0,"",обеспечено!N42-'погружено всего'!N42)</f>
        <v/>
      </c>
      <c r="O42" s="21" t="str">
        <f>IF(обеспечено!O42-'погружено всего'!O42=0,"",обеспечено!O42-'погружено всего'!O42)</f>
        <v/>
      </c>
      <c r="P42" s="21" t="str">
        <f>IF(обеспечено!P42-'погружено всего'!P42=0,"",обеспечено!P42-'погружено всего'!P42)</f>
        <v/>
      </c>
      <c r="Q42" s="21" t="str">
        <f>IF(обеспечено!Q42-'погружено всего'!Q42=0,"",обеспечено!Q42-'погружено всего'!Q42)</f>
        <v/>
      </c>
      <c r="R42" s="21" t="str">
        <f>IF(обеспечено!R42-'погружено всего'!R42=0,"",обеспечено!R42-'погружено всего'!R42)</f>
        <v/>
      </c>
      <c r="S42" s="21" t="str">
        <f>IF(обеспечено!S42-'погружено всего'!S42=0,"",обеспечено!S42-'погружено всего'!S42)</f>
        <v/>
      </c>
      <c r="T42" s="21" t="str">
        <f>IF(обеспечено!T42-'погружено всего'!T42=0,"",обеспечено!T42-'погружено всего'!T42)</f>
        <v/>
      </c>
      <c r="U42" s="21" t="str">
        <f>IF(обеспечено!U42-'погружено всего'!U42=0,"",обеспечено!U42-'погружено всего'!U42)</f>
        <v/>
      </c>
      <c r="V42" s="21" t="str">
        <f>IF(обеспечено!V42-'погружено всего'!V42=0,"",обеспечено!V42-'погружено всего'!V42)</f>
        <v/>
      </c>
      <c r="W42" s="21" t="str">
        <f>IF(обеспечено!W42-'погружено всего'!W42=0,"",обеспечено!W42-'погружено всего'!W42)</f>
        <v/>
      </c>
      <c r="X42" s="21" t="str">
        <f>IF(обеспечено!X42-'погружено всего'!X42=0,"",обеспечено!X42-'погружено всего'!X42)</f>
        <v/>
      </c>
      <c r="Y42" s="21" t="str">
        <f>IF(обеспечено!Y42-'погружено всего'!Y42=0,"",обеспечено!Y42-'погружено всего'!Y42)</f>
        <v/>
      </c>
      <c r="Z42" s="21" t="str">
        <f>IF(обеспечено!Z42-'погружено всего'!Z42=0,"",обеспечено!Z42-'погружено всего'!Z42)</f>
        <v/>
      </c>
      <c r="AA42" s="21" t="str">
        <f>IF(обеспечено!AA42-'погружено всего'!AA42=0,"",обеспечено!AA42-'погружено всего'!AA42)</f>
        <v/>
      </c>
      <c r="AB42" s="21" t="str">
        <f>IF(обеспечено!AB42-'погружено всего'!AB42=0,"",обеспечено!AB42-'погружено всего'!AB42)</f>
        <v/>
      </c>
      <c r="AC42" s="21" t="str">
        <f>IF(обеспечено!AC42-'погружено всего'!AC42=0,"",обеспечено!AC42-'погружено всего'!AC42)</f>
        <v/>
      </c>
      <c r="AD42" s="21" t="str">
        <f>IF(обеспечено!AD42-'погружено всего'!AD42=0,"",обеспечено!AD42-'погружено всего'!AD42)</f>
        <v/>
      </c>
      <c r="AE42" s="21" t="str">
        <f>IF(обеспечено!AE42-'погружено всего'!AE42=0,"",обеспечено!AE42-'погружено всего'!AE42)</f>
        <v/>
      </c>
      <c r="AF42" s="21" t="str">
        <f>IF(обеспечено!AF42-'погружено всего'!AF42=0,"",обеспечено!AF42-'погружено всего'!AF42)</f>
        <v/>
      </c>
      <c r="AG42" s="21" t="str">
        <f>IF(обеспечено!AG42-'погружено всего'!AG42=0,"",обеспечено!AG42-'погружено всего'!AG42)</f>
        <v/>
      </c>
      <c r="AH42" s="21" t="str">
        <f>IF(обеспечено!AH42-'погружено всего'!AH42=0,"",обеспечено!AH42-'погружено всего'!AH42)</f>
        <v/>
      </c>
      <c r="AI42" s="21" t="str">
        <f>IF(обеспечено!AI42-'погружено всего'!AI42=0,"",обеспечено!AI42-'погружено всего'!AI42)</f>
        <v/>
      </c>
      <c r="AJ42" s="21" t="str">
        <f>IF(обеспечено!AJ42-'погружено всего'!AJ42=0,"",обеспечено!AJ42-'погружено всего'!AJ42)</f>
        <v/>
      </c>
      <c r="AK42" s="21" t="str">
        <f>IF(обеспечено!AK42-'погружено всего'!AK42=0,"",обеспечено!AK42-'погружено всего'!AK42)</f>
        <v/>
      </c>
    </row>
    <row r="43" spans="1:37" s="15" customFormat="1" ht="13.5" customHeight="1" x14ac:dyDescent="0.15">
      <c r="A43" s="18" t="s">
        <v>58</v>
      </c>
      <c r="B43" s="20" t="str">
        <f>IF(LEN('заявки всего'!B43)=0,"",'заявки всего'!B43)</f>
        <v/>
      </c>
      <c r="C43" s="20" t="str">
        <f>IF(LEN('заявки всего'!C43)=0,"",'заявки всего'!C43)</f>
        <v/>
      </c>
      <c r="D43" s="22" t="str">
        <f>IF(LEN('заявки всего'!D43)=0,"",'заявки всего'!D43)</f>
        <v/>
      </c>
      <c r="E43" s="23" t="str">
        <f>IF(LEN('заявки всего'!E43)=0,"",'заявки всего'!E43)</f>
        <v/>
      </c>
      <c r="F43" s="23" t="str">
        <f>IF(обеспечено!F43=0,"",ROUNDUP(обеспечено!F43/31*5,0))</f>
        <v/>
      </c>
      <c r="G43" s="21" t="str">
        <f>IF(обеспечено!G43-'погружено всего'!G43=0,"",обеспечено!G43-'погружено всего'!G43)</f>
        <v/>
      </c>
      <c r="H43" s="21" t="str">
        <f>IF(обеспечено!H43-'погружено всего'!H43=0,"",обеспечено!H43-'погружено всего'!H43)</f>
        <v/>
      </c>
      <c r="I43" s="21" t="str">
        <f>IF(обеспечено!I43-'погружено всего'!I43=0,"",обеспечено!I43-'погружено всего'!I43)</f>
        <v/>
      </c>
      <c r="J43" s="21" t="str">
        <f>IF(обеспечено!J43-'погружено всего'!J43=0,"",обеспечено!J43-'погружено всего'!J43)</f>
        <v/>
      </c>
      <c r="K43" s="21" t="str">
        <f>IF(обеспечено!K43-'погружено всего'!K43=0,"",обеспечено!K43-'погружено всего'!K43)</f>
        <v/>
      </c>
      <c r="L43" s="21" t="str">
        <f>IF(обеспечено!L43-'погружено всего'!L43=0,"",обеспечено!L43-'погружено всего'!L43)</f>
        <v/>
      </c>
      <c r="M43" s="21" t="str">
        <f>IF(обеспечено!M43-'погружено всего'!M43=0,"",обеспечено!M43-'погружено всего'!M43)</f>
        <v/>
      </c>
      <c r="N43" s="21" t="str">
        <f>IF(обеспечено!N43-'погружено всего'!N43=0,"",обеспечено!N43-'погружено всего'!N43)</f>
        <v/>
      </c>
      <c r="O43" s="21" t="str">
        <f>IF(обеспечено!O43-'погружено всего'!O43=0,"",обеспечено!O43-'погружено всего'!O43)</f>
        <v/>
      </c>
      <c r="P43" s="21" t="str">
        <f>IF(обеспечено!P43-'погружено всего'!P43=0,"",обеспечено!P43-'погружено всего'!P43)</f>
        <v/>
      </c>
      <c r="Q43" s="21" t="str">
        <f>IF(обеспечено!Q43-'погружено всего'!Q43=0,"",обеспечено!Q43-'погружено всего'!Q43)</f>
        <v/>
      </c>
      <c r="R43" s="21" t="str">
        <f>IF(обеспечено!R43-'погружено всего'!R43=0,"",обеспечено!R43-'погружено всего'!R43)</f>
        <v/>
      </c>
      <c r="S43" s="21" t="str">
        <f>IF(обеспечено!S43-'погружено всего'!S43=0,"",обеспечено!S43-'погружено всего'!S43)</f>
        <v/>
      </c>
      <c r="T43" s="21" t="str">
        <f>IF(обеспечено!T43-'погружено всего'!T43=0,"",обеспечено!T43-'погружено всего'!T43)</f>
        <v/>
      </c>
      <c r="U43" s="21" t="str">
        <f>IF(обеспечено!U43-'погружено всего'!U43=0,"",обеспечено!U43-'погружено всего'!U43)</f>
        <v/>
      </c>
      <c r="V43" s="21" t="str">
        <f>IF(обеспечено!V43-'погружено всего'!V43=0,"",обеспечено!V43-'погружено всего'!V43)</f>
        <v/>
      </c>
      <c r="W43" s="21" t="str">
        <f>IF(обеспечено!W43-'погружено всего'!W43=0,"",обеспечено!W43-'погружено всего'!W43)</f>
        <v/>
      </c>
      <c r="X43" s="21" t="str">
        <f>IF(обеспечено!X43-'погружено всего'!X43=0,"",обеспечено!X43-'погружено всего'!X43)</f>
        <v/>
      </c>
      <c r="Y43" s="21" t="str">
        <f>IF(обеспечено!Y43-'погружено всего'!Y43=0,"",обеспечено!Y43-'погружено всего'!Y43)</f>
        <v/>
      </c>
      <c r="Z43" s="21" t="str">
        <f>IF(обеспечено!Z43-'погружено всего'!Z43=0,"",обеспечено!Z43-'погружено всего'!Z43)</f>
        <v/>
      </c>
      <c r="AA43" s="21" t="str">
        <f>IF(обеспечено!AA43-'погружено всего'!AA43=0,"",обеспечено!AA43-'погружено всего'!AA43)</f>
        <v/>
      </c>
      <c r="AB43" s="21" t="str">
        <f>IF(обеспечено!AB43-'погружено всего'!AB43=0,"",обеспечено!AB43-'погружено всего'!AB43)</f>
        <v/>
      </c>
      <c r="AC43" s="21" t="str">
        <f>IF(обеспечено!AC43-'погружено всего'!AC43=0,"",обеспечено!AC43-'погружено всего'!AC43)</f>
        <v/>
      </c>
      <c r="AD43" s="21" t="str">
        <f>IF(обеспечено!AD43-'погружено всего'!AD43=0,"",обеспечено!AD43-'погружено всего'!AD43)</f>
        <v/>
      </c>
      <c r="AE43" s="21" t="str">
        <f>IF(обеспечено!AE43-'погружено всего'!AE43=0,"",обеспечено!AE43-'погружено всего'!AE43)</f>
        <v/>
      </c>
      <c r="AF43" s="21" t="str">
        <f>IF(обеспечено!AF43-'погружено всего'!AF43=0,"",обеспечено!AF43-'погружено всего'!AF43)</f>
        <v/>
      </c>
      <c r="AG43" s="21" t="str">
        <f>IF(обеспечено!AG43-'погружено всего'!AG43=0,"",обеспечено!AG43-'погружено всего'!AG43)</f>
        <v/>
      </c>
      <c r="AH43" s="21" t="str">
        <f>IF(обеспечено!AH43-'погружено всего'!AH43=0,"",обеспечено!AH43-'погружено всего'!AH43)</f>
        <v/>
      </c>
      <c r="AI43" s="21" t="str">
        <f>IF(обеспечено!AI43-'погружено всего'!AI43=0,"",обеспечено!AI43-'погружено всего'!AI43)</f>
        <v/>
      </c>
      <c r="AJ43" s="21" t="str">
        <f>IF(обеспечено!AJ43-'погружено всего'!AJ43=0,"",обеспечено!AJ43-'погружено всего'!AJ43)</f>
        <v/>
      </c>
      <c r="AK43" s="21" t="str">
        <f>IF(обеспечено!AK43-'погружено всего'!AK43=0,"",обеспечено!AK43-'погружено всего'!AK43)</f>
        <v/>
      </c>
    </row>
    <row r="44" spans="1:37" s="15" customFormat="1" ht="13.5" customHeight="1" x14ac:dyDescent="0.15">
      <c r="A44" s="18" t="s">
        <v>59</v>
      </c>
      <c r="B44" s="20" t="str">
        <f>IF(LEN('заявки всего'!B44)=0,"",'заявки всего'!B44)</f>
        <v/>
      </c>
      <c r="C44" s="20" t="str">
        <f>IF(LEN('заявки всего'!C44)=0,"",'заявки всего'!C44)</f>
        <v/>
      </c>
      <c r="D44" s="22" t="str">
        <f>IF(LEN('заявки всего'!D44)=0,"",'заявки всего'!D44)</f>
        <v/>
      </c>
      <c r="E44" s="23" t="str">
        <f>IF(LEN('заявки всего'!E44)=0,"",'заявки всего'!E44)</f>
        <v/>
      </c>
      <c r="F44" s="23" t="str">
        <f>IF(обеспечено!F44=0,"",ROUNDUP(обеспечено!F44/31*5,0))</f>
        <v/>
      </c>
      <c r="G44" s="21" t="str">
        <f>IF(обеспечено!G44-'погружено всего'!G44=0,"",обеспечено!G44-'погружено всего'!G44)</f>
        <v/>
      </c>
      <c r="H44" s="21" t="str">
        <f>IF(обеспечено!H44-'погружено всего'!H44=0,"",обеспечено!H44-'погружено всего'!H44)</f>
        <v/>
      </c>
      <c r="I44" s="21" t="str">
        <f>IF(обеспечено!I44-'погружено всего'!I44=0,"",обеспечено!I44-'погружено всего'!I44)</f>
        <v/>
      </c>
      <c r="J44" s="21" t="str">
        <f>IF(обеспечено!J44-'погружено всего'!J44=0,"",обеспечено!J44-'погружено всего'!J44)</f>
        <v/>
      </c>
      <c r="K44" s="21" t="str">
        <f>IF(обеспечено!K44-'погружено всего'!K44=0,"",обеспечено!K44-'погружено всего'!K44)</f>
        <v/>
      </c>
      <c r="L44" s="21" t="str">
        <f>IF(обеспечено!L44-'погружено всего'!L44=0,"",обеспечено!L44-'погружено всего'!L44)</f>
        <v/>
      </c>
      <c r="M44" s="21" t="str">
        <f>IF(обеспечено!M44-'погружено всего'!M44=0,"",обеспечено!M44-'погружено всего'!M44)</f>
        <v/>
      </c>
      <c r="N44" s="21" t="str">
        <f>IF(обеспечено!N44-'погружено всего'!N44=0,"",обеспечено!N44-'погружено всего'!N44)</f>
        <v/>
      </c>
      <c r="O44" s="21" t="str">
        <f>IF(обеспечено!O44-'погружено всего'!O44=0,"",обеспечено!O44-'погружено всего'!O44)</f>
        <v/>
      </c>
      <c r="P44" s="21" t="str">
        <f>IF(обеспечено!P44-'погружено всего'!P44=0,"",обеспечено!P44-'погружено всего'!P44)</f>
        <v/>
      </c>
      <c r="Q44" s="21" t="str">
        <f>IF(обеспечено!Q44-'погружено всего'!Q44=0,"",обеспечено!Q44-'погружено всего'!Q44)</f>
        <v/>
      </c>
      <c r="R44" s="21" t="str">
        <f>IF(обеспечено!R44-'погружено всего'!R44=0,"",обеспечено!R44-'погружено всего'!R44)</f>
        <v/>
      </c>
      <c r="S44" s="21" t="str">
        <f>IF(обеспечено!S44-'погружено всего'!S44=0,"",обеспечено!S44-'погружено всего'!S44)</f>
        <v/>
      </c>
      <c r="T44" s="21" t="str">
        <f>IF(обеспечено!T44-'погружено всего'!T44=0,"",обеспечено!T44-'погружено всего'!T44)</f>
        <v/>
      </c>
      <c r="U44" s="21" t="str">
        <f>IF(обеспечено!U44-'погружено всего'!U44=0,"",обеспечено!U44-'погружено всего'!U44)</f>
        <v/>
      </c>
      <c r="V44" s="21" t="str">
        <f>IF(обеспечено!V44-'погружено всего'!V44=0,"",обеспечено!V44-'погружено всего'!V44)</f>
        <v/>
      </c>
      <c r="W44" s="21" t="str">
        <f>IF(обеспечено!W44-'погружено всего'!W44=0,"",обеспечено!W44-'погружено всего'!W44)</f>
        <v/>
      </c>
      <c r="X44" s="21" t="str">
        <f>IF(обеспечено!X44-'погружено всего'!X44=0,"",обеспечено!X44-'погружено всего'!X44)</f>
        <v/>
      </c>
      <c r="Y44" s="21" t="str">
        <f>IF(обеспечено!Y44-'погружено всего'!Y44=0,"",обеспечено!Y44-'погружено всего'!Y44)</f>
        <v/>
      </c>
      <c r="Z44" s="21" t="str">
        <f>IF(обеспечено!Z44-'погружено всего'!Z44=0,"",обеспечено!Z44-'погружено всего'!Z44)</f>
        <v/>
      </c>
      <c r="AA44" s="21" t="str">
        <f>IF(обеспечено!AA44-'погружено всего'!AA44=0,"",обеспечено!AA44-'погружено всего'!AA44)</f>
        <v/>
      </c>
      <c r="AB44" s="21" t="str">
        <f>IF(обеспечено!AB44-'погружено всего'!AB44=0,"",обеспечено!AB44-'погружено всего'!AB44)</f>
        <v/>
      </c>
      <c r="AC44" s="21" t="str">
        <f>IF(обеспечено!AC44-'погружено всего'!AC44=0,"",обеспечено!AC44-'погружено всего'!AC44)</f>
        <v/>
      </c>
      <c r="AD44" s="21" t="str">
        <f>IF(обеспечено!AD44-'погружено всего'!AD44=0,"",обеспечено!AD44-'погружено всего'!AD44)</f>
        <v/>
      </c>
      <c r="AE44" s="21" t="str">
        <f>IF(обеспечено!AE44-'погружено всего'!AE44=0,"",обеспечено!AE44-'погружено всего'!AE44)</f>
        <v/>
      </c>
      <c r="AF44" s="21" t="str">
        <f>IF(обеспечено!AF44-'погружено всего'!AF44=0,"",обеспечено!AF44-'погружено всего'!AF44)</f>
        <v/>
      </c>
      <c r="AG44" s="21" t="str">
        <f>IF(обеспечено!AG44-'погружено всего'!AG44=0,"",обеспечено!AG44-'погружено всего'!AG44)</f>
        <v/>
      </c>
      <c r="AH44" s="21" t="str">
        <f>IF(обеспечено!AH44-'погружено всего'!AH44=0,"",обеспечено!AH44-'погружено всего'!AH44)</f>
        <v/>
      </c>
      <c r="AI44" s="21" t="str">
        <f>IF(обеспечено!AI44-'погружено всего'!AI44=0,"",обеспечено!AI44-'погружено всего'!AI44)</f>
        <v/>
      </c>
      <c r="AJ44" s="21" t="str">
        <f>IF(обеспечено!AJ44-'погружено всего'!AJ44=0,"",обеспечено!AJ44-'погружено всего'!AJ44)</f>
        <v/>
      </c>
      <c r="AK44" s="21" t="str">
        <f>IF(обеспечено!AK44-'погружено всего'!AK44=0,"",обеспечено!AK44-'погружено всего'!AK44)</f>
        <v/>
      </c>
    </row>
    <row r="45" spans="1:37" s="15" customFormat="1" ht="13.5" customHeight="1" x14ac:dyDescent="0.15">
      <c r="A45" s="18" t="s">
        <v>60</v>
      </c>
      <c r="B45" s="20" t="str">
        <f>IF(LEN('заявки всего'!B45)=0,"",'заявки всего'!B45)</f>
        <v/>
      </c>
      <c r="C45" s="20" t="str">
        <f>IF(LEN('заявки всего'!C45)=0,"",'заявки всего'!C45)</f>
        <v/>
      </c>
      <c r="D45" s="22" t="str">
        <f>IF(LEN('заявки всего'!D45)=0,"",'заявки всего'!D45)</f>
        <v/>
      </c>
      <c r="E45" s="23" t="str">
        <f>IF(LEN('заявки всего'!E45)=0,"",'заявки всего'!E45)</f>
        <v/>
      </c>
      <c r="F45" s="23" t="str">
        <f>IF(обеспечено!F45=0,"",ROUNDUP(обеспечено!F45/31*5,0))</f>
        <v/>
      </c>
      <c r="G45" s="21" t="str">
        <f>IF(обеспечено!G45-'погружено всего'!G45=0,"",обеспечено!G45-'погружено всего'!G45)</f>
        <v/>
      </c>
      <c r="H45" s="21" t="str">
        <f>IF(обеспечено!H45-'погружено всего'!H45=0,"",обеспечено!H45-'погружено всего'!H45)</f>
        <v/>
      </c>
      <c r="I45" s="21" t="str">
        <f>IF(обеспечено!I45-'погружено всего'!I45=0,"",обеспечено!I45-'погружено всего'!I45)</f>
        <v/>
      </c>
      <c r="J45" s="21" t="str">
        <f>IF(обеспечено!J45-'погружено всего'!J45=0,"",обеспечено!J45-'погружено всего'!J45)</f>
        <v/>
      </c>
      <c r="K45" s="21" t="str">
        <f>IF(обеспечено!K45-'погружено всего'!K45=0,"",обеспечено!K45-'погружено всего'!K45)</f>
        <v/>
      </c>
      <c r="L45" s="21" t="str">
        <f>IF(обеспечено!L45-'погружено всего'!L45=0,"",обеспечено!L45-'погружено всего'!L45)</f>
        <v/>
      </c>
      <c r="M45" s="21" t="str">
        <f>IF(обеспечено!M45-'погружено всего'!M45=0,"",обеспечено!M45-'погружено всего'!M45)</f>
        <v/>
      </c>
      <c r="N45" s="21" t="str">
        <f>IF(обеспечено!N45-'погружено всего'!N45=0,"",обеспечено!N45-'погружено всего'!N45)</f>
        <v/>
      </c>
      <c r="O45" s="21" t="str">
        <f>IF(обеспечено!O45-'погружено всего'!O45=0,"",обеспечено!O45-'погружено всего'!O45)</f>
        <v/>
      </c>
      <c r="P45" s="21" t="str">
        <f>IF(обеспечено!P45-'погружено всего'!P45=0,"",обеспечено!P45-'погружено всего'!P45)</f>
        <v/>
      </c>
      <c r="Q45" s="21" t="str">
        <f>IF(обеспечено!Q45-'погружено всего'!Q45=0,"",обеспечено!Q45-'погружено всего'!Q45)</f>
        <v/>
      </c>
      <c r="R45" s="21" t="str">
        <f>IF(обеспечено!R45-'погружено всего'!R45=0,"",обеспечено!R45-'погружено всего'!R45)</f>
        <v/>
      </c>
      <c r="S45" s="21" t="str">
        <f>IF(обеспечено!S45-'погружено всего'!S45=0,"",обеспечено!S45-'погружено всего'!S45)</f>
        <v/>
      </c>
      <c r="T45" s="21" t="str">
        <f>IF(обеспечено!T45-'погружено всего'!T45=0,"",обеспечено!T45-'погружено всего'!T45)</f>
        <v/>
      </c>
      <c r="U45" s="21" t="str">
        <f>IF(обеспечено!U45-'погружено всего'!U45=0,"",обеспечено!U45-'погружено всего'!U45)</f>
        <v/>
      </c>
      <c r="V45" s="21" t="str">
        <f>IF(обеспечено!V45-'погружено всего'!V45=0,"",обеспечено!V45-'погружено всего'!V45)</f>
        <v/>
      </c>
      <c r="W45" s="21" t="str">
        <f>IF(обеспечено!W45-'погружено всего'!W45=0,"",обеспечено!W45-'погружено всего'!W45)</f>
        <v/>
      </c>
      <c r="X45" s="21" t="str">
        <f>IF(обеспечено!X45-'погружено всего'!X45=0,"",обеспечено!X45-'погружено всего'!X45)</f>
        <v/>
      </c>
      <c r="Y45" s="21" t="str">
        <f>IF(обеспечено!Y45-'погружено всего'!Y45=0,"",обеспечено!Y45-'погружено всего'!Y45)</f>
        <v/>
      </c>
      <c r="Z45" s="21" t="str">
        <f>IF(обеспечено!Z45-'погружено всего'!Z45=0,"",обеспечено!Z45-'погружено всего'!Z45)</f>
        <v/>
      </c>
      <c r="AA45" s="21" t="str">
        <f>IF(обеспечено!AA45-'погружено всего'!AA45=0,"",обеспечено!AA45-'погружено всего'!AA45)</f>
        <v/>
      </c>
      <c r="AB45" s="21" t="str">
        <f>IF(обеспечено!AB45-'погружено всего'!AB45=0,"",обеспечено!AB45-'погружено всего'!AB45)</f>
        <v/>
      </c>
      <c r="AC45" s="21" t="str">
        <f>IF(обеспечено!AC45-'погружено всего'!AC45=0,"",обеспечено!AC45-'погружено всего'!AC45)</f>
        <v/>
      </c>
      <c r="AD45" s="21" t="str">
        <f>IF(обеспечено!AD45-'погружено всего'!AD45=0,"",обеспечено!AD45-'погружено всего'!AD45)</f>
        <v/>
      </c>
      <c r="AE45" s="21" t="str">
        <f>IF(обеспечено!AE45-'погружено всего'!AE45=0,"",обеспечено!AE45-'погружено всего'!AE45)</f>
        <v/>
      </c>
      <c r="AF45" s="21" t="str">
        <f>IF(обеспечено!AF45-'погружено всего'!AF45=0,"",обеспечено!AF45-'погружено всего'!AF45)</f>
        <v/>
      </c>
      <c r="AG45" s="21" t="str">
        <f>IF(обеспечено!AG45-'погружено всего'!AG45=0,"",обеспечено!AG45-'погружено всего'!AG45)</f>
        <v/>
      </c>
      <c r="AH45" s="21" t="str">
        <f>IF(обеспечено!AH45-'погружено всего'!AH45=0,"",обеспечено!AH45-'погружено всего'!AH45)</f>
        <v/>
      </c>
      <c r="AI45" s="21" t="str">
        <f>IF(обеспечено!AI45-'погружено всего'!AI45=0,"",обеспечено!AI45-'погружено всего'!AI45)</f>
        <v/>
      </c>
      <c r="AJ45" s="21" t="str">
        <f>IF(обеспечено!AJ45-'погружено всего'!AJ45=0,"",обеспечено!AJ45-'погружено всего'!AJ45)</f>
        <v/>
      </c>
      <c r="AK45" s="21" t="str">
        <f>IF(обеспечено!AK45-'погружено всего'!AK45=0,"",обеспечено!AK45-'погружено всего'!AK45)</f>
        <v/>
      </c>
    </row>
    <row r="46" spans="1:37" s="15" customFormat="1" ht="13.5" customHeight="1" x14ac:dyDescent="0.15">
      <c r="A46" s="18" t="s">
        <v>61</v>
      </c>
      <c r="B46" s="20" t="str">
        <f>IF(LEN('заявки всего'!B46)=0,"",'заявки всего'!B46)</f>
        <v/>
      </c>
      <c r="C46" s="20" t="str">
        <f>IF(LEN('заявки всего'!C46)=0,"",'заявки всего'!C46)</f>
        <v/>
      </c>
      <c r="D46" s="22" t="str">
        <f>IF(LEN('заявки всего'!D46)=0,"",'заявки всего'!D46)</f>
        <v/>
      </c>
      <c r="E46" s="23" t="str">
        <f>IF(LEN('заявки всего'!E46)=0,"",'заявки всего'!E46)</f>
        <v/>
      </c>
      <c r="F46" s="23" t="str">
        <f>IF(обеспечено!F46=0,"",ROUNDUP(обеспечено!F46/31*5,0))</f>
        <v/>
      </c>
      <c r="G46" s="21" t="str">
        <f>IF(обеспечено!G46-'погружено всего'!G46=0,"",обеспечено!G46-'погружено всего'!G46)</f>
        <v/>
      </c>
      <c r="H46" s="21" t="str">
        <f>IF(обеспечено!H46-'погружено всего'!H46=0,"",обеспечено!H46-'погружено всего'!H46)</f>
        <v/>
      </c>
      <c r="I46" s="21" t="str">
        <f>IF(обеспечено!I46-'погружено всего'!I46=0,"",обеспечено!I46-'погружено всего'!I46)</f>
        <v/>
      </c>
      <c r="J46" s="21" t="str">
        <f>IF(обеспечено!J46-'погружено всего'!J46=0,"",обеспечено!J46-'погружено всего'!J46)</f>
        <v/>
      </c>
      <c r="K46" s="21" t="str">
        <f>IF(обеспечено!K46-'погружено всего'!K46=0,"",обеспечено!K46-'погружено всего'!K46)</f>
        <v/>
      </c>
      <c r="L46" s="21" t="str">
        <f>IF(обеспечено!L46-'погружено всего'!L46=0,"",обеспечено!L46-'погружено всего'!L46)</f>
        <v/>
      </c>
      <c r="M46" s="21" t="str">
        <f>IF(обеспечено!M46-'погружено всего'!M46=0,"",обеспечено!M46-'погружено всего'!M46)</f>
        <v/>
      </c>
      <c r="N46" s="21" t="str">
        <f>IF(обеспечено!N46-'погружено всего'!N46=0,"",обеспечено!N46-'погружено всего'!N46)</f>
        <v/>
      </c>
      <c r="O46" s="21" t="str">
        <f>IF(обеспечено!O46-'погружено всего'!O46=0,"",обеспечено!O46-'погружено всего'!O46)</f>
        <v/>
      </c>
      <c r="P46" s="21" t="str">
        <f>IF(обеспечено!P46-'погружено всего'!P46=0,"",обеспечено!P46-'погружено всего'!P46)</f>
        <v/>
      </c>
      <c r="Q46" s="21" t="str">
        <f>IF(обеспечено!Q46-'погружено всего'!Q46=0,"",обеспечено!Q46-'погружено всего'!Q46)</f>
        <v/>
      </c>
      <c r="R46" s="21" t="str">
        <f>IF(обеспечено!R46-'погружено всего'!R46=0,"",обеспечено!R46-'погружено всего'!R46)</f>
        <v/>
      </c>
      <c r="S46" s="21" t="str">
        <f>IF(обеспечено!S46-'погружено всего'!S46=0,"",обеспечено!S46-'погружено всего'!S46)</f>
        <v/>
      </c>
      <c r="T46" s="21" t="str">
        <f>IF(обеспечено!T46-'погружено всего'!T46=0,"",обеспечено!T46-'погружено всего'!T46)</f>
        <v/>
      </c>
      <c r="U46" s="21" t="str">
        <f>IF(обеспечено!U46-'погружено всего'!U46=0,"",обеспечено!U46-'погружено всего'!U46)</f>
        <v/>
      </c>
      <c r="V46" s="21" t="str">
        <f>IF(обеспечено!V46-'погружено всего'!V46=0,"",обеспечено!V46-'погружено всего'!V46)</f>
        <v/>
      </c>
      <c r="W46" s="21" t="str">
        <f>IF(обеспечено!W46-'погружено всего'!W46=0,"",обеспечено!W46-'погружено всего'!W46)</f>
        <v/>
      </c>
      <c r="X46" s="21" t="str">
        <f>IF(обеспечено!X46-'погружено всего'!X46=0,"",обеспечено!X46-'погружено всего'!X46)</f>
        <v/>
      </c>
      <c r="Y46" s="21" t="str">
        <f>IF(обеспечено!Y46-'погружено всего'!Y46=0,"",обеспечено!Y46-'погружено всего'!Y46)</f>
        <v/>
      </c>
      <c r="Z46" s="21" t="str">
        <f>IF(обеспечено!Z46-'погружено всего'!Z46=0,"",обеспечено!Z46-'погружено всего'!Z46)</f>
        <v/>
      </c>
      <c r="AA46" s="21" t="str">
        <f>IF(обеспечено!AA46-'погружено всего'!AA46=0,"",обеспечено!AA46-'погружено всего'!AA46)</f>
        <v/>
      </c>
      <c r="AB46" s="21" t="str">
        <f>IF(обеспечено!AB46-'погружено всего'!AB46=0,"",обеспечено!AB46-'погружено всего'!AB46)</f>
        <v/>
      </c>
      <c r="AC46" s="21" t="str">
        <f>IF(обеспечено!AC46-'погружено всего'!AC46=0,"",обеспечено!AC46-'погружено всего'!AC46)</f>
        <v/>
      </c>
      <c r="AD46" s="21" t="str">
        <f>IF(обеспечено!AD46-'погружено всего'!AD46=0,"",обеспечено!AD46-'погружено всего'!AD46)</f>
        <v/>
      </c>
      <c r="AE46" s="21" t="str">
        <f>IF(обеспечено!AE46-'погружено всего'!AE46=0,"",обеспечено!AE46-'погружено всего'!AE46)</f>
        <v/>
      </c>
      <c r="AF46" s="21" t="str">
        <f>IF(обеспечено!AF46-'погружено всего'!AF46=0,"",обеспечено!AF46-'погружено всего'!AF46)</f>
        <v/>
      </c>
      <c r="AG46" s="21" t="str">
        <f>IF(обеспечено!AG46-'погружено всего'!AG46=0,"",обеспечено!AG46-'погружено всего'!AG46)</f>
        <v/>
      </c>
      <c r="AH46" s="21" t="str">
        <f>IF(обеспечено!AH46-'погружено всего'!AH46=0,"",обеспечено!AH46-'погружено всего'!AH46)</f>
        <v/>
      </c>
      <c r="AI46" s="21" t="str">
        <f>IF(обеспечено!AI46-'погружено всего'!AI46=0,"",обеспечено!AI46-'погружено всего'!AI46)</f>
        <v/>
      </c>
      <c r="AJ46" s="21" t="str">
        <f>IF(обеспечено!AJ46-'погружено всего'!AJ46=0,"",обеспечено!AJ46-'погружено всего'!AJ46)</f>
        <v/>
      </c>
      <c r="AK46" s="21" t="str">
        <f>IF(обеспечено!AK46-'погружено всего'!AK46=0,"",обеспечено!AK46-'погружено всего'!AK46)</f>
        <v/>
      </c>
    </row>
    <row r="47" spans="1:37" s="15" customFormat="1" ht="13.5" customHeight="1" x14ac:dyDescent="0.15">
      <c r="A47" s="18" t="s">
        <v>62</v>
      </c>
      <c r="B47" s="20" t="str">
        <f>IF(LEN('заявки всего'!B47)=0,"",'заявки всего'!B47)</f>
        <v/>
      </c>
      <c r="C47" s="20" t="str">
        <f>IF(LEN('заявки всего'!C47)=0,"",'заявки всего'!C47)</f>
        <v/>
      </c>
      <c r="D47" s="22" t="str">
        <f>IF(LEN('заявки всего'!D47)=0,"",'заявки всего'!D47)</f>
        <v/>
      </c>
      <c r="E47" s="23" t="str">
        <f>IF(LEN('заявки всего'!E47)=0,"",'заявки всего'!E47)</f>
        <v/>
      </c>
      <c r="F47" s="23" t="str">
        <f>IF(обеспечено!F47=0,"",ROUNDUP(обеспечено!F47/31*5,0))</f>
        <v/>
      </c>
      <c r="G47" s="21" t="str">
        <f>IF(обеспечено!G47-'погружено всего'!G47=0,"",обеспечено!G47-'погружено всего'!G47)</f>
        <v/>
      </c>
      <c r="H47" s="21" t="str">
        <f>IF(обеспечено!H47-'погружено всего'!H47=0,"",обеспечено!H47-'погружено всего'!H47)</f>
        <v/>
      </c>
      <c r="I47" s="21" t="str">
        <f>IF(обеспечено!I47-'погружено всего'!I47=0,"",обеспечено!I47-'погружено всего'!I47)</f>
        <v/>
      </c>
      <c r="J47" s="21" t="str">
        <f>IF(обеспечено!J47-'погружено всего'!J47=0,"",обеспечено!J47-'погружено всего'!J47)</f>
        <v/>
      </c>
      <c r="K47" s="21" t="str">
        <f>IF(обеспечено!K47-'погружено всего'!K47=0,"",обеспечено!K47-'погружено всего'!K47)</f>
        <v/>
      </c>
      <c r="L47" s="21" t="str">
        <f>IF(обеспечено!L47-'погружено всего'!L47=0,"",обеспечено!L47-'погружено всего'!L47)</f>
        <v/>
      </c>
      <c r="M47" s="21" t="str">
        <f>IF(обеспечено!M47-'погружено всего'!M47=0,"",обеспечено!M47-'погружено всего'!M47)</f>
        <v/>
      </c>
      <c r="N47" s="21" t="str">
        <f>IF(обеспечено!N47-'погружено всего'!N47=0,"",обеспечено!N47-'погружено всего'!N47)</f>
        <v/>
      </c>
      <c r="O47" s="21" t="str">
        <f>IF(обеспечено!O47-'погружено всего'!O47=0,"",обеспечено!O47-'погружено всего'!O47)</f>
        <v/>
      </c>
      <c r="P47" s="21" t="str">
        <f>IF(обеспечено!P47-'погружено всего'!P47=0,"",обеспечено!P47-'погружено всего'!P47)</f>
        <v/>
      </c>
      <c r="Q47" s="21" t="str">
        <f>IF(обеспечено!Q47-'погружено всего'!Q47=0,"",обеспечено!Q47-'погружено всего'!Q47)</f>
        <v/>
      </c>
      <c r="R47" s="21" t="str">
        <f>IF(обеспечено!R47-'погружено всего'!R47=0,"",обеспечено!R47-'погружено всего'!R47)</f>
        <v/>
      </c>
      <c r="S47" s="21" t="str">
        <f>IF(обеспечено!S47-'погружено всего'!S47=0,"",обеспечено!S47-'погружено всего'!S47)</f>
        <v/>
      </c>
      <c r="T47" s="21" t="str">
        <f>IF(обеспечено!T47-'погружено всего'!T47=0,"",обеспечено!T47-'погружено всего'!T47)</f>
        <v/>
      </c>
      <c r="U47" s="21" t="str">
        <f>IF(обеспечено!U47-'погружено всего'!U47=0,"",обеспечено!U47-'погружено всего'!U47)</f>
        <v/>
      </c>
      <c r="V47" s="21" t="str">
        <f>IF(обеспечено!V47-'погружено всего'!V47=0,"",обеспечено!V47-'погружено всего'!V47)</f>
        <v/>
      </c>
      <c r="W47" s="21" t="str">
        <f>IF(обеспечено!W47-'погружено всего'!W47=0,"",обеспечено!W47-'погружено всего'!W47)</f>
        <v/>
      </c>
      <c r="X47" s="21" t="str">
        <f>IF(обеспечено!X47-'погружено всего'!X47=0,"",обеспечено!X47-'погружено всего'!X47)</f>
        <v/>
      </c>
      <c r="Y47" s="21" t="str">
        <f>IF(обеспечено!Y47-'погружено всего'!Y47=0,"",обеспечено!Y47-'погружено всего'!Y47)</f>
        <v/>
      </c>
      <c r="Z47" s="21" t="str">
        <f>IF(обеспечено!Z47-'погружено всего'!Z47=0,"",обеспечено!Z47-'погружено всего'!Z47)</f>
        <v/>
      </c>
      <c r="AA47" s="21" t="str">
        <f>IF(обеспечено!AA47-'погружено всего'!AA47=0,"",обеспечено!AA47-'погружено всего'!AA47)</f>
        <v/>
      </c>
      <c r="AB47" s="21" t="str">
        <f>IF(обеспечено!AB47-'погружено всего'!AB47=0,"",обеспечено!AB47-'погружено всего'!AB47)</f>
        <v/>
      </c>
      <c r="AC47" s="21" t="str">
        <f>IF(обеспечено!AC47-'погружено всего'!AC47=0,"",обеспечено!AC47-'погружено всего'!AC47)</f>
        <v/>
      </c>
      <c r="AD47" s="21" t="str">
        <f>IF(обеспечено!AD47-'погружено всего'!AD47=0,"",обеспечено!AD47-'погружено всего'!AD47)</f>
        <v/>
      </c>
      <c r="AE47" s="21" t="str">
        <f>IF(обеспечено!AE47-'погружено всего'!AE47=0,"",обеспечено!AE47-'погружено всего'!AE47)</f>
        <v/>
      </c>
      <c r="AF47" s="21" t="str">
        <f>IF(обеспечено!AF47-'погружено всего'!AF47=0,"",обеспечено!AF47-'погружено всего'!AF47)</f>
        <v/>
      </c>
      <c r="AG47" s="21" t="str">
        <f>IF(обеспечено!AG47-'погружено всего'!AG47=0,"",обеспечено!AG47-'погружено всего'!AG47)</f>
        <v/>
      </c>
      <c r="AH47" s="21" t="str">
        <f>IF(обеспечено!AH47-'погружено всего'!AH47=0,"",обеспечено!AH47-'погружено всего'!AH47)</f>
        <v/>
      </c>
      <c r="AI47" s="21" t="str">
        <f>IF(обеспечено!AI47-'погружено всего'!AI47=0,"",обеспечено!AI47-'погружено всего'!AI47)</f>
        <v/>
      </c>
      <c r="AJ47" s="21" t="str">
        <f>IF(обеспечено!AJ47-'погружено всего'!AJ47=0,"",обеспечено!AJ47-'погружено всего'!AJ47)</f>
        <v/>
      </c>
      <c r="AK47" s="21" t="str">
        <f>IF(обеспечено!AK47-'погружено всего'!AK47=0,"",обеспечено!AK47-'погружено всего'!AK47)</f>
        <v/>
      </c>
    </row>
    <row r="48" spans="1:37" s="15" customFormat="1" ht="13.5" customHeight="1" x14ac:dyDescent="0.15">
      <c r="A48" s="18" t="s">
        <v>63</v>
      </c>
      <c r="B48" s="20" t="str">
        <f>IF(LEN('заявки всего'!B48)=0,"",'заявки всего'!B48)</f>
        <v/>
      </c>
      <c r="C48" s="20" t="str">
        <f>IF(LEN('заявки всего'!C48)=0,"",'заявки всего'!C48)</f>
        <v/>
      </c>
      <c r="D48" s="22" t="str">
        <f>IF(LEN('заявки всего'!D48)=0,"",'заявки всего'!D48)</f>
        <v/>
      </c>
      <c r="E48" s="23" t="str">
        <f>IF(LEN('заявки всего'!E48)=0,"",'заявки всего'!E48)</f>
        <v/>
      </c>
      <c r="F48" s="23" t="str">
        <f>IF(обеспечено!F48=0,"",ROUNDUP(обеспечено!F48/31*5,0))</f>
        <v/>
      </c>
      <c r="G48" s="21" t="str">
        <f>IF(обеспечено!G48-'погружено всего'!G48=0,"",обеспечено!G48-'погружено всего'!G48)</f>
        <v/>
      </c>
      <c r="H48" s="21" t="str">
        <f>IF(обеспечено!H48-'погружено всего'!H48=0,"",обеспечено!H48-'погружено всего'!H48)</f>
        <v/>
      </c>
      <c r="I48" s="21" t="str">
        <f>IF(обеспечено!I48-'погружено всего'!I48=0,"",обеспечено!I48-'погружено всего'!I48)</f>
        <v/>
      </c>
      <c r="J48" s="21" t="str">
        <f>IF(обеспечено!J48-'погружено всего'!J48=0,"",обеспечено!J48-'погружено всего'!J48)</f>
        <v/>
      </c>
      <c r="K48" s="21" t="str">
        <f>IF(обеспечено!K48-'погружено всего'!K48=0,"",обеспечено!K48-'погружено всего'!K48)</f>
        <v/>
      </c>
      <c r="L48" s="21" t="str">
        <f>IF(обеспечено!L48-'погружено всего'!L48=0,"",обеспечено!L48-'погружено всего'!L48)</f>
        <v/>
      </c>
      <c r="M48" s="21" t="str">
        <f>IF(обеспечено!M48-'погружено всего'!M48=0,"",обеспечено!M48-'погружено всего'!M48)</f>
        <v/>
      </c>
      <c r="N48" s="21" t="str">
        <f>IF(обеспечено!N48-'погружено всего'!N48=0,"",обеспечено!N48-'погружено всего'!N48)</f>
        <v/>
      </c>
      <c r="O48" s="21" t="str">
        <f>IF(обеспечено!O48-'погружено всего'!O48=0,"",обеспечено!O48-'погружено всего'!O48)</f>
        <v/>
      </c>
      <c r="P48" s="21" t="str">
        <f>IF(обеспечено!P48-'погружено всего'!P48=0,"",обеспечено!P48-'погружено всего'!P48)</f>
        <v/>
      </c>
      <c r="Q48" s="21" t="str">
        <f>IF(обеспечено!Q48-'погружено всего'!Q48=0,"",обеспечено!Q48-'погружено всего'!Q48)</f>
        <v/>
      </c>
      <c r="R48" s="21" t="str">
        <f>IF(обеспечено!R48-'погружено всего'!R48=0,"",обеспечено!R48-'погружено всего'!R48)</f>
        <v/>
      </c>
      <c r="S48" s="21" t="str">
        <f>IF(обеспечено!S48-'погружено всего'!S48=0,"",обеспечено!S48-'погружено всего'!S48)</f>
        <v/>
      </c>
      <c r="T48" s="21" t="str">
        <f>IF(обеспечено!T48-'погружено всего'!T48=0,"",обеспечено!T48-'погружено всего'!T48)</f>
        <v/>
      </c>
      <c r="U48" s="21" t="str">
        <f>IF(обеспечено!U48-'погружено всего'!U48=0,"",обеспечено!U48-'погружено всего'!U48)</f>
        <v/>
      </c>
      <c r="V48" s="21" t="str">
        <f>IF(обеспечено!V48-'погружено всего'!V48=0,"",обеспечено!V48-'погружено всего'!V48)</f>
        <v/>
      </c>
      <c r="W48" s="21" t="str">
        <f>IF(обеспечено!W48-'погружено всего'!W48=0,"",обеспечено!W48-'погружено всего'!W48)</f>
        <v/>
      </c>
      <c r="X48" s="21" t="str">
        <f>IF(обеспечено!X48-'погружено всего'!X48=0,"",обеспечено!X48-'погружено всего'!X48)</f>
        <v/>
      </c>
      <c r="Y48" s="21" t="str">
        <f>IF(обеспечено!Y48-'погружено всего'!Y48=0,"",обеспечено!Y48-'погружено всего'!Y48)</f>
        <v/>
      </c>
      <c r="Z48" s="21" t="str">
        <f>IF(обеспечено!Z48-'погружено всего'!Z48=0,"",обеспечено!Z48-'погружено всего'!Z48)</f>
        <v/>
      </c>
      <c r="AA48" s="21" t="str">
        <f>IF(обеспечено!AA48-'погружено всего'!AA48=0,"",обеспечено!AA48-'погружено всего'!AA48)</f>
        <v/>
      </c>
      <c r="AB48" s="21" t="str">
        <f>IF(обеспечено!AB48-'погружено всего'!AB48=0,"",обеспечено!AB48-'погружено всего'!AB48)</f>
        <v/>
      </c>
      <c r="AC48" s="21" t="str">
        <f>IF(обеспечено!AC48-'погружено всего'!AC48=0,"",обеспечено!AC48-'погружено всего'!AC48)</f>
        <v/>
      </c>
      <c r="AD48" s="21" t="str">
        <f>IF(обеспечено!AD48-'погружено всего'!AD48=0,"",обеспечено!AD48-'погружено всего'!AD48)</f>
        <v/>
      </c>
      <c r="AE48" s="21" t="str">
        <f>IF(обеспечено!AE48-'погружено всего'!AE48=0,"",обеспечено!AE48-'погружено всего'!AE48)</f>
        <v/>
      </c>
      <c r="AF48" s="21" t="str">
        <f>IF(обеспечено!AF48-'погружено всего'!AF48=0,"",обеспечено!AF48-'погружено всего'!AF48)</f>
        <v/>
      </c>
      <c r="AG48" s="21" t="str">
        <f>IF(обеспечено!AG48-'погружено всего'!AG48=0,"",обеспечено!AG48-'погружено всего'!AG48)</f>
        <v/>
      </c>
      <c r="AH48" s="21" t="str">
        <f>IF(обеспечено!AH48-'погружено всего'!AH48=0,"",обеспечено!AH48-'погружено всего'!AH48)</f>
        <v/>
      </c>
      <c r="AI48" s="21" t="str">
        <f>IF(обеспечено!AI48-'погружено всего'!AI48=0,"",обеспечено!AI48-'погружено всего'!AI48)</f>
        <v/>
      </c>
      <c r="AJ48" s="21" t="str">
        <f>IF(обеспечено!AJ48-'погружено всего'!AJ48=0,"",обеспечено!AJ48-'погружено всего'!AJ48)</f>
        <v/>
      </c>
      <c r="AK48" s="21" t="str">
        <f>IF(обеспечено!AK48-'погружено всего'!AK48=0,"",обеспечено!AK48-'погружено всего'!AK48)</f>
        <v/>
      </c>
    </row>
    <row r="49" spans="1:37" s="15" customFormat="1" ht="13.5" customHeight="1" x14ac:dyDescent="0.15">
      <c r="A49" s="18" t="s">
        <v>64</v>
      </c>
      <c r="B49" s="20" t="str">
        <f>IF(LEN('заявки всего'!B49)=0,"",'заявки всего'!B49)</f>
        <v/>
      </c>
      <c r="C49" s="20" t="str">
        <f>IF(LEN('заявки всего'!C49)=0,"",'заявки всего'!C49)</f>
        <v/>
      </c>
      <c r="D49" s="22" t="str">
        <f>IF(LEN('заявки всего'!D49)=0,"",'заявки всего'!D49)</f>
        <v/>
      </c>
      <c r="E49" s="23" t="str">
        <f>IF(LEN('заявки всего'!E49)=0,"",'заявки всего'!E49)</f>
        <v/>
      </c>
      <c r="F49" s="23" t="str">
        <f>IF(обеспечено!F49=0,"",ROUNDUP(обеспечено!F49/31*5,0))</f>
        <v/>
      </c>
      <c r="G49" s="21" t="str">
        <f>IF(обеспечено!G49-'погружено всего'!G49=0,"",обеспечено!G49-'погружено всего'!G49)</f>
        <v/>
      </c>
      <c r="H49" s="21" t="str">
        <f>IF(обеспечено!H49-'погружено всего'!H49=0,"",обеспечено!H49-'погружено всего'!H49)</f>
        <v/>
      </c>
      <c r="I49" s="21" t="str">
        <f>IF(обеспечено!I49-'погружено всего'!I49=0,"",обеспечено!I49-'погружено всего'!I49)</f>
        <v/>
      </c>
      <c r="J49" s="21" t="str">
        <f>IF(обеспечено!J49-'погружено всего'!J49=0,"",обеспечено!J49-'погружено всего'!J49)</f>
        <v/>
      </c>
      <c r="K49" s="21" t="str">
        <f>IF(обеспечено!K49-'погружено всего'!K49=0,"",обеспечено!K49-'погружено всего'!K49)</f>
        <v/>
      </c>
      <c r="L49" s="21" t="str">
        <f>IF(обеспечено!L49-'погружено всего'!L49=0,"",обеспечено!L49-'погружено всего'!L49)</f>
        <v/>
      </c>
      <c r="M49" s="21" t="str">
        <f>IF(обеспечено!M49-'погружено всего'!M49=0,"",обеспечено!M49-'погружено всего'!M49)</f>
        <v/>
      </c>
      <c r="N49" s="21" t="str">
        <f>IF(обеспечено!N49-'погружено всего'!N49=0,"",обеспечено!N49-'погружено всего'!N49)</f>
        <v/>
      </c>
      <c r="O49" s="21" t="str">
        <f>IF(обеспечено!O49-'погружено всего'!O49=0,"",обеспечено!O49-'погружено всего'!O49)</f>
        <v/>
      </c>
      <c r="P49" s="21" t="str">
        <f>IF(обеспечено!P49-'погружено всего'!P49=0,"",обеспечено!P49-'погружено всего'!P49)</f>
        <v/>
      </c>
      <c r="Q49" s="21" t="str">
        <f>IF(обеспечено!Q49-'погружено всего'!Q49=0,"",обеспечено!Q49-'погружено всего'!Q49)</f>
        <v/>
      </c>
      <c r="R49" s="21" t="str">
        <f>IF(обеспечено!R49-'погружено всего'!R49=0,"",обеспечено!R49-'погружено всего'!R49)</f>
        <v/>
      </c>
      <c r="S49" s="21" t="str">
        <f>IF(обеспечено!S49-'погружено всего'!S49=0,"",обеспечено!S49-'погружено всего'!S49)</f>
        <v/>
      </c>
      <c r="T49" s="21" t="str">
        <f>IF(обеспечено!T49-'погружено всего'!T49=0,"",обеспечено!T49-'погружено всего'!T49)</f>
        <v/>
      </c>
      <c r="U49" s="21" t="str">
        <f>IF(обеспечено!U49-'погружено всего'!U49=0,"",обеспечено!U49-'погружено всего'!U49)</f>
        <v/>
      </c>
      <c r="V49" s="21" t="str">
        <f>IF(обеспечено!V49-'погружено всего'!V49=0,"",обеспечено!V49-'погружено всего'!V49)</f>
        <v/>
      </c>
      <c r="W49" s="21" t="str">
        <f>IF(обеспечено!W49-'погружено всего'!W49=0,"",обеспечено!W49-'погружено всего'!W49)</f>
        <v/>
      </c>
      <c r="X49" s="21" t="str">
        <f>IF(обеспечено!X49-'погружено всего'!X49=0,"",обеспечено!X49-'погружено всего'!X49)</f>
        <v/>
      </c>
      <c r="Y49" s="21" t="str">
        <f>IF(обеспечено!Y49-'погружено всего'!Y49=0,"",обеспечено!Y49-'погружено всего'!Y49)</f>
        <v/>
      </c>
      <c r="Z49" s="21" t="str">
        <f>IF(обеспечено!Z49-'погружено всего'!Z49=0,"",обеспечено!Z49-'погружено всего'!Z49)</f>
        <v/>
      </c>
      <c r="AA49" s="21" t="str">
        <f>IF(обеспечено!AA49-'погружено всего'!AA49=0,"",обеспечено!AA49-'погружено всего'!AA49)</f>
        <v/>
      </c>
      <c r="AB49" s="21" t="str">
        <f>IF(обеспечено!AB49-'погружено всего'!AB49=0,"",обеспечено!AB49-'погружено всего'!AB49)</f>
        <v/>
      </c>
      <c r="AC49" s="21" t="str">
        <f>IF(обеспечено!AC49-'погружено всего'!AC49=0,"",обеспечено!AC49-'погружено всего'!AC49)</f>
        <v/>
      </c>
      <c r="AD49" s="21" t="str">
        <f>IF(обеспечено!AD49-'погружено всего'!AD49=0,"",обеспечено!AD49-'погружено всего'!AD49)</f>
        <v/>
      </c>
      <c r="AE49" s="21" t="str">
        <f>IF(обеспечено!AE49-'погружено всего'!AE49=0,"",обеспечено!AE49-'погружено всего'!AE49)</f>
        <v/>
      </c>
      <c r="AF49" s="21" t="str">
        <f>IF(обеспечено!AF49-'погружено всего'!AF49=0,"",обеспечено!AF49-'погружено всего'!AF49)</f>
        <v/>
      </c>
      <c r="AG49" s="21" t="str">
        <f>IF(обеспечено!AG49-'погружено всего'!AG49=0,"",обеспечено!AG49-'погружено всего'!AG49)</f>
        <v/>
      </c>
      <c r="AH49" s="21" t="str">
        <f>IF(обеспечено!AH49-'погружено всего'!AH49=0,"",обеспечено!AH49-'погружено всего'!AH49)</f>
        <v/>
      </c>
      <c r="AI49" s="21" t="str">
        <f>IF(обеспечено!AI49-'погружено всего'!AI49=0,"",обеспечено!AI49-'погружено всего'!AI49)</f>
        <v/>
      </c>
      <c r="AJ49" s="21" t="str">
        <f>IF(обеспечено!AJ49-'погружено всего'!AJ49=0,"",обеспечено!AJ49-'погружено всего'!AJ49)</f>
        <v/>
      </c>
      <c r="AK49" s="21" t="str">
        <f>IF(обеспечено!AK49-'погружено всего'!AK49=0,"",обеспечено!AK49-'погружено всего'!AK49)</f>
        <v/>
      </c>
    </row>
    <row r="50" spans="1:37" s="15" customFormat="1" ht="13.5" customHeight="1" x14ac:dyDescent="0.15">
      <c r="A50" s="18" t="s">
        <v>65</v>
      </c>
      <c r="B50" s="20" t="str">
        <f>IF(LEN('заявки всего'!B50)=0,"",'заявки всего'!B50)</f>
        <v/>
      </c>
      <c r="C50" s="20" t="str">
        <f>IF(LEN('заявки всего'!C50)=0,"",'заявки всего'!C50)</f>
        <v/>
      </c>
      <c r="D50" s="22" t="str">
        <f>IF(LEN('заявки всего'!D50)=0,"",'заявки всего'!D50)</f>
        <v/>
      </c>
      <c r="E50" s="23" t="str">
        <f>IF(LEN('заявки всего'!E50)=0,"",'заявки всего'!E50)</f>
        <v/>
      </c>
      <c r="F50" s="23" t="str">
        <f>IF(обеспечено!F50=0,"",ROUNDUP(обеспечено!F50/31*5,0))</f>
        <v/>
      </c>
      <c r="G50" s="21" t="str">
        <f>IF(обеспечено!G50-'погружено всего'!G50=0,"",обеспечено!G50-'погружено всего'!G50)</f>
        <v/>
      </c>
      <c r="H50" s="21" t="str">
        <f>IF(обеспечено!H50-'погружено всего'!H50=0,"",обеспечено!H50-'погружено всего'!H50)</f>
        <v/>
      </c>
      <c r="I50" s="21" t="str">
        <f>IF(обеспечено!I50-'погружено всего'!I50=0,"",обеспечено!I50-'погружено всего'!I50)</f>
        <v/>
      </c>
      <c r="J50" s="21" t="str">
        <f>IF(обеспечено!J50-'погружено всего'!J50=0,"",обеспечено!J50-'погружено всего'!J50)</f>
        <v/>
      </c>
      <c r="K50" s="21" t="str">
        <f>IF(обеспечено!K50-'погружено всего'!K50=0,"",обеспечено!K50-'погружено всего'!K50)</f>
        <v/>
      </c>
      <c r="L50" s="21" t="str">
        <f>IF(обеспечено!L50-'погружено всего'!L50=0,"",обеспечено!L50-'погружено всего'!L50)</f>
        <v/>
      </c>
      <c r="M50" s="21" t="str">
        <f>IF(обеспечено!M50-'погружено всего'!M50=0,"",обеспечено!M50-'погружено всего'!M50)</f>
        <v/>
      </c>
      <c r="N50" s="21" t="str">
        <f>IF(обеспечено!N50-'погружено всего'!N50=0,"",обеспечено!N50-'погружено всего'!N50)</f>
        <v/>
      </c>
      <c r="O50" s="21" t="str">
        <f>IF(обеспечено!O50-'погружено всего'!O50=0,"",обеспечено!O50-'погружено всего'!O50)</f>
        <v/>
      </c>
      <c r="P50" s="21" t="str">
        <f>IF(обеспечено!P50-'погружено всего'!P50=0,"",обеспечено!P50-'погружено всего'!P50)</f>
        <v/>
      </c>
      <c r="Q50" s="21" t="str">
        <f>IF(обеспечено!Q50-'погружено всего'!Q50=0,"",обеспечено!Q50-'погружено всего'!Q50)</f>
        <v/>
      </c>
      <c r="R50" s="21" t="str">
        <f>IF(обеспечено!R50-'погружено всего'!R50=0,"",обеспечено!R50-'погружено всего'!R50)</f>
        <v/>
      </c>
      <c r="S50" s="21" t="str">
        <f>IF(обеспечено!S50-'погружено всего'!S50=0,"",обеспечено!S50-'погружено всего'!S50)</f>
        <v/>
      </c>
      <c r="T50" s="21" t="str">
        <f>IF(обеспечено!T50-'погружено всего'!T50=0,"",обеспечено!T50-'погружено всего'!T50)</f>
        <v/>
      </c>
      <c r="U50" s="21" t="str">
        <f>IF(обеспечено!U50-'погружено всего'!U50=0,"",обеспечено!U50-'погружено всего'!U50)</f>
        <v/>
      </c>
      <c r="V50" s="21" t="str">
        <f>IF(обеспечено!V50-'погружено всего'!V50=0,"",обеспечено!V50-'погружено всего'!V50)</f>
        <v/>
      </c>
      <c r="W50" s="21" t="str">
        <f>IF(обеспечено!W50-'погружено всего'!W50=0,"",обеспечено!W50-'погружено всего'!W50)</f>
        <v/>
      </c>
      <c r="X50" s="21" t="str">
        <f>IF(обеспечено!X50-'погружено всего'!X50=0,"",обеспечено!X50-'погружено всего'!X50)</f>
        <v/>
      </c>
      <c r="Y50" s="21" t="str">
        <f>IF(обеспечено!Y50-'погружено всего'!Y50=0,"",обеспечено!Y50-'погружено всего'!Y50)</f>
        <v/>
      </c>
      <c r="Z50" s="21" t="str">
        <f>IF(обеспечено!Z50-'погружено всего'!Z50=0,"",обеспечено!Z50-'погружено всего'!Z50)</f>
        <v/>
      </c>
      <c r="AA50" s="21" t="str">
        <f>IF(обеспечено!AA50-'погружено всего'!AA50=0,"",обеспечено!AA50-'погружено всего'!AA50)</f>
        <v/>
      </c>
      <c r="AB50" s="21" t="str">
        <f>IF(обеспечено!AB50-'погружено всего'!AB50=0,"",обеспечено!AB50-'погружено всего'!AB50)</f>
        <v/>
      </c>
      <c r="AC50" s="21" t="str">
        <f>IF(обеспечено!AC50-'погружено всего'!AC50=0,"",обеспечено!AC50-'погружено всего'!AC50)</f>
        <v/>
      </c>
      <c r="AD50" s="21" t="str">
        <f>IF(обеспечено!AD50-'погружено всего'!AD50=0,"",обеспечено!AD50-'погружено всего'!AD50)</f>
        <v/>
      </c>
      <c r="AE50" s="21" t="str">
        <f>IF(обеспечено!AE50-'погружено всего'!AE50=0,"",обеспечено!AE50-'погружено всего'!AE50)</f>
        <v/>
      </c>
      <c r="AF50" s="21" t="str">
        <f>IF(обеспечено!AF50-'погружено всего'!AF50=0,"",обеспечено!AF50-'погружено всего'!AF50)</f>
        <v/>
      </c>
      <c r="AG50" s="21" t="str">
        <f>IF(обеспечено!AG50-'погружено всего'!AG50=0,"",обеспечено!AG50-'погружено всего'!AG50)</f>
        <v/>
      </c>
      <c r="AH50" s="21" t="str">
        <f>IF(обеспечено!AH50-'погружено всего'!AH50=0,"",обеспечено!AH50-'погружено всего'!AH50)</f>
        <v/>
      </c>
      <c r="AI50" s="21" t="str">
        <f>IF(обеспечено!AI50-'погружено всего'!AI50=0,"",обеспечено!AI50-'погружено всего'!AI50)</f>
        <v/>
      </c>
      <c r="AJ50" s="21" t="str">
        <f>IF(обеспечено!AJ50-'погружено всего'!AJ50=0,"",обеспечено!AJ50-'погружено всего'!AJ50)</f>
        <v/>
      </c>
      <c r="AK50" s="21" t="str">
        <f>IF(обеспечено!AK50-'погружено всего'!AK50=0,"",обеспечено!AK50-'погружено всего'!AK50)</f>
        <v/>
      </c>
    </row>
    <row r="51" spans="1:37" s="15" customFormat="1" ht="13.5" customHeight="1" x14ac:dyDescent="0.15">
      <c r="A51" s="18" t="s">
        <v>66</v>
      </c>
      <c r="B51" s="20" t="str">
        <f>IF(LEN('заявки всего'!B51)=0,"",'заявки всего'!B51)</f>
        <v/>
      </c>
      <c r="C51" s="20" t="str">
        <f>IF(LEN('заявки всего'!C51)=0,"",'заявки всего'!C51)</f>
        <v/>
      </c>
      <c r="D51" s="22" t="str">
        <f>IF(LEN('заявки всего'!D51)=0,"",'заявки всего'!D51)</f>
        <v/>
      </c>
      <c r="E51" s="23" t="str">
        <f>IF(LEN('заявки всего'!E51)=0,"",'заявки всего'!E51)</f>
        <v/>
      </c>
      <c r="F51" s="23" t="str">
        <f>IF(обеспечено!F51=0,"",ROUNDUP(обеспечено!F51/31*5,0))</f>
        <v/>
      </c>
      <c r="G51" s="21" t="str">
        <f>IF(обеспечено!G51-'погружено всего'!G51=0,"",обеспечено!G51-'погружено всего'!G51)</f>
        <v/>
      </c>
      <c r="H51" s="21" t="str">
        <f>IF(обеспечено!H51-'погружено всего'!H51=0,"",обеспечено!H51-'погружено всего'!H51)</f>
        <v/>
      </c>
      <c r="I51" s="21" t="str">
        <f>IF(обеспечено!I51-'погружено всего'!I51=0,"",обеспечено!I51-'погружено всего'!I51)</f>
        <v/>
      </c>
      <c r="J51" s="21" t="str">
        <f>IF(обеспечено!J51-'погружено всего'!J51=0,"",обеспечено!J51-'погружено всего'!J51)</f>
        <v/>
      </c>
      <c r="K51" s="21" t="str">
        <f>IF(обеспечено!K51-'погружено всего'!K51=0,"",обеспечено!K51-'погружено всего'!K51)</f>
        <v/>
      </c>
      <c r="L51" s="21" t="str">
        <f>IF(обеспечено!L51-'погружено всего'!L51=0,"",обеспечено!L51-'погружено всего'!L51)</f>
        <v/>
      </c>
      <c r="M51" s="21" t="str">
        <f>IF(обеспечено!M51-'погружено всего'!M51=0,"",обеспечено!M51-'погружено всего'!M51)</f>
        <v/>
      </c>
      <c r="N51" s="21" t="str">
        <f>IF(обеспечено!N51-'погружено всего'!N51=0,"",обеспечено!N51-'погружено всего'!N51)</f>
        <v/>
      </c>
      <c r="O51" s="21" t="str">
        <f>IF(обеспечено!O51-'погружено всего'!O51=0,"",обеспечено!O51-'погружено всего'!O51)</f>
        <v/>
      </c>
      <c r="P51" s="21" t="str">
        <f>IF(обеспечено!P51-'погружено всего'!P51=0,"",обеспечено!P51-'погружено всего'!P51)</f>
        <v/>
      </c>
      <c r="Q51" s="21" t="str">
        <f>IF(обеспечено!Q51-'погружено всего'!Q51=0,"",обеспечено!Q51-'погружено всего'!Q51)</f>
        <v/>
      </c>
      <c r="R51" s="21" t="str">
        <f>IF(обеспечено!R51-'погружено всего'!R51=0,"",обеспечено!R51-'погружено всего'!R51)</f>
        <v/>
      </c>
      <c r="S51" s="21" t="str">
        <f>IF(обеспечено!S51-'погружено всего'!S51=0,"",обеспечено!S51-'погружено всего'!S51)</f>
        <v/>
      </c>
      <c r="T51" s="21" t="str">
        <f>IF(обеспечено!T51-'погружено всего'!T51=0,"",обеспечено!T51-'погружено всего'!T51)</f>
        <v/>
      </c>
      <c r="U51" s="21" t="str">
        <f>IF(обеспечено!U51-'погружено всего'!U51=0,"",обеспечено!U51-'погружено всего'!U51)</f>
        <v/>
      </c>
      <c r="V51" s="21" t="str">
        <f>IF(обеспечено!V51-'погружено всего'!V51=0,"",обеспечено!V51-'погружено всего'!V51)</f>
        <v/>
      </c>
      <c r="W51" s="21" t="str">
        <f>IF(обеспечено!W51-'погружено всего'!W51=0,"",обеспечено!W51-'погружено всего'!W51)</f>
        <v/>
      </c>
      <c r="X51" s="21" t="str">
        <f>IF(обеспечено!X51-'погружено всего'!X51=0,"",обеспечено!X51-'погружено всего'!X51)</f>
        <v/>
      </c>
      <c r="Y51" s="21" t="str">
        <f>IF(обеспечено!Y51-'погружено всего'!Y51=0,"",обеспечено!Y51-'погружено всего'!Y51)</f>
        <v/>
      </c>
      <c r="Z51" s="21" t="str">
        <f>IF(обеспечено!Z51-'погружено всего'!Z51=0,"",обеспечено!Z51-'погружено всего'!Z51)</f>
        <v/>
      </c>
      <c r="AA51" s="21" t="str">
        <f>IF(обеспечено!AA51-'погружено всего'!AA51=0,"",обеспечено!AA51-'погружено всего'!AA51)</f>
        <v/>
      </c>
      <c r="AB51" s="21" t="str">
        <f>IF(обеспечено!AB51-'погружено всего'!AB51=0,"",обеспечено!AB51-'погружено всего'!AB51)</f>
        <v/>
      </c>
      <c r="AC51" s="21" t="str">
        <f>IF(обеспечено!AC51-'погружено всего'!AC51=0,"",обеспечено!AC51-'погружено всего'!AC51)</f>
        <v/>
      </c>
      <c r="AD51" s="21" t="str">
        <f>IF(обеспечено!AD51-'погружено всего'!AD51=0,"",обеспечено!AD51-'погружено всего'!AD51)</f>
        <v/>
      </c>
      <c r="AE51" s="21" t="str">
        <f>IF(обеспечено!AE51-'погружено всего'!AE51=0,"",обеспечено!AE51-'погружено всего'!AE51)</f>
        <v/>
      </c>
      <c r="AF51" s="21" t="str">
        <f>IF(обеспечено!AF51-'погружено всего'!AF51=0,"",обеспечено!AF51-'погружено всего'!AF51)</f>
        <v/>
      </c>
      <c r="AG51" s="21" t="str">
        <f>IF(обеспечено!AG51-'погружено всего'!AG51=0,"",обеспечено!AG51-'погружено всего'!AG51)</f>
        <v/>
      </c>
      <c r="AH51" s="21" t="str">
        <f>IF(обеспечено!AH51-'погружено всего'!AH51=0,"",обеспечено!AH51-'погружено всего'!AH51)</f>
        <v/>
      </c>
      <c r="AI51" s="21" t="str">
        <f>IF(обеспечено!AI51-'погружено всего'!AI51=0,"",обеспечено!AI51-'погружено всего'!AI51)</f>
        <v/>
      </c>
      <c r="AJ51" s="21" t="str">
        <f>IF(обеспечено!AJ51-'погружено всего'!AJ51=0,"",обеспечено!AJ51-'погружено всего'!AJ51)</f>
        <v/>
      </c>
      <c r="AK51" s="21" t="str">
        <f>IF(обеспечено!AK51-'погружено всего'!AK51=0,"",обеспечено!AK51-'погружено всего'!AK51)</f>
        <v/>
      </c>
    </row>
    <row r="52" spans="1:37" s="15" customFormat="1" ht="13.5" customHeight="1" x14ac:dyDescent="0.15">
      <c r="A52" s="18" t="s">
        <v>67</v>
      </c>
      <c r="B52" s="20" t="str">
        <f>IF(LEN('заявки всего'!B52)=0,"",'заявки всего'!B52)</f>
        <v/>
      </c>
      <c r="C52" s="20" t="str">
        <f>IF(LEN('заявки всего'!C52)=0,"",'заявки всего'!C52)</f>
        <v/>
      </c>
      <c r="D52" s="22" t="str">
        <f>IF(LEN('заявки всего'!D52)=0,"",'заявки всего'!D52)</f>
        <v/>
      </c>
      <c r="E52" s="23" t="str">
        <f>IF(LEN('заявки всего'!E52)=0,"",'заявки всего'!E52)</f>
        <v/>
      </c>
      <c r="F52" s="23" t="str">
        <f>IF(обеспечено!F52=0,"",ROUNDUP(обеспечено!F52/31*5,0))</f>
        <v/>
      </c>
      <c r="G52" s="21" t="str">
        <f>IF(обеспечено!G52-'погружено всего'!G52=0,"",обеспечено!G52-'погружено всего'!G52)</f>
        <v/>
      </c>
      <c r="H52" s="21" t="str">
        <f>IF(обеспечено!H52-'погружено всего'!H52=0,"",обеспечено!H52-'погружено всего'!H52)</f>
        <v/>
      </c>
      <c r="I52" s="21" t="str">
        <f>IF(обеспечено!I52-'погружено всего'!I52=0,"",обеспечено!I52-'погружено всего'!I52)</f>
        <v/>
      </c>
      <c r="J52" s="21" t="str">
        <f>IF(обеспечено!J52-'погружено всего'!J52=0,"",обеспечено!J52-'погружено всего'!J52)</f>
        <v/>
      </c>
      <c r="K52" s="21" t="str">
        <f>IF(обеспечено!K52-'погружено всего'!K52=0,"",обеспечено!K52-'погружено всего'!K52)</f>
        <v/>
      </c>
      <c r="L52" s="21" t="str">
        <f>IF(обеспечено!L52-'погружено всего'!L52=0,"",обеспечено!L52-'погружено всего'!L52)</f>
        <v/>
      </c>
      <c r="M52" s="21" t="str">
        <f>IF(обеспечено!M52-'погружено всего'!M52=0,"",обеспечено!M52-'погружено всего'!M52)</f>
        <v/>
      </c>
      <c r="N52" s="21" t="str">
        <f>IF(обеспечено!N52-'погружено всего'!N52=0,"",обеспечено!N52-'погружено всего'!N52)</f>
        <v/>
      </c>
      <c r="O52" s="21" t="str">
        <f>IF(обеспечено!O52-'погружено всего'!O52=0,"",обеспечено!O52-'погружено всего'!O52)</f>
        <v/>
      </c>
      <c r="P52" s="21" t="str">
        <f>IF(обеспечено!P52-'погружено всего'!P52=0,"",обеспечено!P52-'погружено всего'!P52)</f>
        <v/>
      </c>
      <c r="Q52" s="21" t="str">
        <f>IF(обеспечено!Q52-'погружено всего'!Q52=0,"",обеспечено!Q52-'погружено всего'!Q52)</f>
        <v/>
      </c>
      <c r="R52" s="21" t="str">
        <f>IF(обеспечено!R52-'погружено всего'!R52=0,"",обеспечено!R52-'погружено всего'!R52)</f>
        <v/>
      </c>
      <c r="S52" s="21" t="str">
        <f>IF(обеспечено!S52-'погружено всего'!S52=0,"",обеспечено!S52-'погружено всего'!S52)</f>
        <v/>
      </c>
      <c r="T52" s="21" t="str">
        <f>IF(обеспечено!T52-'погружено всего'!T52=0,"",обеспечено!T52-'погружено всего'!T52)</f>
        <v/>
      </c>
      <c r="U52" s="21" t="str">
        <f>IF(обеспечено!U52-'погружено всего'!U52=0,"",обеспечено!U52-'погружено всего'!U52)</f>
        <v/>
      </c>
      <c r="V52" s="21" t="str">
        <f>IF(обеспечено!V52-'погружено всего'!V52=0,"",обеспечено!V52-'погружено всего'!V52)</f>
        <v/>
      </c>
      <c r="W52" s="21" t="str">
        <f>IF(обеспечено!W52-'погружено всего'!W52=0,"",обеспечено!W52-'погружено всего'!W52)</f>
        <v/>
      </c>
      <c r="X52" s="21" t="str">
        <f>IF(обеспечено!X52-'погружено всего'!X52=0,"",обеспечено!X52-'погружено всего'!X52)</f>
        <v/>
      </c>
      <c r="Y52" s="21" t="str">
        <f>IF(обеспечено!Y52-'погружено всего'!Y52=0,"",обеспечено!Y52-'погружено всего'!Y52)</f>
        <v/>
      </c>
      <c r="Z52" s="21" t="str">
        <f>IF(обеспечено!Z52-'погружено всего'!Z52=0,"",обеспечено!Z52-'погружено всего'!Z52)</f>
        <v/>
      </c>
      <c r="AA52" s="21" t="str">
        <f>IF(обеспечено!AA52-'погружено всего'!AA52=0,"",обеспечено!AA52-'погружено всего'!AA52)</f>
        <v/>
      </c>
      <c r="AB52" s="21" t="str">
        <f>IF(обеспечено!AB52-'погружено всего'!AB52=0,"",обеспечено!AB52-'погружено всего'!AB52)</f>
        <v/>
      </c>
      <c r="AC52" s="21" t="str">
        <f>IF(обеспечено!AC52-'погружено всего'!AC52=0,"",обеспечено!AC52-'погружено всего'!AC52)</f>
        <v/>
      </c>
      <c r="AD52" s="21" t="str">
        <f>IF(обеспечено!AD52-'погружено всего'!AD52=0,"",обеспечено!AD52-'погружено всего'!AD52)</f>
        <v/>
      </c>
      <c r="AE52" s="21" t="str">
        <f>IF(обеспечено!AE52-'погружено всего'!AE52=0,"",обеспечено!AE52-'погружено всего'!AE52)</f>
        <v/>
      </c>
      <c r="AF52" s="21" t="str">
        <f>IF(обеспечено!AF52-'погружено всего'!AF52=0,"",обеспечено!AF52-'погружено всего'!AF52)</f>
        <v/>
      </c>
      <c r="AG52" s="21" t="str">
        <f>IF(обеспечено!AG52-'погружено всего'!AG52=0,"",обеспечено!AG52-'погружено всего'!AG52)</f>
        <v/>
      </c>
      <c r="AH52" s="21" t="str">
        <f>IF(обеспечено!AH52-'погружено всего'!AH52=0,"",обеспечено!AH52-'погружено всего'!AH52)</f>
        <v/>
      </c>
      <c r="AI52" s="21" t="str">
        <f>IF(обеспечено!AI52-'погружено всего'!AI52=0,"",обеспечено!AI52-'погружено всего'!AI52)</f>
        <v/>
      </c>
      <c r="AJ52" s="21" t="str">
        <f>IF(обеспечено!AJ52-'погружено всего'!AJ52=0,"",обеспечено!AJ52-'погружено всего'!AJ52)</f>
        <v/>
      </c>
      <c r="AK52" s="21" t="str">
        <f>IF(обеспечено!AK52-'погружено всего'!AK52=0,"",обеспечено!AK52-'погружено всего'!AK52)</f>
        <v/>
      </c>
    </row>
    <row r="53" spans="1:37" s="15" customFormat="1" ht="13.5" customHeight="1" x14ac:dyDescent="0.15">
      <c r="A53" s="18" t="s">
        <v>68</v>
      </c>
      <c r="B53" s="20" t="str">
        <f>IF(LEN('заявки всего'!B53)=0,"",'заявки всего'!B53)</f>
        <v/>
      </c>
      <c r="C53" s="20" t="str">
        <f>IF(LEN('заявки всего'!C53)=0,"",'заявки всего'!C53)</f>
        <v/>
      </c>
      <c r="D53" s="22" t="str">
        <f>IF(LEN('заявки всего'!D53)=0,"",'заявки всего'!D53)</f>
        <v/>
      </c>
      <c r="E53" s="23" t="str">
        <f>IF(LEN('заявки всего'!E53)=0,"",'заявки всего'!E53)</f>
        <v/>
      </c>
      <c r="F53" s="23" t="str">
        <f>IF(обеспечено!F53=0,"",ROUNDUP(обеспечено!F53/31*5,0))</f>
        <v/>
      </c>
      <c r="G53" s="21" t="str">
        <f>IF(обеспечено!G53-'погружено всего'!G53=0,"",обеспечено!G53-'погружено всего'!G53)</f>
        <v/>
      </c>
      <c r="H53" s="21" t="str">
        <f>IF(обеспечено!H53-'погружено всего'!H53=0,"",обеспечено!H53-'погружено всего'!H53)</f>
        <v/>
      </c>
      <c r="I53" s="21" t="str">
        <f>IF(обеспечено!I53-'погружено всего'!I53=0,"",обеспечено!I53-'погружено всего'!I53)</f>
        <v/>
      </c>
      <c r="J53" s="21" t="str">
        <f>IF(обеспечено!J53-'погружено всего'!J53=0,"",обеспечено!J53-'погружено всего'!J53)</f>
        <v/>
      </c>
      <c r="K53" s="21" t="str">
        <f>IF(обеспечено!K53-'погружено всего'!K53=0,"",обеспечено!K53-'погружено всего'!K53)</f>
        <v/>
      </c>
      <c r="L53" s="21" t="str">
        <f>IF(обеспечено!L53-'погружено всего'!L53=0,"",обеспечено!L53-'погружено всего'!L53)</f>
        <v/>
      </c>
      <c r="M53" s="21" t="str">
        <f>IF(обеспечено!M53-'погружено всего'!M53=0,"",обеспечено!M53-'погружено всего'!M53)</f>
        <v/>
      </c>
      <c r="N53" s="21" t="str">
        <f>IF(обеспечено!N53-'погружено всего'!N53=0,"",обеспечено!N53-'погружено всего'!N53)</f>
        <v/>
      </c>
      <c r="O53" s="21" t="str">
        <f>IF(обеспечено!O53-'погружено всего'!O53=0,"",обеспечено!O53-'погружено всего'!O53)</f>
        <v/>
      </c>
      <c r="P53" s="21" t="str">
        <f>IF(обеспечено!P53-'погружено всего'!P53=0,"",обеспечено!P53-'погружено всего'!P53)</f>
        <v/>
      </c>
      <c r="Q53" s="21" t="str">
        <f>IF(обеспечено!Q53-'погружено всего'!Q53=0,"",обеспечено!Q53-'погружено всего'!Q53)</f>
        <v/>
      </c>
      <c r="R53" s="21" t="str">
        <f>IF(обеспечено!R53-'погружено всего'!R53=0,"",обеспечено!R53-'погружено всего'!R53)</f>
        <v/>
      </c>
      <c r="S53" s="21" t="str">
        <f>IF(обеспечено!S53-'погружено всего'!S53=0,"",обеспечено!S53-'погружено всего'!S53)</f>
        <v/>
      </c>
      <c r="T53" s="21" t="str">
        <f>IF(обеспечено!T53-'погружено всего'!T53=0,"",обеспечено!T53-'погружено всего'!T53)</f>
        <v/>
      </c>
      <c r="U53" s="21" t="str">
        <f>IF(обеспечено!U53-'погружено всего'!U53=0,"",обеспечено!U53-'погружено всего'!U53)</f>
        <v/>
      </c>
      <c r="V53" s="21" t="str">
        <f>IF(обеспечено!V53-'погружено всего'!V53=0,"",обеспечено!V53-'погружено всего'!V53)</f>
        <v/>
      </c>
      <c r="W53" s="21" t="str">
        <f>IF(обеспечено!W53-'погружено всего'!W53=0,"",обеспечено!W53-'погружено всего'!W53)</f>
        <v/>
      </c>
      <c r="X53" s="21" t="str">
        <f>IF(обеспечено!X53-'погружено всего'!X53=0,"",обеспечено!X53-'погружено всего'!X53)</f>
        <v/>
      </c>
      <c r="Y53" s="21" t="str">
        <f>IF(обеспечено!Y53-'погружено всего'!Y53=0,"",обеспечено!Y53-'погружено всего'!Y53)</f>
        <v/>
      </c>
      <c r="Z53" s="21" t="str">
        <f>IF(обеспечено!Z53-'погружено всего'!Z53=0,"",обеспечено!Z53-'погружено всего'!Z53)</f>
        <v/>
      </c>
      <c r="AA53" s="21" t="str">
        <f>IF(обеспечено!AA53-'погружено всего'!AA53=0,"",обеспечено!AA53-'погружено всего'!AA53)</f>
        <v/>
      </c>
      <c r="AB53" s="21" t="str">
        <f>IF(обеспечено!AB53-'погружено всего'!AB53=0,"",обеспечено!AB53-'погружено всего'!AB53)</f>
        <v/>
      </c>
      <c r="AC53" s="21" t="str">
        <f>IF(обеспечено!AC53-'погружено всего'!AC53=0,"",обеспечено!AC53-'погружено всего'!AC53)</f>
        <v/>
      </c>
      <c r="AD53" s="21" t="str">
        <f>IF(обеспечено!AD53-'погружено всего'!AD53=0,"",обеспечено!AD53-'погружено всего'!AD53)</f>
        <v/>
      </c>
      <c r="AE53" s="21" t="str">
        <f>IF(обеспечено!AE53-'погружено всего'!AE53=0,"",обеспечено!AE53-'погружено всего'!AE53)</f>
        <v/>
      </c>
      <c r="AF53" s="21" t="str">
        <f>IF(обеспечено!AF53-'погружено всего'!AF53=0,"",обеспечено!AF53-'погружено всего'!AF53)</f>
        <v/>
      </c>
      <c r="AG53" s="21" t="str">
        <f>IF(обеспечено!AG53-'погружено всего'!AG53=0,"",обеспечено!AG53-'погружено всего'!AG53)</f>
        <v/>
      </c>
      <c r="AH53" s="21" t="str">
        <f>IF(обеспечено!AH53-'погружено всего'!AH53=0,"",обеспечено!AH53-'погружено всего'!AH53)</f>
        <v/>
      </c>
      <c r="AI53" s="21" t="str">
        <f>IF(обеспечено!AI53-'погружено всего'!AI53=0,"",обеспечено!AI53-'погружено всего'!AI53)</f>
        <v/>
      </c>
      <c r="AJ53" s="21" t="str">
        <f>IF(обеспечено!AJ53-'погружено всего'!AJ53=0,"",обеспечено!AJ53-'погружено всего'!AJ53)</f>
        <v/>
      </c>
      <c r="AK53" s="21" t="str">
        <f>IF(обеспечено!AK53-'погружено всего'!AK53=0,"",обеспечено!AK53-'погружено всего'!AK53)</f>
        <v/>
      </c>
    </row>
    <row r="54" spans="1:37" s="15" customFormat="1" ht="13.5" customHeight="1" x14ac:dyDescent="0.15">
      <c r="A54" s="18" t="s">
        <v>69</v>
      </c>
      <c r="B54" s="20" t="str">
        <f>IF(LEN('заявки всего'!B54)=0,"",'заявки всего'!B54)</f>
        <v/>
      </c>
      <c r="C54" s="20" t="str">
        <f>IF(LEN('заявки всего'!C54)=0,"",'заявки всего'!C54)</f>
        <v/>
      </c>
      <c r="D54" s="22" t="str">
        <f>IF(LEN('заявки всего'!D54)=0,"",'заявки всего'!D54)</f>
        <v/>
      </c>
      <c r="E54" s="23" t="str">
        <f>IF(LEN('заявки всего'!E54)=0,"",'заявки всего'!E54)</f>
        <v/>
      </c>
      <c r="F54" s="23" t="str">
        <f>IF(обеспечено!F54=0,"",ROUNDUP(обеспечено!F54/31*5,0))</f>
        <v/>
      </c>
      <c r="G54" s="21" t="str">
        <f>IF(обеспечено!G54-'погружено всего'!G54=0,"",обеспечено!G54-'погружено всего'!G54)</f>
        <v/>
      </c>
      <c r="H54" s="21" t="str">
        <f>IF(обеспечено!H54-'погружено всего'!H54=0,"",обеспечено!H54-'погружено всего'!H54)</f>
        <v/>
      </c>
      <c r="I54" s="21" t="str">
        <f>IF(обеспечено!I54-'погружено всего'!I54=0,"",обеспечено!I54-'погружено всего'!I54)</f>
        <v/>
      </c>
      <c r="J54" s="21" t="str">
        <f>IF(обеспечено!J54-'погружено всего'!J54=0,"",обеспечено!J54-'погружено всего'!J54)</f>
        <v/>
      </c>
      <c r="K54" s="21" t="str">
        <f>IF(обеспечено!K54-'погружено всего'!K54=0,"",обеспечено!K54-'погружено всего'!K54)</f>
        <v/>
      </c>
      <c r="L54" s="21" t="str">
        <f>IF(обеспечено!L54-'погружено всего'!L54=0,"",обеспечено!L54-'погружено всего'!L54)</f>
        <v/>
      </c>
      <c r="M54" s="21" t="str">
        <f>IF(обеспечено!M54-'погружено всего'!M54=0,"",обеспечено!M54-'погружено всего'!M54)</f>
        <v/>
      </c>
      <c r="N54" s="21" t="str">
        <f>IF(обеспечено!N54-'погружено всего'!N54=0,"",обеспечено!N54-'погружено всего'!N54)</f>
        <v/>
      </c>
      <c r="O54" s="21" t="str">
        <f>IF(обеспечено!O54-'погружено всего'!O54=0,"",обеспечено!O54-'погружено всего'!O54)</f>
        <v/>
      </c>
      <c r="P54" s="21" t="str">
        <f>IF(обеспечено!P54-'погружено всего'!P54=0,"",обеспечено!P54-'погружено всего'!P54)</f>
        <v/>
      </c>
      <c r="Q54" s="21" t="str">
        <f>IF(обеспечено!Q54-'погружено всего'!Q54=0,"",обеспечено!Q54-'погружено всего'!Q54)</f>
        <v/>
      </c>
      <c r="R54" s="21" t="str">
        <f>IF(обеспечено!R54-'погружено всего'!R54=0,"",обеспечено!R54-'погружено всего'!R54)</f>
        <v/>
      </c>
      <c r="S54" s="21" t="str">
        <f>IF(обеспечено!S54-'погружено всего'!S54=0,"",обеспечено!S54-'погружено всего'!S54)</f>
        <v/>
      </c>
      <c r="T54" s="21" t="str">
        <f>IF(обеспечено!T54-'погружено всего'!T54=0,"",обеспечено!T54-'погружено всего'!T54)</f>
        <v/>
      </c>
      <c r="U54" s="21" t="str">
        <f>IF(обеспечено!U54-'погружено всего'!U54=0,"",обеспечено!U54-'погружено всего'!U54)</f>
        <v/>
      </c>
      <c r="V54" s="21" t="str">
        <f>IF(обеспечено!V54-'погружено всего'!V54=0,"",обеспечено!V54-'погружено всего'!V54)</f>
        <v/>
      </c>
      <c r="W54" s="21" t="str">
        <f>IF(обеспечено!W54-'погружено всего'!W54=0,"",обеспечено!W54-'погружено всего'!W54)</f>
        <v/>
      </c>
      <c r="X54" s="21" t="str">
        <f>IF(обеспечено!X54-'погружено всего'!X54=0,"",обеспечено!X54-'погружено всего'!X54)</f>
        <v/>
      </c>
      <c r="Y54" s="21" t="str">
        <f>IF(обеспечено!Y54-'погружено всего'!Y54=0,"",обеспечено!Y54-'погружено всего'!Y54)</f>
        <v/>
      </c>
      <c r="Z54" s="21" t="str">
        <f>IF(обеспечено!Z54-'погружено всего'!Z54=0,"",обеспечено!Z54-'погружено всего'!Z54)</f>
        <v/>
      </c>
      <c r="AA54" s="21" t="str">
        <f>IF(обеспечено!AA54-'погружено всего'!AA54=0,"",обеспечено!AA54-'погружено всего'!AA54)</f>
        <v/>
      </c>
      <c r="AB54" s="21" t="str">
        <f>IF(обеспечено!AB54-'погружено всего'!AB54=0,"",обеспечено!AB54-'погружено всего'!AB54)</f>
        <v/>
      </c>
      <c r="AC54" s="21" t="str">
        <f>IF(обеспечено!AC54-'погружено всего'!AC54=0,"",обеспечено!AC54-'погружено всего'!AC54)</f>
        <v/>
      </c>
      <c r="AD54" s="21" t="str">
        <f>IF(обеспечено!AD54-'погружено всего'!AD54=0,"",обеспечено!AD54-'погружено всего'!AD54)</f>
        <v/>
      </c>
      <c r="AE54" s="21" t="str">
        <f>IF(обеспечено!AE54-'погружено всего'!AE54=0,"",обеспечено!AE54-'погружено всего'!AE54)</f>
        <v/>
      </c>
      <c r="AF54" s="21" t="str">
        <f>IF(обеспечено!AF54-'погружено всего'!AF54=0,"",обеспечено!AF54-'погружено всего'!AF54)</f>
        <v/>
      </c>
      <c r="AG54" s="21" t="str">
        <f>IF(обеспечено!AG54-'погружено всего'!AG54=0,"",обеспечено!AG54-'погружено всего'!AG54)</f>
        <v/>
      </c>
      <c r="AH54" s="21" t="str">
        <f>IF(обеспечено!AH54-'погружено всего'!AH54=0,"",обеспечено!AH54-'погружено всего'!AH54)</f>
        <v/>
      </c>
      <c r="AI54" s="21" t="str">
        <f>IF(обеспечено!AI54-'погружено всего'!AI54=0,"",обеспечено!AI54-'погружено всего'!AI54)</f>
        <v/>
      </c>
      <c r="AJ54" s="21" t="str">
        <f>IF(обеспечено!AJ54-'погружено всего'!AJ54=0,"",обеспечено!AJ54-'погружено всего'!AJ54)</f>
        <v/>
      </c>
      <c r="AK54" s="21" t="str">
        <f>IF(обеспечено!AK54-'погружено всего'!AK54=0,"",обеспечено!AK54-'погружено всего'!AK54)</f>
        <v/>
      </c>
    </row>
    <row r="55" spans="1:37" s="15" customFormat="1" ht="13.5" customHeight="1" x14ac:dyDescent="0.15">
      <c r="A55" s="18" t="s">
        <v>70</v>
      </c>
      <c r="B55" s="20" t="str">
        <f>IF(LEN('заявки всего'!B55)=0,"",'заявки всего'!B55)</f>
        <v/>
      </c>
      <c r="C55" s="20" t="str">
        <f>IF(LEN('заявки всего'!C55)=0,"",'заявки всего'!C55)</f>
        <v/>
      </c>
      <c r="D55" s="22" t="str">
        <f>IF(LEN('заявки всего'!D55)=0,"",'заявки всего'!D55)</f>
        <v/>
      </c>
      <c r="E55" s="23" t="str">
        <f>IF(LEN('заявки всего'!E55)=0,"",'заявки всего'!E55)</f>
        <v/>
      </c>
      <c r="F55" s="23" t="str">
        <f>IF(обеспечено!F55=0,"",ROUNDUP(обеспечено!F55/31*5,0))</f>
        <v/>
      </c>
      <c r="G55" s="21" t="str">
        <f>IF(обеспечено!G55-'погружено всего'!G55=0,"",обеспечено!G55-'погружено всего'!G55)</f>
        <v/>
      </c>
      <c r="H55" s="21" t="str">
        <f>IF(обеспечено!H55-'погружено всего'!H55=0,"",обеспечено!H55-'погружено всего'!H55)</f>
        <v/>
      </c>
      <c r="I55" s="21" t="str">
        <f>IF(обеспечено!I55-'погружено всего'!I55=0,"",обеспечено!I55-'погружено всего'!I55)</f>
        <v/>
      </c>
      <c r="J55" s="21" t="str">
        <f>IF(обеспечено!J55-'погружено всего'!J55=0,"",обеспечено!J55-'погружено всего'!J55)</f>
        <v/>
      </c>
      <c r="K55" s="21" t="str">
        <f>IF(обеспечено!K55-'погружено всего'!K55=0,"",обеспечено!K55-'погружено всего'!K55)</f>
        <v/>
      </c>
      <c r="L55" s="21" t="str">
        <f>IF(обеспечено!L55-'погружено всего'!L55=0,"",обеспечено!L55-'погружено всего'!L55)</f>
        <v/>
      </c>
      <c r="M55" s="21" t="str">
        <f>IF(обеспечено!M55-'погружено всего'!M55=0,"",обеспечено!M55-'погружено всего'!M55)</f>
        <v/>
      </c>
      <c r="N55" s="21" t="str">
        <f>IF(обеспечено!N55-'погружено всего'!N55=0,"",обеспечено!N55-'погружено всего'!N55)</f>
        <v/>
      </c>
      <c r="O55" s="21" t="str">
        <f>IF(обеспечено!O55-'погружено всего'!O55=0,"",обеспечено!O55-'погружено всего'!O55)</f>
        <v/>
      </c>
      <c r="P55" s="21" t="str">
        <f>IF(обеспечено!P55-'погружено всего'!P55=0,"",обеспечено!P55-'погружено всего'!P55)</f>
        <v/>
      </c>
      <c r="Q55" s="21" t="str">
        <f>IF(обеспечено!Q55-'погружено всего'!Q55=0,"",обеспечено!Q55-'погружено всего'!Q55)</f>
        <v/>
      </c>
      <c r="R55" s="21" t="str">
        <f>IF(обеспечено!R55-'погружено всего'!R55=0,"",обеспечено!R55-'погружено всего'!R55)</f>
        <v/>
      </c>
      <c r="S55" s="21" t="str">
        <f>IF(обеспечено!S55-'погружено всего'!S55=0,"",обеспечено!S55-'погружено всего'!S55)</f>
        <v/>
      </c>
      <c r="T55" s="21" t="str">
        <f>IF(обеспечено!T55-'погружено всего'!T55=0,"",обеспечено!T55-'погружено всего'!T55)</f>
        <v/>
      </c>
      <c r="U55" s="21" t="str">
        <f>IF(обеспечено!U55-'погружено всего'!U55=0,"",обеспечено!U55-'погружено всего'!U55)</f>
        <v/>
      </c>
      <c r="V55" s="21" t="str">
        <f>IF(обеспечено!V55-'погружено всего'!V55=0,"",обеспечено!V55-'погружено всего'!V55)</f>
        <v/>
      </c>
      <c r="W55" s="21" t="str">
        <f>IF(обеспечено!W55-'погружено всего'!W55=0,"",обеспечено!W55-'погружено всего'!W55)</f>
        <v/>
      </c>
      <c r="X55" s="21" t="str">
        <f>IF(обеспечено!X55-'погружено всего'!X55=0,"",обеспечено!X55-'погружено всего'!X55)</f>
        <v/>
      </c>
      <c r="Y55" s="21" t="str">
        <f>IF(обеспечено!Y55-'погружено всего'!Y55=0,"",обеспечено!Y55-'погружено всего'!Y55)</f>
        <v/>
      </c>
      <c r="Z55" s="21" t="str">
        <f>IF(обеспечено!Z55-'погружено всего'!Z55=0,"",обеспечено!Z55-'погружено всего'!Z55)</f>
        <v/>
      </c>
      <c r="AA55" s="21" t="str">
        <f>IF(обеспечено!AA55-'погружено всего'!AA55=0,"",обеспечено!AA55-'погружено всего'!AA55)</f>
        <v/>
      </c>
      <c r="AB55" s="21" t="str">
        <f>IF(обеспечено!AB55-'погружено всего'!AB55=0,"",обеспечено!AB55-'погружено всего'!AB55)</f>
        <v/>
      </c>
      <c r="AC55" s="21" t="str">
        <f>IF(обеспечено!AC55-'погружено всего'!AC55=0,"",обеспечено!AC55-'погружено всего'!AC55)</f>
        <v/>
      </c>
      <c r="AD55" s="21" t="str">
        <f>IF(обеспечено!AD55-'погружено всего'!AD55=0,"",обеспечено!AD55-'погружено всего'!AD55)</f>
        <v/>
      </c>
      <c r="AE55" s="21" t="str">
        <f>IF(обеспечено!AE55-'погружено всего'!AE55=0,"",обеспечено!AE55-'погружено всего'!AE55)</f>
        <v/>
      </c>
      <c r="AF55" s="21" t="str">
        <f>IF(обеспечено!AF55-'погружено всего'!AF55=0,"",обеспечено!AF55-'погружено всего'!AF55)</f>
        <v/>
      </c>
      <c r="AG55" s="21" t="str">
        <f>IF(обеспечено!AG55-'погружено всего'!AG55=0,"",обеспечено!AG55-'погружено всего'!AG55)</f>
        <v/>
      </c>
      <c r="AH55" s="21" t="str">
        <f>IF(обеспечено!AH55-'погружено всего'!AH55=0,"",обеспечено!AH55-'погружено всего'!AH55)</f>
        <v/>
      </c>
      <c r="AI55" s="21" t="str">
        <f>IF(обеспечено!AI55-'погружено всего'!AI55=0,"",обеспечено!AI55-'погружено всего'!AI55)</f>
        <v/>
      </c>
      <c r="AJ55" s="21" t="str">
        <f>IF(обеспечено!AJ55-'погружено всего'!AJ55=0,"",обеспечено!AJ55-'погружено всего'!AJ55)</f>
        <v/>
      </c>
      <c r="AK55" s="21" t="str">
        <f>IF(обеспечено!AK55-'погружено всего'!AK55=0,"",обеспечено!AK55-'погружено всего'!AK55)</f>
        <v/>
      </c>
    </row>
    <row r="56" spans="1:37" s="15" customFormat="1" ht="13.5" customHeight="1" x14ac:dyDescent="0.15">
      <c r="A56" s="18" t="s">
        <v>71</v>
      </c>
      <c r="B56" s="20" t="str">
        <f>IF(LEN('заявки всего'!B56)=0,"",'заявки всего'!B56)</f>
        <v/>
      </c>
      <c r="C56" s="20" t="str">
        <f>IF(LEN('заявки всего'!C56)=0,"",'заявки всего'!C56)</f>
        <v/>
      </c>
      <c r="D56" s="22" t="str">
        <f>IF(LEN('заявки всего'!D56)=0,"",'заявки всего'!D56)</f>
        <v/>
      </c>
      <c r="E56" s="23" t="str">
        <f>IF(LEN('заявки всего'!E56)=0,"",'заявки всего'!E56)</f>
        <v/>
      </c>
      <c r="F56" s="23" t="str">
        <f>IF(обеспечено!F56=0,"",ROUNDUP(обеспечено!F56/31*5,0))</f>
        <v/>
      </c>
      <c r="G56" s="21" t="str">
        <f>IF(обеспечено!G56-'погружено всего'!G56=0,"",обеспечено!G56-'погружено всего'!G56)</f>
        <v/>
      </c>
      <c r="H56" s="21" t="str">
        <f>IF(обеспечено!H56-'погружено всего'!H56=0,"",обеспечено!H56-'погружено всего'!H56)</f>
        <v/>
      </c>
      <c r="I56" s="21" t="str">
        <f>IF(обеспечено!I56-'погружено всего'!I56=0,"",обеспечено!I56-'погружено всего'!I56)</f>
        <v/>
      </c>
      <c r="J56" s="21" t="str">
        <f>IF(обеспечено!J56-'погружено всего'!J56=0,"",обеспечено!J56-'погружено всего'!J56)</f>
        <v/>
      </c>
      <c r="K56" s="21" t="str">
        <f>IF(обеспечено!K56-'погружено всего'!K56=0,"",обеспечено!K56-'погружено всего'!K56)</f>
        <v/>
      </c>
      <c r="L56" s="21" t="str">
        <f>IF(обеспечено!L56-'погружено всего'!L56=0,"",обеспечено!L56-'погружено всего'!L56)</f>
        <v/>
      </c>
      <c r="M56" s="21" t="str">
        <f>IF(обеспечено!M56-'погружено всего'!M56=0,"",обеспечено!M56-'погружено всего'!M56)</f>
        <v/>
      </c>
      <c r="N56" s="21" t="str">
        <f>IF(обеспечено!N56-'погружено всего'!N56=0,"",обеспечено!N56-'погружено всего'!N56)</f>
        <v/>
      </c>
      <c r="O56" s="21" t="str">
        <f>IF(обеспечено!O56-'погружено всего'!O56=0,"",обеспечено!O56-'погружено всего'!O56)</f>
        <v/>
      </c>
      <c r="P56" s="21" t="str">
        <f>IF(обеспечено!P56-'погружено всего'!P56=0,"",обеспечено!P56-'погружено всего'!P56)</f>
        <v/>
      </c>
      <c r="Q56" s="21" t="str">
        <f>IF(обеспечено!Q56-'погружено всего'!Q56=0,"",обеспечено!Q56-'погружено всего'!Q56)</f>
        <v/>
      </c>
      <c r="R56" s="21" t="str">
        <f>IF(обеспечено!R56-'погружено всего'!R56=0,"",обеспечено!R56-'погружено всего'!R56)</f>
        <v/>
      </c>
      <c r="S56" s="21" t="str">
        <f>IF(обеспечено!S56-'погружено всего'!S56=0,"",обеспечено!S56-'погружено всего'!S56)</f>
        <v/>
      </c>
      <c r="T56" s="21" t="str">
        <f>IF(обеспечено!T56-'погружено всего'!T56=0,"",обеспечено!T56-'погружено всего'!T56)</f>
        <v/>
      </c>
      <c r="U56" s="21" t="str">
        <f>IF(обеспечено!U56-'погружено всего'!U56=0,"",обеспечено!U56-'погружено всего'!U56)</f>
        <v/>
      </c>
      <c r="V56" s="21" t="str">
        <f>IF(обеспечено!V56-'погружено всего'!V56=0,"",обеспечено!V56-'погружено всего'!V56)</f>
        <v/>
      </c>
      <c r="W56" s="21" t="str">
        <f>IF(обеспечено!W56-'погружено всего'!W56=0,"",обеспечено!W56-'погружено всего'!W56)</f>
        <v/>
      </c>
      <c r="X56" s="21" t="str">
        <f>IF(обеспечено!X56-'погружено всего'!X56=0,"",обеспечено!X56-'погружено всего'!X56)</f>
        <v/>
      </c>
      <c r="Y56" s="21" t="str">
        <f>IF(обеспечено!Y56-'погружено всего'!Y56=0,"",обеспечено!Y56-'погружено всего'!Y56)</f>
        <v/>
      </c>
      <c r="Z56" s="21" t="str">
        <f>IF(обеспечено!Z56-'погружено всего'!Z56=0,"",обеспечено!Z56-'погружено всего'!Z56)</f>
        <v/>
      </c>
      <c r="AA56" s="21" t="str">
        <f>IF(обеспечено!AA56-'погружено всего'!AA56=0,"",обеспечено!AA56-'погружено всего'!AA56)</f>
        <v/>
      </c>
      <c r="AB56" s="21" t="str">
        <f>IF(обеспечено!AB56-'погружено всего'!AB56=0,"",обеспечено!AB56-'погружено всего'!AB56)</f>
        <v/>
      </c>
      <c r="AC56" s="21" t="str">
        <f>IF(обеспечено!AC56-'погружено всего'!AC56=0,"",обеспечено!AC56-'погружено всего'!AC56)</f>
        <v/>
      </c>
      <c r="AD56" s="21" t="str">
        <f>IF(обеспечено!AD56-'погружено всего'!AD56=0,"",обеспечено!AD56-'погружено всего'!AD56)</f>
        <v/>
      </c>
      <c r="AE56" s="21" t="str">
        <f>IF(обеспечено!AE56-'погружено всего'!AE56=0,"",обеспечено!AE56-'погружено всего'!AE56)</f>
        <v/>
      </c>
      <c r="AF56" s="21" t="str">
        <f>IF(обеспечено!AF56-'погружено всего'!AF56=0,"",обеспечено!AF56-'погружено всего'!AF56)</f>
        <v/>
      </c>
      <c r="AG56" s="21" t="str">
        <f>IF(обеспечено!AG56-'погружено всего'!AG56=0,"",обеспечено!AG56-'погружено всего'!AG56)</f>
        <v/>
      </c>
      <c r="AH56" s="21" t="str">
        <f>IF(обеспечено!AH56-'погружено всего'!AH56=0,"",обеспечено!AH56-'погружено всего'!AH56)</f>
        <v/>
      </c>
      <c r="AI56" s="21" t="str">
        <f>IF(обеспечено!AI56-'погружено всего'!AI56=0,"",обеспечено!AI56-'погружено всего'!AI56)</f>
        <v/>
      </c>
      <c r="AJ56" s="21" t="str">
        <f>IF(обеспечено!AJ56-'погружено всего'!AJ56=0,"",обеспечено!AJ56-'погружено всего'!AJ56)</f>
        <v/>
      </c>
      <c r="AK56" s="21" t="str">
        <f>IF(обеспечено!AK56-'погружено всего'!AK56=0,"",обеспечено!AK56-'погружено всего'!AK56)</f>
        <v/>
      </c>
    </row>
    <row r="57" spans="1:37" s="15" customFormat="1" ht="13.5" customHeight="1" x14ac:dyDescent="0.15">
      <c r="A57" s="18" t="s">
        <v>72</v>
      </c>
      <c r="B57" s="20" t="str">
        <f>IF(LEN('заявки всего'!B57)=0,"",'заявки всего'!B57)</f>
        <v/>
      </c>
      <c r="C57" s="20" t="str">
        <f>IF(LEN('заявки всего'!C57)=0,"",'заявки всего'!C57)</f>
        <v/>
      </c>
      <c r="D57" s="22" t="str">
        <f>IF(LEN('заявки всего'!D57)=0,"",'заявки всего'!D57)</f>
        <v/>
      </c>
      <c r="E57" s="23" t="str">
        <f>IF(LEN('заявки всего'!E57)=0,"",'заявки всего'!E57)</f>
        <v/>
      </c>
      <c r="F57" s="23" t="str">
        <f>IF(обеспечено!F57=0,"",ROUNDUP(обеспечено!F57/31*5,0))</f>
        <v/>
      </c>
      <c r="G57" s="21" t="str">
        <f>IF(обеспечено!G57-'погружено всего'!G57=0,"",обеспечено!G57-'погружено всего'!G57)</f>
        <v/>
      </c>
      <c r="H57" s="21" t="str">
        <f>IF(обеспечено!H57-'погружено всего'!H57=0,"",обеспечено!H57-'погружено всего'!H57)</f>
        <v/>
      </c>
      <c r="I57" s="21" t="str">
        <f>IF(обеспечено!I57-'погружено всего'!I57=0,"",обеспечено!I57-'погружено всего'!I57)</f>
        <v/>
      </c>
      <c r="J57" s="21" t="str">
        <f>IF(обеспечено!J57-'погружено всего'!J57=0,"",обеспечено!J57-'погружено всего'!J57)</f>
        <v/>
      </c>
      <c r="K57" s="21" t="str">
        <f>IF(обеспечено!K57-'погружено всего'!K57=0,"",обеспечено!K57-'погружено всего'!K57)</f>
        <v/>
      </c>
      <c r="L57" s="21" t="str">
        <f>IF(обеспечено!L57-'погружено всего'!L57=0,"",обеспечено!L57-'погружено всего'!L57)</f>
        <v/>
      </c>
      <c r="M57" s="21" t="str">
        <f>IF(обеспечено!M57-'погружено всего'!M57=0,"",обеспечено!M57-'погружено всего'!M57)</f>
        <v/>
      </c>
      <c r="N57" s="21" t="str">
        <f>IF(обеспечено!N57-'погружено всего'!N57=0,"",обеспечено!N57-'погружено всего'!N57)</f>
        <v/>
      </c>
      <c r="O57" s="21" t="str">
        <f>IF(обеспечено!O57-'погружено всего'!O57=0,"",обеспечено!O57-'погружено всего'!O57)</f>
        <v/>
      </c>
      <c r="P57" s="21" t="str">
        <f>IF(обеспечено!P57-'погружено всего'!P57=0,"",обеспечено!P57-'погружено всего'!P57)</f>
        <v/>
      </c>
      <c r="Q57" s="21" t="str">
        <f>IF(обеспечено!Q57-'погружено всего'!Q57=0,"",обеспечено!Q57-'погружено всего'!Q57)</f>
        <v/>
      </c>
      <c r="R57" s="21" t="str">
        <f>IF(обеспечено!R57-'погружено всего'!R57=0,"",обеспечено!R57-'погружено всего'!R57)</f>
        <v/>
      </c>
      <c r="S57" s="21" t="str">
        <f>IF(обеспечено!S57-'погружено всего'!S57=0,"",обеспечено!S57-'погружено всего'!S57)</f>
        <v/>
      </c>
      <c r="T57" s="21" t="str">
        <f>IF(обеспечено!T57-'погружено всего'!T57=0,"",обеспечено!T57-'погружено всего'!T57)</f>
        <v/>
      </c>
      <c r="U57" s="21" t="str">
        <f>IF(обеспечено!U57-'погружено всего'!U57=0,"",обеспечено!U57-'погружено всего'!U57)</f>
        <v/>
      </c>
      <c r="V57" s="21" t="str">
        <f>IF(обеспечено!V57-'погружено всего'!V57=0,"",обеспечено!V57-'погружено всего'!V57)</f>
        <v/>
      </c>
      <c r="W57" s="21" t="str">
        <f>IF(обеспечено!W57-'погружено всего'!W57=0,"",обеспечено!W57-'погружено всего'!W57)</f>
        <v/>
      </c>
      <c r="X57" s="21" t="str">
        <f>IF(обеспечено!X57-'погружено всего'!X57=0,"",обеспечено!X57-'погружено всего'!X57)</f>
        <v/>
      </c>
      <c r="Y57" s="21" t="str">
        <f>IF(обеспечено!Y57-'погружено всего'!Y57=0,"",обеспечено!Y57-'погружено всего'!Y57)</f>
        <v/>
      </c>
      <c r="Z57" s="21" t="str">
        <f>IF(обеспечено!Z57-'погружено всего'!Z57=0,"",обеспечено!Z57-'погружено всего'!Z57)</f>
        <v/>
      </c>
      <c r="AA57" s="21" t="str">
        <f>IF(обеспечено!AA57-'погружено всего'!AA57=0,"",обеспечено!AA57-'погружено всего'!AA57)</f>
        <v/>
      </c>
      <c r="AB57" s="21" t="str">
        <f>IF(обеспечено!AB57-'погружено всего'!AB57=0,"",обеспечено!AB57-'погружено всего'!AB57)</f>
        <v/>
      </c>
      <c r="AC57" s="21" t="str">
        <f>IF(обеспечено!AC57-'погружено всего'!AC57=0,"",обеспечено!AC57-'погружено всего'!AC57)</f>
        <v/>
      </c>
      <c r="AD57" s="21" t="str">
        <f>IF(обеспечено!AD57-'погружено всего'!AD57=0,"",обеспечено!AD57-'погружено всего'!AD57)</f>
        <v/>
      </c>
      <c r="AE57" s="21" t="str">
        <f>IF(обеспечено!AE57-'погружено всего'!AE57=0,"",обеспечено!AE57-'погружено всего'!AE57)</f>
        <v/>
      </c>
      <c r="AF57" s="21" t="str">
        <f>IF(обеспечено!AF57-'погружено всего'!AF57=0,"",обеспечено!AF57-'погружено всего'!AF57)</f>
        <v/>
      </c>
      <c r="AG57" s="21" t="str">
        <f>IF(обеспечено!AG57-'погружено всего'!AG57=0,"",обеспечено!AG57-'погружено всего'!AG57)</f>
        <v/>
      </c>
      <c r="AH57" s="21" t="str">
        <f>IF(обеспечено!AH57-'погружено всего'!AH57=0,"",обеспечено!AH57-'погружено всего'!AH57)</f>
        <v/>
      </c>
      <c r="AI57" s="21" t="str">
        <f>IF(обеспечено!AI57-'погружено всего'!AI57=0,"",обеспечено!AI57-'погружено всего'!AI57)</f>
        <v/>
      </c>
      <c r="AJ57" s="21" t="str">
        <f>IF(обеспечено!AJ57-'погружено всего'!AJ57=0,"",обеспечено!AJ57-'погружено всего'!AJ57)</f>
        <v/>
      </c>
      <c r="AK57" s="21" t="str">
        <f>IF(обеспечено!AK57-'погружено всего'!AK57=0,"",обеспечено!AK57-'погружено всего'!AK57)</f>
        <v/>
      </c>
    </row>
    <row r="58" spans="1:37" s="15" customFormat="1" ht="13.5" customHeight="1" x14ac:dyDescent="0.15">
      <c r="A58" s="18" t="s">
        <v>73</v>
      </c>
      <c r="B58" s="20" t="str">
        <f>IF(LEN('заявки всего'!B58)=0,"",'заявки всего'!B58)</f>
        <v/>
      </c>
      <c r="C58" s="20" t="str">
        <f>IF(LEN('заявки всего'!C58)=0,"",'заявки всего'!C58)</f>
        <v/>
      </c>
      <c r="D58" s="22" t="str">
        <f>IF(LEN('заявки всего'!D58)=0,"",'заявки всего'!D58)</f>
        <v/>
      </c>
      <c r="E58" s="23" t="str">
        <f>IF(LEN('заявки всего'!E58)=0,"",'заявки всего'!E58)</f>
        <v/>
      </c>
      <c r="F58" s="23" t="str">
        <f>IF(обеспечено!F58=0,"",ROUNDUP(обеспечено!F58/31*5,0))</f>
        <v/>
      </c>
      <c r="G58" s="21" t="str">
        <f>IF(обеспечено!G58-'погружено всего'!G58=0,"",обеспечено!G58-'погружено всего'!G58)</f>
        <v/>
      </c>
      <c r="H58" s="21" t="str">
        <f>IF(обеспечено!H58-'погружено всего'!H58=0,"",обеспечено!H58-'погружено всего'!H58)</f>
        <v/>
      </c>
      <c r="I58" s="21" t="str">
        <f>IF(обеспечено!I58-'погружено всего'!I58=0,"",обеспечено!I58-'погружено всего'!I58)</f>
        <v/>
      </c>
      <c r="J58" s="21" t="str">
        <f>IF(обеспечено!J58-'погружено всего'!J58=0,"",обеспечено!J58-'погружено всего'!J58)</f>
        <v/>
      </c>
      <c r="K58" s="21" t="str">
        <f>IF(обеспечено!K58-'погружено всего'!K58=0,"",обеспечено!K58-'погружено всего'!K58)</f>
        <v/>
      </c>
      <c r="L58" s="21" t="str">
        <f>IF(обеспечено!L58-'погружено всего'!L58=0,"",обеспечено!L58-'погружено всего'!L58)</f>
        <v/>
      </c>
      <c r="M58" s="21" t="str">
        <f>IF(обеспечено!M58-'погружено всего'!M58=0,"",обеспечено!M58-'погружено всего'!M58)</f>
        <v/>
      </c>
      <c r="N58" s="21" t="str">
        <f>IF(обеспечено!N58-'погружено всего'!N58=0,"",обеспечено!N58-'погружено всего'!N58)</f>
        <v/>
      </c>
      <c r="O58" s="21" t="str">
        <f>IF(обеспечено!O58-'погружено всего'!O58=0,"",обеспечено!O58-'погружено всего'!O58)</f>
        <v/>
      </c>
      <c r="P58" s="21" t="str">
        <f>IF(обеспечено!P58-'погружено всего'!P58=0,"",обеспечено!P58-'погружено всего'!P58)</f>
        <v/>
      </c>
      <c r="Q58" s="21" t="str">
        <f>IF(обеспечено!Q58-'погружено всего'!Q58=0,"",обеспечено!Q58-'погружено всего'!Q58)</f>
        <v/>
      </c>
      <c r="R58" s="21" t="str">
        <f>IF(обеспечено!R58-'погружено всего'!R58=0,"",обеспечено!R58-'погружено всего'!R58)</f>
        <v/>
      </c>
      <c r="S58" s="21" t="str">
        <f>IF(обеспечено!S58-'погружено всего'!S58=0,"",обеспечено!S58-'погружено всего'!S58)</f>
        <v/>
      </c>
      <c r="T58" s="21" t="str">
        <f>IF(обеспечено!T58-'погружено всего'!T58=0,"",обеспечено!T58-'погружено всего'!T58)</f>
        <v/>
      </c>
      <c r="U58" s="21" t="str">
        <f>IF(обеспечено!U58-'погружено всего'!U58=0,"",обеспечено!U58-'погружено всего'!U58)</f>
        <v/>
      </c>
      <c r="V58" s="21" t="str">
        <f>IF(обеспечено!V58-'погружено всего'!V58=0,"",обеспечено!V58-'погружено всего'!V58)</f>
        <v/>
      </c>
      <c r="W58" s="21" t="str">
        <f>IF(обеспечено!W58-'погружено всего'!W58=0,"",обеспечено!W58-'погружено всего'!W58)</f>
        <v/>
      </c>
      <c r="X58" s="21" t="str">
        <f>IF(обеспечено!X58-'погружено всего'!X58=0,"",обеспечено!X58-'погружено всего'!X58)</f>
        <v/>
      </c>
      <c r="Y58" s="21" t="str">
        <f>IF(обеспечено!Y58-'погружено всего'!Y58=0,"",обеспечено!Y58-'погружено всего'!Y58)</f>
        <v/>
      </c>
      <c r="Z58" s="21" t="str">
        <f>IF(обеспечено!Z58-'погружено всего'!Z58=0,"",обеспечено!Z58-'погружено всего'!Z58)</f>
        <v/>
      </c>
      <c r="AA58" s="21" t="str">
        <f>IF(обеспечено!AA58-'погружено всего'!AA58=0,"",обеспечено!AA58-'погружено всего'!AA58)</f>
        <v/>
      </c>
      <c r="AB58" s="21" t="str">
        <f>IF(обеспечено!AB58-'погружено всего'!AB58=0,"",обеспечено!AB58-'погружено всего'!AB58)</f>
        <v/>
      </c>
      <c r="AC58" s="21" t="str">
        <f>IF(обеспечено!AC58-'погружено всего'!AC58=0,"",обеспечено!AC58-'погружено всего'!AC58)</f>
        <v/>
      </c>
      <c r="AD58" s="21" t="str">
        <f>IF(обеспечено!AD58-'погружено всего'!AD58=0,"",обеспечено!AD58-'погружено всего'!AD58)</f>
        <v/>
      </c>
      <c r="AE58" s="21" t="str">
        <f>IF(обеспечено!AE58-'погружено всего'!AE58=0,"",обеспечено!AE58-'погружено всего'!AE58)</f>
        <v/>
      </c>
      <c r="AF58" s="21" t="str">
        <f>IF(обеспечено!AF58-'погружено всего'!AF58=0,"",обеспечено!AF58-'погружено всего'!AF58)</f>
        <v/>
      </c>
      <c r="AG58" s="21" t="str">
        <f>IF(обеспечено!AG58-'погружено всего'!AG58=0,"",обеспечено!AG58-'погружено всего'!AG58)</f>
        <v/>
      </c>
      <c r="AH58" s="21" t="str">
        <f>IF(обеспечено!AH58-'погружено всего'!AH58=0,"",обеспечено!AH58-'погружено всего'!AH58)</f>
        <v/>
      </c>
      <c r="AI58" s="21" t="str">
        <f>IF(обеспечено!AI58-'погружено всего'!AI58=0,"",обеспечено!AI58-'погружено всего'!AI58)</f>
        <v/>
      </c>
      <c r="AJ58" s="21" t="str">
        <f>IF(обеспечено!AJ58-'погружено всего'!AJ58=0,"",обеспечено!AJ58-'погружено всего'!AJ58)</f>
        <v/>
      </c>
      <c r="AK58" s="21" t="str">
        <f>IF(обеспечено!AK58-'погружено всего'!AK58=0,"",обеспечено!AK58-'погружено всего'!AK58)</f>
        <v/>
      </c>
    </row>
    <row r="59" spans="1:37" s="15" customFormat="1" ht="13.5" customHeight="1" x14ac:dyDescent="0.15">
      <c r="A59" s="18" t="s">
        <v>74</v>
      </c>
      <c r="B59" s="20" t="str">
        <f>IF(LEN('заявки всего'!B59)=0,"",'заявки всего'!B59)</f>
        <v/>
      </c>
      <c r="C59" s="20" t="str">
        <f>IF(LEN('заявки всего'!C59)=0,"",'заявки всего'!C59)</f>
        <v/>
      </c>
      <c r="D59" s="22" t="str">
        <f>IF(LEN('заявки всего'!D59)=0,"",'заявки всего'!D59)</f>
        <v/>
      </c>
      <c r="E59" s="23" t="str">
        <f>IF(LEN('заявки всего'!E59)=0,"",'заявки всего'!E59)</f>
        <v/>
      </c>
      <c r="F59" s="23" t="str">
        <f>IF(обеспечено!F59=0,"",ROUNDUP(обеспечено!F59/31*5,0))</f>
        <v/>
      </c>
      <c r="G59" s="21" t="str">
        <f>IF(обеспечено!G59-'погружено всего'!G59=0,"",обеспечено!G59-'погружено всего'!G59)</f>
        <v/>
      </c>
      <c r="H59" s="21" t="str">
        <f>IF(обеспечено!H59-'погружено всего'!H59=0,"",обеспечено!H59-'погружено всего'!H59)</f>
        <v/>
      </c>
      <c r="I59" s="21" t="str">
        <f>IF(обеспечено!I59-'погружено всего'!I59=0,"",обеспечено!I59-'погружено всего'!I59)</f>
        <v/>
      </c>
      <c r="J59" s="21" t="str">
        <f>IF(обеспечено!J59-'погружено всего'!J59=0,"",обеспечено!J59-'погружено всего'!J59)</f>
        <v/>
      </c>
      <c r="K59" s="21" t="str">
        <f>IF(обеспечено!K59-'погружено всего'!K59=0,"",обеспечено!K59-'погружено всего'!K59)</f>
        <v/>
      </c>
      <c r="L59" s="21" t="str">
        <f>IF(обеспечено!L59-'погружено всего'!L59=0,"",обеспечено!L59-'погружено всего'!L59)</f>
        <v/>
      </c>
      <c r="M59" s="21" t="str">
        <f>IF(обеспечено!M59-'погружено всего'!M59=0,"",обеспечено!M59-'погружено всего'!M59)</f>
        <v/>
      </c>
      <c r="N59" s="21" t="str">
        <f>IF(обеспечено!N59-'погружено всего'!N59=0,"",обеспечено!N59-'погружено всего'!N59)</f>
        <v/>
      </c>
      <c r="O59" s="21" t="str">
        <f>IF(обеспечено!O59-'погружено всего'!O59=0,"",обеспечено!O59-'погружено всего'!O59)</f>
        <v/>
      </c>
      <c r="P59" s="21" t="str">
        <f>IF(обеспечено!P59-'погружено всего'!P59=0,"",обеспечено!P59-'погружено всего'!P59)</f>
        <v/>
      </c>
      <c r="Q59" s="21" t="str">
        <f>IF(обеспечено!Q59-'погружено всего'!Q59=0,"",обеспечено!Q59-'погружено всего'!Q59)</f>
        <v/>
      </c>
      <c r="R59" s="21" t="str">
        <f>IF(обеспечено!R59-'погружено всего'!R59=0,"",обеспечено!R59-'погружено всего'!R59)</f>
        <v/>
      </c>
      <c r="S59" s="21" t="str">
        <f>IF(обеспечено!S59-'погружено всего'!S59=0,"",обеспечено!S59-'погружено всего'!S59)</f>
        <v/>
      </c>
      <c r="T59" s="21" t="str">
        <f>IF(обеспечено!T59-'погружено всего'!T59=0,"",обеспечено!T59-'погружено всего'!T59)</f>
        <v/>
      </c>
      <c r="U59" s="21" t="str">
        <f>IF(обеспечено!U59-'погружено всего'!U59=0,"",обеспечено!U59-'погружено всего'!U59)</f>
        <v/>
      </c>
      <c r="V59" s="21" t="str">
        <f>IF(обеспечено!V59-'погружено всего'!V59=0,"",обеспечено!V59-'погружено всего'!V59)</f>
        <v/>
      </c>
      <c r="W59" s="21" t="str">
        <f>IF(обеспечено!W59-'погружено всего'!W59=0,"",обеспечено!W59-'погружено всего'!W59)</f>
        <v/>
      </c>
      <c r="X59" s="21" t="str">
        <f>IF(обеспечено!X59-'погружено всего'!X59=0,"",обеспечено!X59-'погружено всего'!X59)</f>
        <v/>
      </c>
      <c r="Y59" s="21" t="str">
        <f>IF(обеспечено!Y59-'погружено всего'!Y59=0,"",обеспечено!Y59-'погружено всего'!Y59)</f>
        <v/>
      </c>
      <c r="Z59" s="21" t="str">
        <f>IF(обеспечено!Z59-'погружено всего'!Z59=0,"",обеспечено!Z59-'погружено всего'!Z59)</f>
        <v/>
      </c>
      <c r="AA59" s="21" t="str">
        <f>IF(обеспечено!AA59-'погружено всего'!AA59=0,"",обеспечено!AA59-'погружено всего'!AA59)</f>
        <v/>
      </c>
      <c r="AB59" s="21" t="str">
        <f>IF(обеспечено!AB59-'погружено всего'!AB59=0,"",обеспечено!AB59-'погружено всего'!AB59)</f>
        <v/>
      </c>
      <c r="AC59" s="21" t="str">
        <f>IF(обеспечено!AC59-'погружено всего'!AC59=0,"",обеспечено!AC59-'погружено всего'!AC59)</f>
        <v/>
      </c>
      <c r="AD59" s="21" t="str">
        <f>IF(обеспечено!AD59-'погружено всего'!AD59=0,"",обеспечено!AD59-'погружено всего'!AD59)</f>
        <v/>
      </c>
      <c r="AE59" s="21" t="str">
        <f>IF(обеспечено!AE59-'погружено всего'!AE59=0,"",обеспечено!AE59-'погружено всего'!AE59)</f>
        <v/>
      </c>
      <c r="AF59" s="21" t="str">
        <f>IF(обеспечено!AF59-'погружено всего'!AF59=0,"",обеспечено!AF59-'погружено всего'!AF59)</f>
        <v/>
      </c>
      <c r="AG59" s="21" t="str">
        <f>IF(обеспечено!AG59-'погружено всего'!AG59=0,"",обеспечено!AG59-'погружено всего'!AG59)</f>
        <v/>
      </c>
      <c r="AH59" s="21" t="str">
        <f>IF(обеспечено!AH59-'погружено всего'!AH59=0,"",обеспечено!AH59-'погружено всего'!AH59)</f>
        <v/>
      </c>
      <c r="AI59" s="21" t="str">
        <f>IF(обеспечено!AI59-'погружено всего'!AI59=0,"",обеспечено!AI59-'погружено всего'!AI59)</f>
        <v/>
      </c>
      <c r="AJ59" s="21" t="str">
        <f>IF(обеспечено!AJ59-'погружено всего'!AJ59=0,"",обеспечено!AJ59-'погружено всего'!AJ59)</f>
        <v/>
      </c>
      <c r="AK59" s="21" t="str">
        <f>IF(обеспечено!AK59-'погружено всего'!AK59=0,"",обеспечено!AK59-'погружено всего'!AK59)</f>
        <v/>
      </c>
    </row>
    <row r="60" spans="1:37" s="15" customFormat="1" ht="13.5" customHeight="1" x14ac:dyDescent="0.15">
      <c r="A60" s="18" t="s">
        <v>75</v>
      </c>
      <c r="B60" s="20" t="str">
        <f>IF(LEN('заявки всего'!B60)=0,"",'заявки всего'!B60)</f>
        <v/>
      </c>
      <c r="C60" s="20" t="str">
        <f>IF(LEN('заявки всего'!C60)=0,"",'заявки всего'!C60)</f>
        <v/>
      </c>
      <c r="D60" s="22" t="str">
        <f>IF(LEN('заявки всего'!D60)=0,"",'заявки всего'!D60)</f>
        <v/>
      </c>
      <c r="E60" s="23" t="str">
        <f>IF(LEN('заявки всего'!E60)=0,"",'заявки всего'!E60)</f>
        <v/>
      </c>
      <c r="F60" s="23" t="str">
        <f>IF(обеспечено!F60=0,"",ROUNDUP(обеспечено!F60/31*5,0))</f>
        <v/>
      </c>
      <c r="G60" s="21" t="str">
        <f>IF(обеспечено!G60-'погружено всего'!G60=0,"",обеспечено!G60-'погружено всего'!G60)</f>
        <v/>
      </c>
      <c r="H60" s="21" t="str">
        <f>IF(обеспечено!H60-'погружено всего'!H60=0,"",обеспечено!H60-'погружено всего'!H60)</f>
        <v/>
      </c>
      <c r="I60" s="21" t="str">
        <f>IF(обеспечено!I60-'погружено всего'!I60=0,"",обеспечено!I60-'погружено всего'!I60)</f>
        <v/>
      </c>
      <c r="J60" s="21" t="str">
        <f>IF(обеспечено!J60-'погружено всего'!J60=0,"",обеспечено!J60-'погружено всего'!J60)</f>
        <v/>
      </c>
      <c r="K60" s="21" t="str">
        <f>IF(обеспечено!K60-'погружено всего'!K60=0,"",обеспечено!K60-'погружено всего'!K60)</f>
        <v/>
      </c>
      <c r="L60" s="21" t="str">
        <f>IF(обеспечено!L60-'погружено всего'!L60=0,"",обеспечено!L60-'погружено всего'!L60)</f>
        <v/>
      </c>
      <c r="M60" s="21" t="str">
        <f>IF(обеспечено!M60-'погружено всего'!M60=0,"",обеспечено!M60-'погружено всего'!M60)</f>
        <v/>
      </c>
      <c r="N60" s="21" t="str">
        <f>IF(обеспечено!N60-'погружено всего'!N60=0,"",обеспечено!N60-'погружено всего'!N60)</f>
        <v/>
      </c>
      <c r="O60" s="21" t="str">
        <f>IF(обеспечено!O60-'погружено всего'!O60=0,"",обеспечено!O60-'погружено всего'!O60)</f>
        <v/>
      </c>
      <c r="P60" s="21" t="str">
        <f>IF(обеспечено!P60-'погружено всего'!P60=0,"",обеспечено!P60-'погружено всего'!P60)</f>
        <v/>
      </c>
      <c r="Q60" s="21" t="str">
        <f>IF(обеспечено!Q60-'погружено всего'!Q60=0,"",обеспечено!Q60-'погружено всего'!Q60)</f>
        <v/>
      </c>
      <c r="R60" s="21" t="str">
        <f>IF(обеспечено!R60-'погружено всего'!R60=0,"",обеспечено!R60-'погружено всего'!R60)</f>
        <v/>
      </c>
      <c r="S60" s="21" t="str">
        <f>IF(обеспечено!S60-'погружено всего'!S60=0,"",обеспечено!S60-'погружено всего'!S60)</f>
        <v/>
      </c>
      <c r="T60" s="21" t="str">
        <f>IF(обеспечено!T60-'погружено всего'!T60=0,"",обеспечено!T60-'погружено всего'!T60)</f>
        <v/>
      </c>
      <c r="U60" s="21" t="str">
        <f>IF(обеспечено!U60-'погружено всего'!U60=0,"",обеспечено!U60-'погружено всего'!U60)</f>
        <v/>
      </c>
      <c r="V60" s="21" t="str">
        <f>IF(обеспечено!V60-'погружено всего'!V60=0,"",обеспечено!V60-'погружено всего'!V60)</f>
        <v/>
      </c>
      <c r="W60" s="21" t="str">
        <f>IF(обеспечено!W60-'погружено всего'!W60=0,"",обеспечено!W60-'погружено всего'!W60)</f>
        <v/>
      </c>
      <c r="X60" s="21" t="str">
        <f>IF(обеспечено!X60-'погружено всего'!X60=0,"",обеспечено!X60-'погружено всего'!X60)</f>
        <v/>
      </c>
      <c r="Y60" s="21" t="str">
        <f>IF(обеспечено!Y60-'погружено всего'!Y60=0,"",обеспечено!Y60-'погружено всего'!Y60)</f>
        <v/>
      </c>
      <c r="Z60" s="21" t="str">
        <f>IF(обеспечено!Z60-'погружено всего'!Z60=0,"",обеспечено!Z60-'погружено всего'!Z60)</f>
        <v/>
      </c>
      <c r="AA60" s="21" t="str">
        <f>IF(обеспечено!AA60-'погружено всего'!AA60=0,"",обеспечено!AA60-'погружено всего'!AA60)</f>
        <v/>
      </c>
      <c r="AB60" s="21" t="str">
        <f>IF(обеспечено!AB60-'погружено всего'!AB60=0,"",обеспечено!AB60-'погружено всего'!AB60)</f>
        <v/>
      </c>
      <c r="AC60" s="21" t="str">
        <f>IF(обеспечено!AC60-'погружено всего'!AC60=0,"",обеспечено!AC60-'погружено всего'!AC60)</f>
        <v/>
      </c>
      <c r="AD60" s="21" t="str">
        <f>IF(обеспечено!AD60-'погружено всего'!AD60=0,"",обеспечено!AD60-'погружено всего'!AD60)</f>
        <v/>
      </c>
      <c r="AE60" s="21" t="str">
        <f>IF(обеспечено!AE60-'погружено всего'!AE60=0,"",обеспечено!AE60-'погружено всего'!AE60)</f>
        <v/>
      </c>
      <c r="AF60" s="21" t="str">
        <f>IF(обеспечено!AF60-'погружено всего'!AF60=0,"",обеспечено!AF60-'погружено всего'!AF60)</f>
        <v/>
      </c>
      <c r="AG60" s="21" t="str">
        <f>IF(обеспечено!AG60-'погружено всего'!AG60=0,"",обеспечено!AG60-'погружено всего'!AG60)</f>
        <v/>
      </c>
      <c r="AH60" s="21" t="str">
        <f>IF(обеспечено!AH60-'погружено всего'!AH60=0,"",обеспечено!AH60-'погружено всего'!AH60)</f>
        <v/>
      </c>
      <c r="AI60" s="21" t="str">
        <f>IF(обеспечено!AI60-'погружено всего'!AI60=0,"",обеспечено!AI60-'погружено всего'!AI60)</f>
        <v/>
      </c>
      <c r="AJ60" s="21" t="str">
        <f>IF(обеспечено!AJ60-'погружено всего'!AJ60=0,"",обеспечено!AJ60-'погружено всего'!AJ60)</f>
        <v/>
      </c>
      <c r="AK60" s="21" t="str">
        <f>IF(обеспечено!AK60-'погружено всего'!AK60=0,"",обеспечено!AK60-'погружено всего'!AK60)</f>
        <v/>
      </c>
    </row>
    <row r="61" spans="1:37" s="15" customFormat="1" ht="13.5" customHeight="1" x14ac:dyDescent="0.15">
      <c r="A61" s="18" t="s">
        <v>76</v>
      </c>
      <c r="B61" s="20" t="str">
        <f>IF(LEN('заявки всего'!B61)=0,"",'заявки всего'!B61)</f>
        <v/>
      </c>
      <c r="C61" s="20" t="str">
        <f>IF(LEN('заявки всего'!C61)=0,"",'заявки всего'!C61)</f>
        <v/>
      </c>
      <c r="D61" s="22" t="str">
        <f>IF(LEN('заявки всего'!D61)=0,"",'заявки всего'!D61)</f>
        <v/>
      </c>
      <c r="E61" s="23" t="str">
        <f>IF(LEN('заявки всего'!E61)=0,"",'заявки всего'!E61)</f>
        <v/>
      </c>
      <c r="F61" s="23" t="str">
        <f>IF(обеспечено!F61=0,"",ROUNDUP(обеспечено!F61/31*5,0))</f>
        <v/>
      </c>
      <c r="G61" s="21" t="str">
        <f>IF(обеспечено!G61-'погружено всего'!G61=0,"",обеспечено!G61-'погружено всего'!G61)</f>
        <v/>
      </c>
      <c r="H61" s="21" t="str">
        <f>IF(обеспечено!H61-'погружено всего'!H61=0,"",обеспечено!H61-'погружено всего'!H61)</f>
        <v/>
      </c>
      <c r="I61" s="21" t="str">
        <f>IF(обеспечено!I61-'погружено всего'!I61=0,"",обеспечено!I61-'погружено всего'!I61)</f>
        <v/>
      </c>
      <c r="J61" s="21" t="str">
        <f>IF(обеспечено!J61-'погружено всего'!J61=0,"",обеспечено!J61-'погружено всего'!J61)</f>
        <v/>
      </c>
      <c r="K61" s="21" t="str">
        <f>IF(обеспечено!K61-'погружено всего'!K61=0,"",обеспечено!K61-'погружено всего'!K61)</f>
        <v/>
      </c>
      <c r="L61" s="21" t="str">
        <f>IF(обеспечено!L61-'погружено всего'!L61=0,"",обеспечено!L61-'погружено всего'!L61)</f>
        <v/>
      </c>
      <c r="M61" s="21" t="str">
        <f>IF(обеспечено!M61-'погружено всего'!M61=0,"",обеспечено!M61-'погружено всего'!M61)</f>
        <v/>
      </c>
      <c r="N61" s="21" t="str">
        <f>IF(обеспечено!N61-'погружено всего'!N61=0,"",обеспечено!N61-'погружено всего'!N61)</f>
        <v/>
      </c>
      <c r="O61" s="21" t="str">
        <f>IF(обеспечено!O61-'погружено всего'!O61=0,"",обеспечено!O61-'погружено всего'!O61)</f>
        <v/>
      </c>
      <c r="P61" s="21" t="str">
        <f>IF(обеспечено!P61-'погружено всего'!P61=0,"",обеспечено!P61-'погружено всего'!P61)</f>
        <v/>
      </c>
      <c r="Q61" s="21" t="str">
        <f>IF(обеспечено!Q61-'погружено всего'!Q61=0,"",обеспечено!Q61-'погружено всего'!Q61)</f>
        <v/>
      </c>
      <c r="R61" s="21" t="str">
        <f>IF(обеспечено!R61-'погружено всего'!R61=0,"",обеспечено!R61-'погружено всего'!R61)</f>
        <v/>
      </c>
      <c r="S61" s="21" t="str">
        <f>IF(обеспечено!S61-'погружено всего'!S61=0,"",обеспечено!S61-'погружено всего'!S61)</f>
        <v/>
      </c>
      <c r="T61" s="21" t="str">
        <f>IF(обеспечено!T61-'погружено всего'!T61=0,"",обеспечено!T61-'погружено всего'!T61)</f>
        <v/>
      </c>
      <c r="U61" s="21" t="str">
        <f>IF(обеспечено!U61-'погружено всего'!U61=0,"",обеспечено!U61-'погружено всего'!U61)</f>
        <v/>
      </c>
      <c r="V61" s="21" t="str">
        <f>IF(обеспечено!V61-'погружено всего'!V61=0,"",обеспечено!V61-'погружено всего'!V61)</f>
        <v/>
      </c>
      <c r="W61" s="21" t="str">
        <f>IF(обеспечено!W61-'погружено всего'!W61=0,"",обеспечено!W61-'погружено всего'!W61)</f>
        <v/>
      </c>
      <c r="X61" s="21" t="str">
        <f>IF(обеспечено!X61-'погружено всего'!X61=0,"",обеспечено!X61-'погружено всего'!X61)</f>
        <v/>
      </c>
      <c r="Y61" s="21" t="str">
        <f>IF(обеспечено!Y61-'погружено всего'!Y61=0,"",обеспечено!Y61-'погружено всего'!Y61)</f>
        <v/>
      </c>
      <c r="Z61" s="21" t="str">
        <f>IF(обеспечено!Z61-'погружено всего'!Z61=0,"",обеспечено!Z61-'погружено всего'!Z61)</f>
        <v/>
      </c>
      <c r="AA61" s="21" t="str">
        <f>IF(обеспечено!AA61-'погружено всего'!AA61=0,"",обеспечено!AA61-'погружено всего'!AA61)</f>
        <v/>
      </c>
      <c r="AB61" s="21" t="str">
        <f>IF(обеспечено!AB61-'погружено всего'!AB61=0,"",обеспечено!AB61-'погружено всего'!AB61)</f>
        <v/>
      </c>
      <c r="AC61" s="21" t="str">
        <f>IF(обеспечено!AC61-'погружено всего'!AC61=0,"",обеспечено!AC61-'погружено всего'!AC61)</f>
        <v/>
      </c>
      <c r="AD61" s="21" t="str">
        <f>IF(обеспечено!AD61-'погружено всего'!AD61=0,"",обеспечено!AD61-'погружено всего'!AD61)</f>
        <v/>
      </c>
      <c r="AE61" s="21" t="str">
        <f>IF(обеспечено!AE61-'погружено всего'!AE61=0,"",обеспечено!AE61-'погружено всего'!AE61)</f>
        <v/>
      </c>
      <c r="AF61" s="21" t="str">
        <f>IF(обеспечено!AF61-'погружено всего'!AF61=0,"",обеспечено!AF61-'погружено всего'!AF61)</f>
        <v/>
      </c>
      <c r="AG61" s="21" t="str">
        <f>IF(обеспечено!AG61-'погружено всего'!AG61=0,"",обеспечено!AG61-'погружено всего'!AG61)</f>
        <v/>
      </c>
      <c r="AH61" s="21" t="str">
        <f>IF(обеспечено!AH61-'погружено всего'!AH61=0,"",обеспечено!AH61-'погружено всего'!AH61)</f>
        <v/>
      </c>
      <c r="AI61" s="21" t="str">
        <f>IF(обеспечено!AI61-'погружено всего'!AI61=0,"",обеспечено!AI61-'погружено всего'!AI61)</f>
        <v/>
      </c>
      <c r="AJ61" s="21" t="str">
        <f>IF(обеспечено!AJ61-'погружено всего'!AJ61=0,"",обеспечено!AJ61-'погружено всего'!AJ61)</f>
        <v/>
      </c>
      <c r="AK61" s="21" t="str">
        <f>IF(обеспечено!AK61-'погружено всего'!AK61=0,"",обеспечено!AK61-'погружено всего'!AK61)</f>
        <v/>
      </c>
    </row>
    <row r="62" spans="1:37" s="15" customFormat="1" ht="13.5" customHeight="1" x14ac:dyDescent="0.15">
      <c r="A62" s="18" t="s">
        <v>77</v>
      </c>
      <c r="B62" s="20" t="str">
        <f>IF(LEN('заявки всего'!B62)=0,"",'заявки всего'!B62)</f>
        <v/>
      </c>
      <c r="C62" s="20" t="str">
        <f>IF(LEN('заявки всего'!C62)=0,"",'заявки всего'!C62)</f>
        <v/>
      </c>
      <c r="D62" s="22" t="str">
        <f>IF(LEN('заявки всего'!D62)=0,"",'заявки всего'!D62)</f>
        <v/>
      </c>
      <c r="E62" s="23" t="str">
        <f>IF(LEN('заявки всего'!E62)=0,"",'заявки всего'!E62)</f>
        <v/>
      </c>
      <c r="F62" s="23" t="str">
        <f>IF(обеспечено!F62=0,"",ROUNDUP(обеспечено!F62/31*5,0))</f>
        <v/>
      </c>
      <c r="G62" s="21" t="str">
        <f>IF(обеспечено!G62-'погружено всего'!G62=0,"",обеспечено!G62-'погружено всего'!G62)</f>
        <v/>
      </c>
      <c r="H62" s="21" t="str">
        <f>IF(обеспечено!H62-'погружено всего'!H62=0,"",обеспечено!H62-'погружено всего'!H62)</f>
        <v/>
      </c>
      <c r="I62" s="21" t="str">
        <f>IF(обеспечено!I62-'погружено всего'!I62=0,"",обеспечено!I62-'погружено всего'!I62)</f>
        <v/>
      </c>
      <c r="J62" s="21" t="str">
        <f>IF(обеспечено!J62-'погружено всего'!J62=0,"",обеспечено!J62-'погружено всего'!J62)</f>
        <v/>
      </c>
      <c r="K62" s="21" t="str">
        <f>IF(обеспечено!K62-'погружено всего'!K62=0,"",обеспечено!K62-'погружено всего'!K62)</f>
        <v/>
      </c>
      <c r="L62" s="21" t="str">
        <f>IF(обеспечено!L62-'погружено всего'!L62=0,"",обеспечено!L62-'погружено всего'!L62)</f>
        <v/>
      </c>
      <c r="M62" s="21" t="str">
        <f>IF(обеспечено!M62-'погружено всего'!M62=0,"",обеспечено!M62-'погружено всего'!M62)</f>
        <v/>
      </c>
      <c r="N62" s="21" t="str">
        <f>IF(обеспечено!N62-'погружено всего'!N62=0,"",обеспечено!N62-'погружено всего'!N62)</f>
        <v/>
      </c>
      <c r="O62" s="21" t="str">
        <f>IF(обеспечено!O62-'погружено всего'!O62=0,"",обеспечено!O62-'погружено всего'!O62)</f>
        <v/>
      </c>
      <c r="P62" s="21" t="str">
        <f>IF(обеспечено!P62-'погружено всего'!P62=0,"",обеспечено!P62-'погружено всего'!P62)</f>
        <v/>
      </c>
      <c r="Q62" s="21" t="str">
        <f>IF(обеспечено!Q62-'погружено всего'!Q62=0,"",обеспечено!Q62-'погружено всего'!Q62)</f>
        <v/>
      </c>
      <c r="R62" s="21" t="str">
        <f>IF(обеспечено!R62-'погружено всего'!R62=0,"",обеспечено!R62-'погружено всего'!R62)</f>
        <v/>
      </c>
      <c r="S62" s="21" t="str">
        <f>IF(обеспечено!S62-'погружено всего'!S62=0,"",обеспечено!S62-'погружено всего'!S62)</f>
        <v/>
      </c>
      <c r="T62" s="21" t="str">
        <f>IF(обеспечено!T62-'погружено всего'!T62=0,"",обеспечено!T62-'погружено всего'!T62)</f>
        <v/>
      </c>
      <c r="U62" s="21" t="str">
        <f>IF(обеспечено!U62-'погружено всего'!U62=0,"",обеспечено!U62-'погружено всего'!U62)</f>
        <v/>
      </c>
      <c r="V62" s="21" t="str">
        <f>IF(обеспечено!V62-'погружено всего'!V62=0,"",обеспечено!V62-'погружено всего'!V62)</f>
        <v/>
      </c>
      <c r="W62" s="21" t="str">
        <f>IF(обеспечено!W62-'погружено всего'!W62=0,"",обеспечено!W62-'погружено всего'!W62)</f>
        <v/>
      </c>
      <c r="X62" s="21" t="str">
        <f>IF(обеспечено!X62-'погружено всего'!X62=0,"",обеспечено!X62-'погружено всего'!X62)</f>
        <v/>
      </c>
      <c r="Y62" s="21" t="str">
        <f>IF(обеспечено!Y62-'погружено всего'!Y62=0,"",обеспечено!Y62-'погружено всего'!Y62)</f>
        <v/>
      </c>
      <c r="Z62" s="21" t="str">
        <f>IF(обеспечено!Z62-'погружено всего'!Z62=0,"",обеспечено!Z62-'погружено всего'!Z62)</f>
        <v/>
      </c>
      <c r="AA62" s="21" t="str">
        <f>IF(обеспечено!AA62-'погружено всего'!AA62=0,"",обеспечено!AA62-'погружено всего'!AA62)</f>
        <v/>
      </c>
      <c r="AB62" s="21" t="str">
        <f>IF(обеспечено!AB62-'погружено всего'!AB62=0,"",обеспечено!AB62-'погружено всего'!AB62)</f>
        <v/>
      </c>
      <c r="AC62" s="21" t="str">
        <f>IF(обеспечено!AC62-'погружено всего'!AC62=0,"",обеспечено!AC62-'погружено всего'!AC62)</f>
        <v/>
      </c>
      <c r="AD62" s="21" t="str">
        <f>IF(обеспечено!AD62-'погружено всего'!AD62=0,"",обеспечено!AD62-'погружено всего'!AD62)</f>
        <v/>
      </c>
      <c r="AE62" s="21" t="str">
        <f>IF(обеспечено!AE62-'погружено всего'!AE62=0,"",обеспечено!AE62-'погружено всего'!AE62)</f>
        <v/>
      </c>
      <c r="AF62" s="21" t="str">
        <f>IF(обеспечено!AF62-'погружено всего'!AF62=0,"",обеспечено!AF62-'погружено всего'!AF62)</f>
        <v/>
      </c>
      <c r="AG62" s="21" t="str">
        <f>IF(обеспечено!AG62-'погружено всего'!AG62=0,"",обеспечено!AG62-'погружено всего'!AG62)</f>
        <v/>
      </c>
      <c r="AH62" s="21" t="str">
        <f>IF(обеспечено!AH62-'погружено всего'!AH62=0,"",обеспечено!AH62-'погружено всего'!AH62)</f>
        <v/>
      </c>
      <c r="AI62" s="21" t="str">
        <f>IF(обеспечено!AI62-'погружено всего'!AI62=0,"",обеспечено!AI62-'погружено всего'!AI62)</f>
        <v/>
      </c>
      <c r="AJ62" s="21" t="str">
        <f>IF(обеспечено!AJ62-'погружено всего'!AJ62=0,"",обеспечено!AJ62-'погружено всего'!AJ62)</f>
        <v/>
      </c>
      <c r="AK62" s="21" t="str">
        <f>IF(обеспечено!AK62-'погружено всего'!AK62=0,"",обеспечено!AK62-'погружено всего'!AK62)</f>
        <v/>
      </c>
    </row>
    <row r="63" spans="1:37" s="15" customFormat="1" ht="13.5" customHeight="1" x14ac:dyDescent="0.15">
      <c r="A63" s="18" t="s">
        <v>78</v>
      </c>
      <c r="B63" s="20" t="str">
        <f>IF(LEN('заявки всего'!B63)=0,"",'заявки всего'!B63)</f>
        <v/>
      </c>
      <c r="C63" s="20" t="str">
        <f>IF(LEN('заявки всего'!C63)=0,"",'заявки всего'!C63)</f>
        <v/>
      </c>
      <c r="D63" s="22" t="str">
        <f>IF(LEN('заявки всего'!D63)=0,"",'заявки всего'!D63)</f>
        <v/>
      </c>
      <c r="E63" s="23" t="str">
        <f>IF(LEN('заявки всего'!E63)=0,"",'заявки всего'!E63)</f>
        <v/>
      </c>
      <c r="F63" s="23" t="str">
        <f>IF(обеспечено!F63=0,"",ROUNDUP(обеспечено!F63/31*5,0))</f>
        <v/>
      </c>
      <c r="G63" s="21" t="str">
        <f>IF(обеспечено!G63-'погружено всего'!G63=0,"",обеспечено!G63-'погружено всего'!G63)</f>
        <v/>
      </c>
      <c r="H63" s="21" t="str">
        <f>IF(обеспечено!H63-'погружено всего'!H63=0,"",обеспечено!H63-'погружено всего'!H63)</f>
        <v/>
      </c>
      <c r="I63" s="21" t="str">
        <f>IF(обеспечено!I63-'погружено всего'!I63=0,"",обеспечено!I63-'погружено всего'!I63)</f>
        <v/>
      </c>
      <c r="J63" s="21" t="str">
        <f>IF(обеспечено!J63-'погружено всего'!J63=0,"",обеспечено!J63-'погружено всего'!J63)</f>
        <v/>
      </c>
      <c r="K63" s="21" t="str">
        <f>IF(обеспечено!K63-'погружено всего'!K63=0,"",обеспечено!K63-'погружено всего'!K63)</f>
        <v/>
      </c>
      <c r="L63" s="21" t="str">
        <f>IF(обеспечено!L63-'погружено всего'!L63=0,"",обеспечено!L63-'погружено всего'!L63)</f>
        <v/>
      </c>
      <c r="M63" s="21" t="str">
        <f>IF(обеспечено!M63-'погружено всего'!M63=0,"",обеспечено!M63-'погружено всего'!M63)</f>
        <v/>
      </c>
      <c r="N63" s="21" t="str">
        <f>IF(обеспечено!N63-'погружено всего'!N63=0,"",обеспечено!N63-'погружено всего'!N63)</f>
        <v/>
      </c>
      <c r="O63" s="21" t="str">
        <f>IF(обеспечено!O63-'погружено всего'!O63=0,"",обеспечено!O63-'погружено всего'!O63)</f>
        <v/>
      </c>
      <c r="P63" s="21" t="str">
        <f>IF(обеспечено!P63-'погружено всего'!P63=0,"",обеспечено!P63-'погружено всего'!P63)</f>
        <v/>
      </c>
      <c r="Q63" s="21" t="str">
        <f>IF(обеспечено!Q63-'погружено всего'!Q63=0,"",обеспечено!Q63-'погружено всего'!Q63)</f>
        <v/>
      </c>
      <c r="R63" s="21" t="str">
        <f>IF(обеспечено!R63-'погружено всего'!R63=0,"",обеспечено!R63-'погружено всего'!R63)</f>
        <v/>
      </c>
      <c r="S63" s="21" t="str">
        <f>IF(обеспечено!S63-'погружено всего'!S63=0,"",обеспечено!S63-'погружено всего'!S63)</f>
        <v/>
      </c>
      <c r="T63" s="21" t="str">
        <f>IF(обеспечено!T63-'погружено всего'!T63=0,"",обеспечено!T63-'погружено всего'!T63)</f>
        <v/>
      </c>
      <c r="U63" s="21" t="str">
        <f>IF(обеспечено!U63-'погружено всего'!U63=0,"",обеспечено!U63-'погружено всего'!U63)</f>
        <v/>
      </c>
      <c r="V63" s="21" t="str">
        <f>IF(обеспечено!V63-'погружено всего'!V63=0,"",обеспечено!V63-'погружено всего'!V63)</f>
        <v/>
      </c>
      <c r="W63" s="21" t="str">
        <f>IF(обеспечено!W63-'погружено всего'!W63=0,"",обеспечено!W63-'погружено всего'!W63)</f>
        <v/>
      </c>
      <c r="X63" s="21" t="str">
        <f>IF(обеспечено!X63-'погружено всего'!X63=0,"",обеспечено!X63-'погружено всего'!X63)</f>
        <v/>
      </c>
      <c r="Y63" s="21" t="str">
        <f>IF(обеспечено!Y63-'погружено всего'!Y63=0,"",обеспечено!Y63-'погружено всего'!Y63)</f>
        <v/>
      </c>
      <c r="Z63" s="21" t="str">
        <f>IF(обеспечено!Z63-'погружено всего'!Z63=0,"",обеспечено!Z63-'погружено всего'!Z63)</f>
        <v/>
      </c>
      <c r="AA63" s="21" t="str">
        <f>IF(обеспечено!AA63-'погружено всего'!AA63=0,"",обеспечено!AA63-'погружено всего'!AA63)</f>
        <v/>
      </c>
      <c r="AB63" s="21" t="str">
        <f>IF(обеспечено!AB63-'погружено всего'!AB63=0,"",обеспечено!AB63-'погружено всего'!AB63)</f>
        <v/>
      </c>
      <c r="AC63" s="21" t="str">
        <f>IF(обеспечено!AC63-'погружено всего'!AC63=0,"",обеспечено!AC63-'погружено всего'!AC63)</f>
        <v/>
      </c>
      <c r="AD63" s="21" t="str">
        <f>IF(обеспечено!AD63-'погружено всего'!AD63=0,"",обеспечено!AD63-'погружено всего'!AD63)</f>
        <v/>
      </c>
      <c r="AE63" s="21" t="str">
        <f>IF(обеспечено!AE63-'погружено всего'!AE63=0,"",обеспечено!AE63-'погружено всего'!AE63)</f>
        <v/>
      </c>
      <c r="AF63" s="21" t="str">
        <f>IF(обеспечено!AF63-'погружено всего'!AF63=0,"",обеспечено!AF63-'погружено всего'!AF63)</f>
        <v/>
      </c>
      <c r="AG63" s="21" t="str">
        <f>IF(обеспечено!AG63-'погружено всего'!AG63=0,"",обеспечено!AG63-'погружено всего'!AG63)</f>
        <v/>
      </c>
      <c r="AH63" s="21" t="str">
        <f>IF(обеспечено!AH63-'погружено всего'!AH63=0,"",обеспечено!AH63-'погружено всего'!AH63)</f>
        <v/>
      </c>
      <c r="AI63" s="21" t="str">
        <f>IF(обеспечено!AI63-'погружено всего'!AI63=0,"",обеспечено!AI63-'погружено всего'!AI63)</f>
        <v/>
      </c>
      <c r="AJ63" s="21" t="str">
        <f>IF(обеспечено!AJ63-'погружено всего'!AJ63=0,"",обеспечено!AJ63-'погружено всего'!AJ63)</f>
        <v/>
      </c>
      <c r="AK63" s="21" t="str">
        <f>IF(обеспечено!AK63-'погружено всего'!AK63=0,"",обеспечено!AK63-'погружено всего'!AK63)</f>
        <v/>
      </c>
    </row>
    <row r="64" spans="1:37" s="15" customFormat="1" ht="13.5" customHeight="1" x14ac:dyDescent="0.15">
      <c r="A64" s="18" t="s">
        <v>79</v>
      </c>
      <c r="B64" s="20" t="str">
        <f>IF(LEN('заявки всего'!B64)=0,"",'заявки всего'!B64)</f>
        <v/>
      </c>
      <c r="C64" s="20" t="str">
        <f>IF(LEN('заявки всего'!C64)=0,"",'заявки всего'!C64)</f>
        <v/>
      </c>
      <c r="D64" s="22" t="str">
        <f>IF(LEN('заявки всего'!D64)=0,"",'заявки всего'!D64)</f>
        <v/>
      </c>
      <c r="E64" s="23" t="str">
        <f>IF(LEN('заявки всего'!E64)=0,"",'заявки всего'!E64)</f>
        <v/>
      </c>
      <c r="F64" s="23" t="str">
        <f>IF(обеспечено!F64=0,"",ROUNDUP(обеспечено!F64/31*5,0))</f>
        <v/>
      </c>
      <c r="G64" s="21" t="str">
        <f>IF(обеспечено!G64-'погружено всего'!G64=0,"",обеспечено!G64-'погружено всего'!G64)</f>
        <v/>
      </c>
      <c r="H64" s="21" t="str">
        <f>IF(обеспечено!H64-'погружено всего'!H64=0,"",обеспечено!H64-'погружено всего'!H64)</f>
        <v/>
      </c>
      <c r="I64" s="21" t="str">
        <f>IF(обеспечено!I64-'погружено всего'!I64=0,"",обеспечено!I64-'погружено всего'!I64)</f>
        <v/>
      </c>
      <c r="J64" s="21" t="str">
        <f>IF(обеспечено!J64-'погружено всего'!J64=0,"",обеспечено!J64-'погружено всего'!J64)</f>
        <v/>
      </c>
      <c r="K64" s="21" t="str">
        <f>IF(обеспечено!K64-'погружено всего'!K64=0,"",обеспечено!K64-'погружено всего'!K64)</f>
        <v/>
      </c>
      <c r="L64" s="21" t="str">
        <f>IF(обеспечено!L64-'погружено всего'!L64=0,"",обеспечено!L64-'погружено всего'!L64)</f>
        <v/>
      </c>
      <c r="M64" s="21" t="str">
        <f>IF(обеспечено!M64-'погружено всего'!M64=0,"",обеспечено!M64-'погружено всего'!M64)</f>
        <v/>
      </c>
      <c r="N64" s="21" t="str">
        <f>IF(обеспечено!N64-'погружено всего'!N64=0,"",обеспечено!N64-'погружено всего'!N64)</f>
        <v/>
      </c>
      <c r="O64" s="21" t="str">
        <f>IF(обеспечено!O64-'погружено всего'!O64=0,"",обеспечено!O64-'погружено всего'!O64)</f>
        <v/>
      </c>
      <c r="P64" s="21" t="str">
        <f>IF(обеспечено!P64-'погружено всего'!P64=0,"",обеспечено!P64-'погружено всего'!P64)</f>
        <v/>
      </c>
      <c r="Q64" s="21" t="str">
        <f>IF(обеспечено!Q64-'погружено всего'!Q64=0,"",обеспечено!Q64-'погружено всего'!Q64)</f>
        <v/>
      </c>
      <c r="R64" s="21" t="str">
        <f>IF(обеспечено!R64-'погружено всего'!R64=0,"",обеспечено!R64-'погружено всего'!R64)</f>
        <v/>
      </c>
      <c r="S64" s="21" t="str">
        <f>IF(обеспечено!S64-'погружено всего'!S64=0,"",обеспечено!S64-'погружено всего'!S64)</f>
        <v/>
      </c>
      <c r="T64" s="21" t="str">
        <f>IF(обеспечено!T64-'погружено всего'!T64=0,"",обеспечено!T64-'погружено всего'!T64)</f>
        <v/>
      </c>
      <c r="U64" s="21" t="str">
        <f>IF(обеспечено!U64-'погружено всего'!U64=0,"",обеспечено!U64-'погружено всего'!U64)</f>
        <v/>
      </c>
      <c r="V64" s="21" t="str">
        <f>IF(обеспечено!V64-'погружено всего'!V64=0,"",обеспечено!V64-'погружено всего'!V64)</f>
        <v/>
      </c>
      <c r="W64" s="21" t="str">
        <f>IF(обеспечено!W64-'погружено всего'!W64=0,"",обеспечено!W64-'погружено всего'!W64)</f>
        <v/>
      </c>
      <c r="X64" s="21" t="str">
        <f>IF(обеспечено!X64-'погружено всего'!X64=0,"",обеспечено!X64-'погружено всего'!X64)</f>
        <v/>
      </c>
      <c r="Y64" s="21" t="str">
        <f>IF(обеспечено!Y64-'погружено всего'!Y64=0,"",обеспечено!Y64-'погружено всего'!Y64)</f>
        <v/>
      </c>
      <c r="Z64" s="21" t="str">
        <f>IF(обеспечено!Z64-'погружено всего'!Z64=0,"",обеспечено!Z64-'погружено всего'!Z64)</f>
        <v/>
      </c>
      <c r="AA64" s="21" t="str">
        <f>IF(обеспечено!AA64-'погружено всего'!AA64=0,"",обеспечено!AA64-'погружено всего'!AA64)</f>
        <v/>
      </c>
      <c r="AB64" s="21" t="str">
        <f>IF(обеспечено!AB64-'погружено всего'!AB64=0,"",обеспечено!AB64-'погружено всего'!AB64)</f>
        <v/>
      </c>
      <c r="AC64" s="21" t="str">
        <f>IF(обеспечено!AC64-'погружено всего'!AC64=0,"",обеспечено!AC64-'погружено всего'!AC64)</f>
        <v/>
      </c>
      <c r="AD64" s="21" t="str">
        <f>IF(обеспечено!AD64-'погружено всего'!AD64=0,"",обеспечено!AD64-'погружено всего'!AD64)</f>
        <v/>
      </c>
      <c r="AE64" s="21" t="str">
        <f>IF(обеспечено!AE64-'погружено всего'!AE64=0,"",обеспечено!AE64-'погружено всего'!AE64)</f>
        <v/>
      </c>
      <c r="AF64" s="21" t="str">
        <f>IF(обеспечено!AF64-'погружено всего'!AF64=0,"",обеспечено!AF64-'погружено всего'!AF64)</f>
        <v/>
      </c>
      <c r="AG64" s="21" t="str">
        <f>IF(обеспечено!AG64-'погружено всего'!AG64=0,"",обеспечено!AG64-'погружено всего'!AG64)</f>
        <v/>
      </c>
      <c r="AH64" s="21" t="str">
        <f>IF(обеспечено!AH64-'погружено всего'!AH64=0,"",обеспечено!AH64-'погружено всего'!AH64)</f>
        <v/>
      </c>
      <c r="AI64" s="21" t="str">
        <f>IF(обеспечено!AI64-'погружено всего'!AI64=0,"",обеспечено!AI64-'погружено всего'!AI64)</f>
        <v/>
      </c>
      <c r="AJ64" s="21" t="str">
        <f>IF(обеспечено!AJ64-'погружено всего'!AJ64=0,"",обеспечено!AJ64-'погружено всего'!AJ64)</f>
        <v/>
      </c>
      <c r="AK64" s="21" t="str">
        <f>IF(обеспечено!AK64-'погружено всего'!AK64=0,"",обеспечено!AK64-'погружено всего'!AK64)</f>
        <v/>
      </c>
    </row>
    <row r="65" spans="1:37" s="15" customFormat="1" ht="13.5" customHeight="1" x14ac:dyDescent="0.15">
      <c r="A65" s="18" t="s">
        <v>80</v>
      </c>
      <c r="B65" s="20" t="str">
        <f>IF(LEN('заявки всего'!B65)=0,"",'заявки всего'!B65)</f>
        <v/>
      </c>
      <c r="C65" s="20" t="str">
        <f>IF(LEN('заявки всего'!C65)=0,"",'заявки всего'!C65)</f>
        <v/>
      </c>
      <c r="D65" s="22" t="str">
        <f>IF(LEN('заявки всего'!D65)=0,"",'заявки всего'!D65)</f>
        <v/>
      </c>
      <c r="E65" s="23" t="str">
        <f>IF(LEN('заявки всего'!E65)=0,"",'заявки всего'!E65)</f>
        <v/>
      </c>
      <c r="F65" s="23" t="str">
        <f>IF(обеспечено!F65=0,"",ROUNDUP(обеспечено!F65/31*5,0))</f>
        <v/>
      </c>
      <c r="G65" s="21" t="str">
        <f>IF(обеспечено!G65-'погружено всего'!G65=0,"",обеспечено!G65-'погружено всего'!G65)</f>
        <v/>
      </c>
      <c r="H65" s="21" t="str">
        <f>IF(обеспечено!H65-'погружено всего'!H65=0,"",обеспечено!H65-'погружено всего'!H65)</f>
        <v/>
      </c>
      <c r="I65" s="21" t="str">
        <f>IF(обеспечено!I65-'погружено всего'!I65=0,"",обеспечено!I65-'погружено всего'!I65)</f>
        <v/>
      </c>
      <c r="J65" s="21" t="str">
        <f>IF(обеспечено!J65-'погружено всего'!J65=0,"",обеспечено!J65-'погружено всего'!J65)</f>
        <v/>
      </c>
      <c r="K65" s="21" t="str">
        <f>IF(обеспечено!K65-'погружено всего'!K65=0,"",обеспечено!K65-'погружено всего'!K65)</f>
        <v/>
      </c>
      <c r="L65" s="21" t="str">
        <f>IF(обеспечено!L65-'погружено всего'!L65=0,"",обеспечено!L65-'погружено всего'!L65)</f>
        <v/>
      </c>
      <c r="M65" s="21" t="str">
        <f>IF(обеспечено!M65-'погружено всего'!M65=0,"",обеспечено!M65-'погружено всего'!M65)</f>
        <v/>
      </c>
      <c r="N65" s="21" t="str">
        <f>IF(обеспечено!N65-'погружено всего'!N65=0,"",обеспечено!N65-'погружено всего'!N65)</f>
        <v/>
      </c>
      <c r="O65" s="21" t="str">
        <f>IF(обеспечено!O65-'погружено всего'!O65=0,"",обеспечено!O65-'погружено всего'!O65)</f>
        <v/>
      </c>
      <c r="P65" s="21" t="str">
        <f>IF(обеспечено!P65-'погружено всего'!P65=0,"",обеспечено!P65-'погружено всего'!P65)</f>
        <v/>
      </c>
      <c r="Q65" s="21" t="str">
        <f>IF(обеспечено!Q65-'погружено всего'!Q65=0,"",обеспечено!Q65-'погружено всего'!Q65)</f>
        <v/>
      </c>
      <c r="R65" s="21" t="str">
        <f>IF(обеспечено!R65-'погружено всего'!R65=0,"",обеспечено!R65-'погружено всего'!R65)</f>
        <v/>
      </c>
      <c r="S65" s="21" t="str">
        <f>IF(обеспечено!S65-'погружено всего'!S65=0,"",обеспечено!S65-'погружено всего'!S65)</f>
        <v/>
      </c>
      <c r="T65" s="21" t="str">
        <f>IF(обеспечено!T65-'погружено всего'!T65=0,"",обеспечено!T65-'погружено всего'!T65)</f>
        <v/>
      </c>
      <c r="U65" s="21" t="str">
        <f>IF(обеспечено!U65-'погружено всего'!U65=0,"",обеспечено!U65-'погружено всего'!U65)</f>
        <v/>
      </c>
      <c r="V65" s="21" t="str">
        <f>IF(обеспечено!V65-'погружено всего'!V65=0,"",обеспечено!V65-'погружено всего'!V65)</f>
        <v/>
      </c>
      <c r="W65" s="21" t="str">
        <f>IF(обеспечено!W65-'погружено всего'!W65=0,"",обеспечено!W65-'погружено всего'!W65)</f>
        <v/>
      </c>
      <c r="X65" s="21" t="str">
        <f>IF(обеспечено!X65-'погружено всего'!X65=0,"",обеспечено!X65-'погружено всего'!X65)</f>
        <v/>
      </c>
      <c r="Y65" s="21" t="str">
        <f>IF(обеспечено!Y65-'погружено всего'!Y65=0,"",обеспечено!Y65-'погружено всего'!Y65)</f>
        <v/>
      </c>
      <c r="Z65" s="21" t="str">
        <f>IF(обеспечено!Z65-'погружено всего'!Z65=0,"",обеспечено!Z65-'погружено всего'!Z65)</f>
        <v/>
      </c>
      <c r="AA65" s="21" t="str">
        <f>IF(обеспечено!AA65-'погружено всего'!AA65=0,"",обеспечено!AA65-'погружено всего'!AA65)</f>
        <v/>
      </c>
      <c r="AB65" s="21" t="str">
        <f>IF(обеспечено!AB65-'погружено всего'!AB65=0,"",обеспечено!AB65-'погружено всего'!AB65)</f>
        <v/>
      </c>
      <c r="AC65" s="21" t="str">
        <f>IF(обеспечено!AC65-'погружено всего'!AC65=0,"",обеспечено!AC65-'погружено всего'!AC65)</f>
        <v/>
      </c>
      <c r="AD65" s="21" t="str">
        <f>IF(обеспечено!AD65-'погружено всего'!AD65=0,"",обеспечено!AD65-'погружено всего'!AD65)</f>
        <v/>
      </c>
      <c r="AE65" s="21" t="str">
        <f>IF(обеспечено!AE65-'погружено всего'!AE65=0,"",обеспечено!AE65-'погружено всего'!AE65)</f>
        <v/>
      </c>
      <c r="AF65" s="21" t="str">
        <f>IF(обеспечено!AF65-'погружено всего'!AF65=0,"",обеспечено!AF65-'погружено всего'!AF65)</f>
        <v/>
      </c>
      <c r="AG65" s="21" t="str">
        <f>IF(обеспечено!AG65-'погружено всего'!AG65=0,"",обеспечено!AG65-'погружено всего'!AG65)</f>
        <v/>
      </c>
      <c r="AH65" s="21" t="str">
        <f>IF(обеспечено!AH65-'погружено всего'!AH65=0,"",обеспечено!AH65-'погружено всего'!AH65)</f>
        <v/>
      </c>
      <c r="AI65" s="21" t="str">
        <f>IF(обеспечено!AI65-'погружено всего'!AI65=0,"",обеспечено!AI65-'погружено всего'!AI65)</f>
        <v/>
      </c>
      <c r="AJ65" s="21" t="str">
        <f>IF(обеспечено!AJ65-'погружено всего'!AJ65=0,"",обеспечено!AJ65-'погружено всего'!AJ65)</f>
        <v/>
      </c>
      <c r="AK65" s="21" t="str">
        <f>IF(обеспечено!AK65-'погружено всего'!AK65=0,"",обеспечено!AK65-'погружено всего'!AK65)</f>
        <v/>
      </c>
    </row>
    <row r="66" spans="1:37" s="15" customFormat="1" ht="13.5" customHeight="1" x14ac:dyDescent="0.15">
      <c r="A66" s="18" t="s">
        <v>81</v>
      </c>
      <c r="B66" s="20" t="str">
        <f>IF(LEN('заявки всего'!B66)=0,"",'заявки всего'!B66)</f>
        <v/>
      </c>
      <c r="C66" s="20" t="str">
        <f>IF(LEN('заявки всего'!C66)=0,"",'заявки всего'!C66)</f>
        <v/>
      </c>
      <c r="D66" s="22" t="str">
        <f>IF(LEN('заявки всего'!D66)=0,"",'заявки всего'!D66)</f>
        <v/>
      </c>
      <c r="E66" s="23" t="str">
        <f>IF(LEN('заявки всего'!E66)=0,"",'заявки всего'!E66)</f>
        <v/>
      </c>
      <c r="F66" s="23" t="str">
        <f>IF(обеспечено!F66=0,"",ROUNDUP(обеспечено!F66/31*5,0))</f>
        <v/>
      </c>
      <c r="G66" s="21" t="str">
        <f>IF(обеспечено!G66-'погружено всего'!G66=0,"",обеспечено!G66-'погружено всего'!G66)</f>
        <v/>
      </c>
      <c r="H66" s="21" t="str">
        <f>IF(обеспечено!H66-'погружено всего'!H66=0,"",обеспечено!H66-'погружено всего'!H66)</f>
        <v/>
      </c>
      <c r="I66" s="21" t="str">
        <f>IF(обеспечено!I66-'погружено всего'!I66=0,"",обеспечено!I66-'погружено всего'!I66)</f>
        <v/>
      </c>
      <c r="J66" s="21" t="str">
        <f>IF(обеспечено!J66-'погружено всего'!J66=0,"",обеспечено!J66-'погружено всего'!J66)</f>
        <v/>
      </c>
      <c r="K66" s="21" t="str">
        <f>IF(обеспечено!K66-'погружено всего'!K66=0,"",обеспечено!K66-'погружено всего'!K66)</f>
        <v/>
      </c>
      <c r="L66" s="21" t="str">
        <f>IF(обеспечено!L66-'погружено всего'!L66=0,"",обеспечено!L66-'погружено всего'!L66)</f>
        <v/>
      </c>
      <c r="M66" s="21" t="str">
        <f>IF(обеспечено!M66-'погружено всего'!M66=0,"",обеспечено!M66-'погружено всего'!M66)</f>
        <v/>
      </c>
      <c r="N66" s="21" t="str">
        <f>IF(обеспечено!N66-'погружено всего'!N66=0,"",обеспечено!N66-'погружено всего'!N66)</f>
        <v/>
      </c>
      <c r="O66" s="21" t="str">
        <f>IF(обеспечено!O66-'погружено всего'!O66=0,"",обеспечено!O66-'погружено всего'!O66)</f>
        <v/>
      </c>
      <c r="P66" s="21" t="str">
        <f>IF(обеспечено!P66-'погружено всего'!P66=0,"",обеспечено!P66-'погружено всего'!P66)</f>
        <v/>
      </c>
      <c r="Q66" s="21" t="str">
        <f>IF(обеспечено!Q66-'погружено всего'!Q66=0,"",обеспечено!Q66-'погружено всего'!Q66)</f>
        <v/>
      </c>
      <c r="R66" s="21" t="str">
        <f>IF(обеспечено!R66-'погружено всего'!R66=0,"",обеспечено!R66-'погружено всего'!R66)</f>
        <v/>
      </c>
      <c r="S66" s="21" t="str">
        <f>IF(обеспечено!S66-'погружено всего'!S66=0,"",обеспечено!S66-'погружено всего'!S66)</f>
        <v/>
      </c>
      <c r="T66" s="21" t="str">
        <f>IF(обеспечено!T66-'погружено всего'!T66=0,"",обеспечено!T66-'погружено всего'!T66)</f>
        <v/>
      </c>
      <c r="U66" s="21" t="str">
        <f>IF(обеспечено!U66-'погружено всего'!U66=0,"",обеспечено!U66-'погружено всего'!U66)</f>
        <v/>
      </c>
      <c r="V66" s="21" t="str">
        <f>IF(обеспечено!V66-'погружено всего'!V66=0,"",обеспечено!V66-'погружено всего'!V66)</f>
        <v/>
      </c>
      <c r="W66" s="21" t="str">
        <f>IF(обеспечено!W66-'погружено всего'!W66=0,"",обеспечено!W66-'погружено всего'!W66)</f>
        <v/>
      </c>
      <c r="X66" s="21" t="str">
        <f>IF(обеспечено!X66-'погружено всего'!X66=0,"",обеспечено!X66-'погружено всего'!X66)</f>
        <v/>
      </c>
      <c r="Y66" s="21" t="str">
        <f>IF(обеспечено!Y66-'погружено всего'!Y66=0,"",обеспечено!Y66-'погружено всего'!Y66)</f>
        <v/>
      </c>
      <c r="Z66" s="21" t="str">
        <f>IF(обеспечено!Z66-'погружено всего'!Z66=0,"",обеспечено!Z66-'погружено всего'!Z66)</f>
        <v/>
      </c>
      <c r="AA66" s="21" t="str">
        <f>IF(обеспечено!AA66-'погружено всего'!AA66=0,"",обеспечено!AA66-'погружено всего'!AA66)</f>
        <v/>
      </c>
      <c r="AB66" s="21" t="str">
        <f>IF(обеспечено!AB66-'погружено всего'!AB66=0,"",обеспечено!AB66-'погружено всего'!AB66)</f>
        <v/>
      </c>
      <c r="AC66" s="21" t="str">
        <f>IF(обеспечено!AC66-'погружено всего'!AC66=0,"",обеспечено!AC66-'погружено всего'!AC66)</f>
        <v/>
      </c>
      <c r="AD66" s="21" t="str">
        <f>IF(обеспечено!AD66-'погружено всего'!AD66=0,"",обеспечено!AD66-'погружено всего'!AD66)</f>
        <v/>
      </c>
      <c r="AE66" s="21" t="str">
        <f>IF(обеспечено!AE66-'погружено всего'!AE66=0,"",обеспечено!AE66-'погружено всего'!AE66)</f>
        <v/>
      </c>
      <c r="AF66" s="21" t="str">
        <f>IF(обеспечено!AF66-'погружено всего'!AF66=0,"",обеспечено!AF66-'погружено всего'!AF66)</f>
        <v/>
      </c>
      <c r="AG66" s="21" t="str">
        <f>IF(обеспечено!AG66-'погружено всего'!AG66=0,"",обеспечено!AG66-'погружено всего'!AG66)</f>
        <v/>
      </c>
      <c r="AH66" s="21" t="str">
        <f>IF(обеспечено!AH66-'погружено всего'!AH66=0,"",обеспечено!AH66-'погружено всего'!AH66)</f>
        <v/>
      </c>
      <c r="AI66" s="21" t="str">
        <f>IF(обеспечено!AI66-'погружено всего'!AI66=0,"",обеспечено!AI66-'погружено всего'!AI66)</f>
        <v/>
      </c>
      <c r="AJ66" s="21" t="str">
        <f>IF(обеспечено!AJ66-'погружено всего'!AJ66=0,"",обеспечено!AJ66-'погружено всего'!AJ66)</f>
        <v/>
      </c>
      <c r="AK66" s="21" t="str">
        <f>IF(обеспечено!AK66-'погружено всего'!AK66=0,"",обеспечено!AK66-'погружено всего'!AK66)</f>
        <v/>
      </c>
    </row>
    <row r="67" spans="1:37" s="15" customFormat="1" ht="13.5" customHeight="1" x14ac:dyDescent="0.15">
      <c r="A67" s="18" t="s">
        <v>82</v>
      </c>
      <c r="B67" s="20" t="str">
        <f>IF(LEN('заявки всего'!B67)=0,"",'заявки всего'!B67)</f>
        <v/>
      </c>
      <c r="C67" s="20" t="str">
        <f>IF(LEN('заявки всего'!C67)=0,"",'заявки всего'!C67)</f>
        <v/>
      </c>
      <c r="D67" s="22" t="str">
        <f>IF(LEN('заявки всего'!D67)=0,"",'заявки всего'!D67)</f>
        <v/>
      </c>
      <c r="E67" s="23" t="str">
        <f>IF(LEN('заявки всего'!E67)=0,"",'заявки всего'!E67)</f>
        <v/>
      </c>
      <c r="F67" s="23" t="str">
        <f>IF(обеспечено!F67=0,"",ROUNDUP(обеспечено!F67/31*5,0))</f>
        <v/>
      </c>
      <c r="G67" s="21" t="str">
        <f>IF(обеспечено!G67-'погружено всего'!G67=0,"",обеспечено!G67-'погружено всего'!G67)</f>
        <v/>
      </c>
      <c r="H67" s="21" t="str">
        <f>IF(обеспечено!H67-'погружено всего'!H67=0,"",обеспечено!H67-'погружено всего'!H67)</f>
        <v/>
      </c>
      <c r="I67" s="21" t="str">
        <f>IF(обеспечено!I67-'погружено всего'!I67=0,"",обеспечено!I67-'погружено всего'!I67)</f>
        <v/>
      </c>
      <c r="J67" s="21" t="str">
        <f>IF(обеспечено!J67-'погружено всего'!J67=0,"",обеспечено!J67-'погружено всего'!J67)</f>
        <v/>
      </c>
      <c r="K67" s="21" t="str">
        <f>IF(обеспечено!K67-'погружено всего'!K67=0,"",обеспечено!K67-'погружено всего'!K67)</f>
        <v/>
      </c>
      <c r="L67" s="21" t="str">
        <f>IF(обеспечено!L67-'погружено всего'!L67=0,"",обеспечено!L67-'погружено всего'!L67)</f>
        <v/>
      </c>
      <c r="M67" s="21" t="str">
        <f>IF(обеспечено!M67-'погружено всего'!M67=0,"",обеспечено!M67-'погружено всего'!M67)</f>
        <v/>
      </c>
      <c r="N67" s="21" t="str">
        <f>IF(обеспечено!N67-'погружено всего'!N67=0,"",обеспечено!N67-'погружено всего'!N67)</f>
        <v/>
      </c>
      <c r="O67" s="21" t="str">
        <f>IF(обеспечено!O67-'погружено всего'!O67=0,"",обеспечено!O67-'погружено всего'!O67)</f>
        <v/>
      </c>
      <c r="P67" s="21" t="str">
        <f>IF(обеспечено!P67-'погружено всего'!P67=0,"",обеспечено!P67-'погружено всего'!P67)</f>
        <v/>
      </c>
      <c r="Q67" s="21" t="str">
        <f>IF(обеспечено!Q67-'погружено всего'!Q67=0,"",обеспечено!Q67-'погружено всего'!Q67)</f>
        <v/>
      </c>
      <c r="R67" s="21" t="str">
        <f>IF(обеспечено!R67-'погружено всего'!R67=0,"",обеспечено!R67-'погружено всего'!R67)</f>
        <v/>
      </c>
      <c r="S67" s="21" t="str">
        <f>IF(обеспечено!S67-'погружено всего'!S67=0,"",обеспечено!S67-'погружено всего'!S67)</f>
        <v/>
      </c>
      <c r="T67" s="21" t="str">
        <f>IF(обеспечено!T67-'погружено всего'!T67=0,"",обеспечено!T67-'погружено всего'!T67)</f>
        <v/>
      </c>
      <c r="U67" s="21" t="str">
        <f>IF(обеспечено!U67-'погружено всего'!U67=0,"",обеспечено!U67-'погружено всего'!U67)</f>
        <v/>
      </c>
      <c r="V67" s="21" t="str">
        <f>IF(обеспечено!V67-'погружено всего'!V67=0,"",обеспечено!V67-'погружено всего'!V67)</f>
        <v/>
      </c>
      <c r="W67" s="21" t="str">
        <f>IF(обеспечено!W67-'погружено всего'!W67=0,"",обеспечено!W67-'погружено всего'!W67)</f>
        <v/>
      </c>
      <c r="X67" s="21" t="str">
        <f>IF(обеспечено!X67-'погружено всего'!X67=0,"",обеспечено!X67-'погружено всего'!X67)</f>
        <v/>
      </c>
      <c r="Y67" s="21" t="str">
        <f>IF(обеспечено!Y67-'погружено всего'!Y67=0,"",обеспечено!Y67-'погружено всего'!Y67)</f>
        <v/>
      </c>
      <c r="Z67" s="21" t="str">
        <f>IF(обеспечено!Z67-'погружено всего'!Z67=0,"",обеспечено!Z67-'погружено всего'!Z67)</f>
        <v/>
      </c>
      <c r="AA67" s="21" t="str">
        <f>IF(обеспечено!AA67-'погружено всего'!AA67=0,"",обеспечено!AA67-'погружено всего'!AA67)</f>
        <v/>
      </c>
      <c r="AB67" s="21" t="str">
        <f>IF(обеспечено!AB67-'погружено всего'!AB67=0,"",обеспечено!AB67-'погружено всего'!AB67)</f>
        <v/>
      </c>
      <c r="AC67" s="21" t="str">
        <f>IF(обеспечено!AC67-'погружено всего'!AC67=0,"",обеспечено!AC67-'погружено всего'!AC67)</f>
        <v/>
      </c>
      <c r="AD67" s="21" t="str">
        <f>IF(обеспечено!AD67-'погружено всего'!AD67=0,"",обеспечено!AD67-'погружено всего'!AD67)</f>
        <v/>
      </c>
      <c r="AE67" s="21" t="str">
        <f>IF(обеспечено!AE67-'погружено всего'!AE67=0,"",обеспечено!AE67-'погружено всего'!AE67)</f>
        <v/>
      </c>
      <c r="AF67" s="21" t="str">
        <f>IF(обеспечено!AF67-'погружено всего'!AF67=0,"",обеспечено!AF67-'погружено всего'!AF67)</f>
        <v/>
      </c>
      <c r="AG67" s="21" t="str">
        <f>IF(обеспечено!AG67-'погружено всего'!AG67=0,"",обеспечено!AG67-'погружено всего'!AG67)</f>
        <v/>
      </c>
      <c r="AH67" s="21" t="str">
        <f>IF(обеспечено!AH67-'погружено всего'!AH67=0,"",обеспечено!AH67-'погружено всего'!AH67)</f>
        <v/>
      </c>
      <c r="AI67" s="21" t="str">
        <f>IF(обеспечено!AI67-'погружено всего'!AI67=0,"",обеспечено!AI67-'погружено всего'!AI67)</f>
        <v/>
      </c>
      <c r="AJ67" s="21" t="str">
        <f>IF(обеспечено!AJ67-'погружено всего'!AJ67=0,"",обеспечено!AJ67-'погружено всего'!AJ67)</f>
        <v/>
      </c>
      <c r="AK67" s="21" t="str">
        <f>IF(обеспечено!AK67-'погружено всего'!AK67=0,"",обеспечено!AK67-'погружено всего'!AK67)</f>
        <v/>
      </c>
    </row>
    <row r="68" spans="1:37" s="15" customFormat="1" ht="13.5" customHeight="1" x14ac:dyDescent="0.15">
      <c r="A68" s="18" t="s">
        <v>83</v>
      </c>
      <c r="B68" s="20" t="str">
        <f>IF(LEN('заявки всего'!B68)=0,"",'заявки всего'!B68)</f>
        <v/>
      </c>
      <c r="C68" s="20" t="str">
        <f>IF(LEN('заявки всего'!C68)=0,"",'заявки всего'!C68)</f>
        <v/>
      </c>
      <c r="D68" s="22" t="str">
        <f>IF(LEN('заявки всего'!D68)=0,"",'заявки всего'!D68)</f>
        <v/>
      </c>
      <c r="E68" s="23" t="str">
        <f>IF(LEN('заявки всего'!E68)=0,"",'заявки всего'!E68)</f>
        <v/>
      </c>
      <c r="F68" s="23" t="str">
        <f>IF(обеспечено!F68=0,"",ROUNDUP(обеспечено!F68/31*5,0))</f>
        <v/>
      </c>
      <c r="G68" s="21" t="str">
        <f>IF(обеспечено!G68-'погружено всего'!G68=0,"",обеспечено!G68-'погружено всего'!G68)</f>
        <v/>
      </c>
      <c r="H68" s="21" t="str">
        <f>IF(обеспечено!H68-'погружено всего'!H68=0,"",обеспечено!H68-'погружено всего'!H68)</f>
        <v/>
      </c>
      <c r="I68" s="21" t="str">
        <f>IF(обеспечено!I68-'погружено всего'!I68=0,"",обеспечено!I68-'погружено всего'!I68)</f>
        <v/>
      </c>
      <c r="J68" s="21" t="str">
        <f>IF(обеспечено!J68-'погружено всего'!J68=0,"",обеспечено!J68-'погружено всего'!J68)</f>
        <v/>
      </c>
      <c r="K68" s="21" t="str">
        <f>IF(обеспечено!K68-'погружено всего'!K68=0,"",обеспечено!K68-'погружено всего'!K68)</f>
        <v/>
      </c>
      <c r="L68" s="21" t="str">
        <f>IF(обеспечено!L68-'погружено всего'!L68=0,"",обеспечено!L68-'погружено всего'!L68)</f>
        <v/>
      </c>
      <c r="M68" s="21" t="str">
        <f>IF(обеспечено!M68-'погружено всего'!M68=0,"",обеспечено!M68-'погружено всего'!M68)</f>
        <v/>
      </c>
      <c r="N68" s="21" t="str">
        <f>IF(обеспечено!N68-'погружено всего'!N68=0,"",обеспечено!N68-'погружено всего'!N68)</f>
        <v/>
      </c>
      <c r="O68" s="21" t="str">
        <f>IF(обеспечено!O68-'погружено всего'!O68=0,"",обеспечено!O68-'погружено всего'!O68)</f>
        <v/>
      </c>
      <c r="P68" s="21" t="str">
        <f>IF(обеспечено!P68-'погружено всего'!P68=0,"",обеспечено!P68-'погружено всего'!P68)</f>
        <v/>
      </c>
      <c r="Q68" s="21" t="str">
        <f>IF(обеспечено!Q68-'погружено всего'!Q68=0,"",обеспечено!Q68-'погружено всего'!Q68)</f>
        <v/>
      </c>
      <c r="R68" s="21" t="str">
        <f>IF(обеспечено!R68-'погружено всего'!R68=0,"",обеспечено!R68-'погружено всего'!R68)</f>
        <v/>
      </c>
      <c r="S68" s="21" t="str">
        <f>IF(обеспечено!S68-'погружено всего'!S68=0,"",обеспечено!S68-'погружено всего'!S68)</f>
        <v/>
      </c>
      <c r="T68" s="21" t="str">
        <f>IF(обеспечено!T68-'погружено всего'!T68=0,"",обеспечено!T68-'погружено всего'!T68)</f>
        <v/>
      </c>
      <c r="U68" s="21" t="str">
        <f>IF(обеспечено!U68-'погружено всего'!U68=0,"",обеспечено!U68-'погружено всего'!U68)</f>
        <v/>
      </c>
      <c r="V68" s="21" t="str">
        <f>IF(обеспечено!V68-'погружено всего'!V68=0,"",обеспечено!V68-'погружено всего'!V68)</f>
        <v/>
      </c>
      <c r="W68" s="21" t="str">
        <f>IF(обеспечено!W68-'погружено всего'!W68=0,"",обеспечено!W68-'погружено всего'!W68)</f>
        <v/>
      </c>
      <c r="X68" s="21" t="str">
        <f>IF(обеспечено!X68-'погружено всего'!X68=0,"",обеспечено!X68-'погружено всего'!X68)</f>
        <v/>
      </c>
      <c r="Y68" s="21" t="str">
        <f>IF(обеспечено!Y68-'погружено всего'!Y68=0,"",обеспечено!Y68-'погружено всего'!Y68)</f>
        <v/>
      </c>
      <c r="Z68" s="21" t="str">
        <f>IF(обеспечено!Z68-'погружено всего'!Z68=0,"",обеспечено!Z68-'погружено всего'!Z68)</f>
        <v/>
      </c>
      <c r="AA68" s="21" t="str">
        <f>IF(обеспечено!AA68-'погружено всего'!AA68=0,"",обеспечено!AA68-'погружено всего'!AA68)</f>
        <v/>
      </c>
      <c r="AB68" s="21" t="str">
        <f>IF(обеспечено!AB68-'погружено всего'!AB68=0,"",обеспечено!AB68-'погружено всего'!AB68)</f>
        <v/>
      </c>
      <c r="AC68" s="21" t="str">
        <f>IF(обеспечено!AC68-'погружено всего'!AC68=0,"",обеспечено!AC68-'погружено всего'!AC68)</f>
        <v/>
      </c>
      <c r="AD68" s="21" t="str">
        <f>IF(обеспечено!AD68-'погружено всего'!AD68=0,"",обеспечено!AD68-'погружено всего'!AD68)</f>
        <v/>
      </c>
      <c r="AE68" s="21" t="str">
        <f>IF(обеспечено!AE68-'погружено всего'!AE68=0,"",обеспечено!AE68-'погружено всего'!AE68)</f>
        <v/>
      </c>
      <c r="AF68" s="21" t="str">
        <f>IF(обеспечено!AF68-'погружено всего'!AF68=0,"",обеспечено!AF68-'погружено всего'!AF68)</f>
        <v/>
      </c>
      <c r="AG68" s="21" t="str">
        <f>IF(обеспечено!AG68-'погружено всего'!AG68=0,"",обеспечено!AG68-'погружено всего'!AG68)</f>
        <v/>
      </c>
      <c r="AH68" s="21" t="str">
        <f>IF(обеспечено!AH68-'погружено всего'!AH68=0,"",обеспечено!AH68-'погружено всего'!AH68)</f>
        <v/>
      </c>
      <c r="AI68" s="21" t="str">
        <f>IF(обеспечено!AI68-'погружено всего'!AI68=0,"",обеспечено!AI68-'погружено всего'!AI68)</f>
        <v/>
      </c>
      <c r="AJ68" s="21" t="str">
        <f>IF(обеспечено!AJ68-'погружено всего'!AJ68=0,"",обеспечено!AJ68-'погружено всего'!AJ68)</f>
        <v/>
      </c>
      <c r="AK68" s="21" t="str">
        <f>IF(обеспечено!AK68-'погружено всего'!AK68=0,"",обеспечено!AK68-'погружено всего'!AK68)</f>
        <v/>
      </c>
    </row>
    <row r="69" spans="1:37" s="15" customFormat="1" ht="13.5" customHeight="1" x14ac:dyDescent="0.15">
      <c r="A69" s="18" t="s">
        <v>84</v>
      </c>
      <c r="B69" s="20" t="str">
        <f>IF(LEN('заявки всего'!B69)=0,"",'заявки всего'!B69)</f>
        <v/>
      </c>
      <c r="C69" s="20" t="str">
        <f>IF(LEN('заявки всего'!C69)=0,"",'заявки всего'!C69)</f>
        <v/>
      </c>
      <c r="D69" s="22" t="str">
        <f>IF(LEN('заявки всего'!D69)=0,"",'заявки всего'!D69)</f>
        <v/>
      </c>
      <c r="E69" s="23" t="str">
        <f>IF(LEN('заявки всего'!E69)=0,"",'заявки всего'!E69)</f>
        <v/>
      </c>
      <c r="F69" s="23" t="str">
        <f>IF(обеспечено!F69=0,"",ROUNDUP(обеспечено!F69/31*5,0))</f>
        <v/>
      </c>
      <c r="G69" s="21" t="str">
        <f>IF(обеспечено!G69-'погружено всего'!G69=0,"",обеспечено!G69-'погружено всего'!G69)</f>
        <v/>
      </c>
      <c r="H69" s="21" t="str">
        <f>IF(обеспечено!H69-'погружено всего'!H69=0,"",обеспечено!H69-'погружено всего'!H69)</f>
        <v/>
      </c>
      <c r="I69" s="21" t="str">
        <f>IF(обеспечено!I69-'погружено всего'!I69=0,"",обеспечено!I69-'погружено всего'!I69)</f>
        <v/>
      </c>
      <c r="J69" s="21" t="str">
        <f>IF(обеспечено!J69-'погружено всего'!J69=0,"",обеспечено!J69-'погружено всего'!J69)</f>
        <v/>
      </c>
      <c r="K69" s="21" t="str">
        <f>IF(обеспечено!K69-'погружено всего'!K69=0,"",обеспечено!K69-'погружено всего'!K69)</f>
        <v/>
      </c>
      <c r="L69" s="21" t="str">
        <f>IF(обеспечено!L69-'погружено всего'!L69=0,"",обеспечено!L69-'погружено всего'!L69)</f>
        <v/>
      </c>
      <c r="M69" s="21" t="str">
        <f>IF(обеспечено!M69-'погружено всего'!M69=0,"",обеспечено!M69-'погружено всего'!M69)</f>
        <v/>
      </c>
      <c r="N69" s="21" t="str">
        <f>IF(обеспечено!N69-'погружено всего'!N69=0,"",обеспечено!N69-'погружено всего'!N69)</f>
        <v/>
      </c>
      <c r="O69" s="21" t="str">
        <f>IF(обеспечено!O69-'погружено всего'!O69=0,"",обеспечено!O69-'погружено всего'!O69)</f>
        <v/>
      </c>
      <c r="P69" s="21" t="str">
        <f>IF(обеспечено!P69-'погружено всего'!P69=0,"",обеспечено!P69-'погружено всего'!P69)</f>
        <v/>
      </c>
      <c r="Q69" s="21" t="str">
        <f>IF(обеспечено!Q69-'погружено всего'!Q69=0,"",обеспечено!Q69-'погружено всего'!Q69)</f>
        <v/>
      </c>
      <c r="R69" s="21" t="str">
        <f>IF(обеспечено!R69-'погружено всего'!R69=0,"",обеспечено!R69-'погружено всего'!R69)</f>
        <v/>
      </c>
      <c r="S69" s="21" t="str">
        <f>IF(обеспечено!S69-'погружено всего'!S69=0,"",обеспечено!S69-'погружено всего'!S69)</f>
        <v/>
      </c>
      <c r="T69" s="21" t="str">
        <f>IF(обеспечено!T69-'погружено всего'!T69=0,"",обеспечено!T69-'погружено всего'!T69)</f>
        <v/>
      </c>
      <c r="U69" s="21" t="str">
        <f>IF(обеспечено!U69-'погружено всего'!U69=0,"",обеспечено!U69-'погружено всего'!U69)</f>
        <v/>
      </c>
      <c r="V69" s="21" t="str">
        <f>IF(обеспечено!V69-'погружено всего'!V69=0,"",обеспечено!V69-'погружено всего'!V69)</f>
        <v/>
      </c>
      <c r="W69" s="21" t="str">
        <f>IF(обеспечено!W69-'погружено всего'!W69=0,"",обеспечено!W69-'погружено всего'!W69)</f>
        <v/>
      </c>
      <c r="X69" s="21" t="str">
        <f>IF(обеспечено!X69-'погружено всего'!X69=0,"",обеспечено!X69-'погружено всего'!X69)</f>
        <v/>
      </c>
      <c r="Y69" s="21" t="str">
        <f>IF(обеспечено!Y69-'погружено всего'!Y69=0,"",обеспечено!Y69-'погружено всего'!Y69)</f>
        <v/>
      </c>
      <c r="Z69" s="21" t="str">
        <f>IF(обеспечено!Z69-'погружено всего'!Z69=0,"",обеспечено!Z69-'погружено всего'!Z69)</f>
        <v/>
      </c>
      <c r="AA69" s="21" t="str">
        <f>IF(обеспечено!AA69-'погружено всего'!AA69=0,"",обеспечено!AA69-'погружено всего'!AA69)</f>
        <v/>
      </c>
      <c r="AB69" s="21" t="str">
        <f>IF(обеспечено!AB69-'погружено всего'!AB69=0,"",обеспечено!AB69-'погружено всего'!AB69)</f>
        <v/>
      </c>
      <c r="AC69" s="21" t="str">
        <f>IF(обеспечено!AC69-'погружено всего'!AC69=0,"",обеспечено!AC69-'погружено всего'!AC69)</f>
        <v/>
      </c>
      <c r="AD69" s="21" t="str">
        <f>IF(обеспечено!AD69-'погружено всего'!AD69=0,"",обеспечено!AD69-'погружено всего'!AD69)</f>
        <v/>
      </c>
      <c r="AE69" s="21" t="str">
        <f>IF(обеспечено!AE69-'погружено всего'!AE69=0,"",обеспечено!AE69-'погружено всего'!AE69)</f>
        <v/>
      </c>
      <c r="AF69" s="21" t="str">
        <f>IF(обеспечено!AF69-'погружено всего'!AF69=0,"",обеспечено!AF69-'погружено всего'!AF69)</f>
        <v/>
      </c>
      <c r="AG69" s="21" t="str">
        <f>IF(обеспечено!AG69-'погружено всего'!AG69=0,"",обеспечено!AG69-'погружено всего'!AG69)</f>
        <v/>
      </c>
      <c r="AH69" s="21" t="str">
        <f>IF(обеспечено!AH69-'погружено всего'!AH69=0,"",обеспечено!AH69-'погружено всего'!AH69)</f>
        <v/>
      </c>
      <c r="AI69" s="21" t="str">
        <f>IF(обеспечено!AI69-'погружено всего'!AI69=0,"",обеспечено!AI69-'погружено всего'!AI69)</f>
        <v/>
      </c>
      <c r="AJ69" s="21" t="str">
        <f>IF(обеспечено!AJ69-'погружено всего'!AJ69=0,"",обеспечено!AJ69-'погружено всего'!AJ69)</f>
        <v/>
      </c>
      <c r="AK69" s="21" t="str">
        <f>IF(обеспечено!AK69-'погружено всего'!AK69=0,"",обеспечено!AK69-'погружено всего'!AK69)</f>
        <v/>
      </c>
    </row>
    <row r="70" spans="1:37" s="15" customFormat="1" ht="13.5" customHeight="1" x14ac:dyDescent="0.15">
      <c r="A70" s="18" t="s">
        <v>85</v>
      </c>
      <c r="B70" s="20" t="str">
        <f>IF(LEN('заявки всего'!B70)=0,"",'заявки всего'!B70)</f>
        <v/>
      </c>
      <c r="C70" s="20" t="str">
        <f>IF(LEN('заявки всего'!C70)=0,"",'заявки всего'!C70)</f>
        <v/>
      </c>
      <c r="D70" s="22" t="str">
        <f>IF(LEN('заявки всего'!D70)=0,"",'заявки всего'!D70)</f>
        <v/>
      </c>
      <c r="E70" s="23" t="str">
        <f>IF(LEN('заявки всего'!E70)=0,"",'заявки всего'!E70)</f>
        <v/>
      </c>
      <c r="F70" s="23" t="str">
        <f>IF(обеспечено!F70=0,"",ROUNDUP(обеспечено!F70/31*5,0))</f>
        <v/>
      </c>
      <c r="G70" s="21" t="str">
        <f>IF(обеспечено!G70-'погружено всего'!G70=0,"",обеспечено!G70-'погружено всего'!G70)</f>
        <v/>
      </c>
      <c r="H70" s="21" t="str">
        <f>IF(обеспечено!H70-'погружено всего'!H70=0,"",обеспечено!H70-'погружено всего'!H70)</f>
        <v/>
      </c>
      <c r="I70" s="21" t="str">
        <f>IF(обеспечено!I70-'погружено всего'!I70=0,"",обеспечено!I70-'погружено всего'!I70)</f>
        <v/>
      </c>
      <c r="J70" s="21" t="str">
        <f>IF(обеспечено!J70-'погружено всего'!J70=0,"",обеспечено!J70-'погружено всего'!J70)</f>
        <v/>
      </c>
      <c r="K70" s="21" t="str">
        <f>IF(обеспечено!K70-'погружено всего'!K70=0,"",обеспечено!K70-'погружено всего'!K70)</f>
        <v/>
      </c>
      <c r="L70" s="21" t="str">
        <f>IF(обеспечено!L70-'погружено всего'!L70=0,"",обеспечено!L70-'погружено всего'!L70)</f>
        <v/>
      </c>
      <c r="M70" s="21" t="str">
        <f>IF(обеспечено!M70-'погружено всего'!M70=0,"",обеспечено!M70-'погружено всего'!M70)</f>
        <v/>
      </c>
      <c r="N70" s="21" t="str">
        <f>IF(обеспечено!N70-'погружено всего'!N70=0,"",обеспечено!N70-'погружено всего'!N70)</f>
        <v/>
      </c>
      <c r="O70" s="21" t="str">
        <f>IF(обеспечено!O70-'погружено всего'!O70=0,"",обеспечено!O70-'погружено всего'!O70)</f>
        <v/>
      </c>
      <c r="P70" s="21" t="str">
        <f>IF(обеспечено!P70-'погружено всего'!P70=0,"",обеспечено!P70-'погружено всего'!P70)</f>
        <v/>
      </c>
      <c r="Q70" s="21" t="str">
        <f>IF(обеспечено!Q70-'погружено всего'!Q70=0,"",обеспечено!Q70-'погружено всего'!Q70)</f>
        <v/>
      </c>
      <c r="R70" s="21" t="str">
        <f>IF(обеспечено!R70-'погружено всего'!R70=0,"",обеспечено!R70-'погружено всего'!R70)</f>
        <v/>
      </c>
      <c r="S70" s="21" t="str">
        <f>IF(обеспечено!S70-'погружено всего'!S70=0,"",обеспечено!S70-'погружено всего'!S70)</f>
        <v/>
      </c>
      <c r="T70" s="21" t="str">
        <f>IF(обеспечено!T70-'погружено всего'!T70=0,"",обеспечено!T70-'погружено всего'!T70)</f>
        <v/>
      </c>
      <c r="U70" s="21" t="str">
        <f>IF(обеспечено!U70-'погружено всего'!U70=0,"",обеспечено!U70-'погружено всего'!U70)</f>
        <v/>
      </c>
      <c r="V70" s="21" t="str">
        <f>IF(обеспечено!V70-'погружено всего'!V70=0,"",обеспечено!V70-'погружено всего'!V70)</f>
        <v/>
      </c>
      <c r="W70" s="21" t="str">
        <f>IF(обеспечено!W70-'погружено всего'!W70=0,"",обеспечено!W70-'погружено всего'!W70)</f>
        <v/>
      </c>
      <c r="X70" s="21" t="str">
        <f>IF(обеспечено!X70-'погружено всего'!X70=0,"",обеспечено!X70-'погружено всего'!X70)</f>
        <v/>
      </c>
      <c r="Y70" s="21" t="str">
        <f>IF(обеспечено!Y70-'погружено всего'!Y70=0,"",обеспечено!Y70-'погружено всего'!Y70)</f>
        <v/>
      </c>
      <c r="Z70" s="21" t="str">
        <f>IF(обеспечено!Z70-'погружено всего'!Z70=0,"",обеспечено!Z70-'погружено всего'!Z70)</f>
        <v/>
      </c>
      <c r="AA70" s="21" t="str">
        <f>IF(обеспечено!AA70-'погружено всего'!AA70=0,"",обеспечено!AA70-'погружено всего'!AA70)</f>
        <v/>
      </c>
      <c r="AB70" s="21" t="str">
        <f>IF(обеспечено!AB70-'погружено всего'!AB70=0,"",обеспечено!AB70-'погружено всего'!AB70)</f>
        <v/>
      </c>
      <c r="AC70" s="21" t="str">
        <f>IF(обеспечено!AC70-'погружено всего'!AC70=0,"",обеспечено!AC70-'погружено всего'!AC70)</f>
        <v/>
      </c>
      <c r="AD70" s="21" t="str">
        <f>IF(обеспечено!AD70-'погружено всего'!AD70=0,"",обеспечено!AD70-'погружено всего'!AD70)</f>
        <v/>
      </c>
      <c r="AE70" s="21" t="str">
        <f>IF(обеспечено!AE70-'погружено всего'!AE70=0,"",обеспечено!AE70-'погружено всего'!AE70)</f>
        <v/>
      </c>
      <c r="AF70" s="21" t="str">
        <f>IF(обеспечено!AF70-'погружено всего'!AF70=0,"",обеспечено!AF70-'погружено всего'!AF70)</f>
        <v/>
      </c>
      <c r="AG70" s="21" t="str">
        <f>IF(обеспечено!AG70-'погружено всего'!AG70=0,"",обеспечено!AG70-'погружено всего'!AG70)</f>
        <v/>
      </c>
      <c r="AH70" s="21" t="str">
        <f>IF(обеспечено!AH70-'погружено всего'!AH70=0,"",обеспечено!AH70-'погружено всего'!AH70)</f>
        <v/>
      </c>
      <c r="AI70" s="21" t="str">
        <f>IF(обеспечено!AI70-'погружено всего'!AI70=0,"",обеспечено!AI70-'погружено всего'!AI70)</f>
        <v/>
      </c>
      <c r="AJ70" s="21" t="str">
        <f>IF(обеспечено!AJ70-'погружено всего'!AJ70=0,"",обеспечено!AJ70-'погружено всего'!AJ70)</f>
        <v/>
      </c>
      <c r="AK70" s="21" t="str">
        <f>IF(обеспечено!AK70-'погружено всего'!AK70=0,"",обеспечено!AK70-'погружено всего'!AK70)</f>
        <v/>
      </c>
    </row>
    <row r="71" spans="1:37" s="15" customFormat="1" ht="13.5" customHeight="1" x14ac:dyDescent="0.15">
      <c r="A71" s="18" t="s">
        <v>86</v>
      </c>
      <c r="B71" s="20" t="str">
        <f>IF(LEN('заявки всего'!B71)=0,"",'заявки всего'!B71)</f>
        <v/>
      </c>
      <c r="C71" s="20" t="str">
        <f>IF(LEN('заявки всего'!C71)=0,"",'заявки всего'!C71)</f>
        <v/>
      </c>
      <c r="D71" s="22" t="str">
        <f>IF(LEN('заявки всего'!D71)=0,"",'заявки всего'!D71)</f>
        <v/>
      </c>
      <c r="E71" s="23" t="str">
        <f>IF(LEN('заявки всего'!E71)=0,"",'заявки всего'!E71)</f>
        <v/>
      </c>
      <c r="F71" s="23" t="str">
        <f>IF(обеспечено!F71=0,"",ROUNDUP(обеспечено!F71/31*5,0))</f>
        <v/>
      </c>
      <c r="G71" s="21" t="str">
        <f>IF(обеспечено!G71-'погружено всего'!G71=0,"",обеспечено!G71-'погружено всего'!G71)</f>
        <v/>
      </c>
      <c r="H71" s="21" t="str">
        <f>IF(обеспечено!H71-'погружено всего'!H71=0,"",обеспечено!H71-'погружено всего'!H71)</f>
        <v/>
      </c>
      <c r="I71" s="21" t="str">
        <f>IF(обеспечено!I71-'погружено всего'!I71=0,"",обеспечено!I71-'погружено всего'!I71)</f>
        <v/>
      </c>
      <c r="J71" s="21" t="str">
        <f>IF(обеспечено!J71-'погружено всего'!J71=0,"",обеспечено!J71-'погружено всего'!J71)</f>
        <v/>
      </c>
      <c r="K71" s="21" t="str">
        <f>IF(обеспечено!K71-'погружено всего'!K71=0,"",обеспечено!K71-'погружено всего'!K71)</f>
        <v/>
      </c>
      <c r="L71" s="21" t="str">
        <f>IF(обеспечено!L71-'погружено всего'!L71=0,"",обеспечено!L71-'погружено всего'!L71)</f>
        <v/>
      </c>
      <c r="M71" s="21" t="str">
        <f>IF(обеспечено!M71-'погружено всего'!M71=0,"",обеспечено!M71-'погружено всего'!M71)</f>
        <v/>
      </c>
      <c r="N71" s="21" t="str">
        <f>IF(обеспечено!N71-'погружено всего'!N71=0,"",обеспечено!N71-'погружено всего'!N71)</f>
        <v/>
      </c>
      <c r="O71" s="21" t="str">
        <f>IF(обеспечено!O71-'погружено всего'!O71=0,"",обеспечено!O71-'погружено всего'!O71)</f>
        <v/>
      </c>
      <c r="P71" s="21" t="str">
        <f>IF(обеспечено!P71-'погружено всего'!P71=0,"",обеспечено!P71-'погружено всего'!P71)</f>
        <v/>
      </c>
      <c r="Q71" s="21" t="str">
        <f>IF(обеспечено!Q71-'погружено всего'!Q71=0,"",обеспечено!Q71-'погружено всего'!Q71)</f>
        <v/>
      </c>
      <c r="R71" s="21" t="str">
        <f>IF(обеспечено!R71-'погружено всего'!R71=0,"",обеспечено!R71-'погружено всего'!R71)</f>
        <v/>
      </c>
      <c r="S71" s="21" t="str">
        <f>IF(обеспечено!S71-'погружено всего'!S71=0,"",обеспечено!S71-'погружено всего'!S71)</f>
        <v/>
      </c>
      <c r="T71" s="21" t="str">
        <f>IF(обеспечено!T71-'погружено всего'!T71=0,"",обеспечено!T71-'погружено всего'!T71)</f>
        <v/>
      </c>
      <c r="U71" s="21" t="str">
        <f>IF(обеспечено!U71-'погружено всего'!U71=0,"",обеспечено!U71-'погружено всего'!U71)</f>
        <v/>
      </c>
      <c r="V71" s="21" t="str">
        <f>IF(обеспечено!V71-'погружено всего'!V71=0,"",обеспечено!V71-'погружено всего'!V71)</f>
        <v/>
      </c>
      <c r="W71" s="21" t="str">
        <f>IF(обеспечено!W71-'погружено всего'!W71=0,"",обеспечено!W71-'погружено всего'!W71)</f>
        <v/>
      </c>
      <c r="X71" s="21" t="str">
        <f>IF(обеспечено!X71-'погружено всего'!X71=0,"",обеспечено!X71-'погружено всего'!X71)</f>
        <v/>
      </c>
      <c r="Y71" s="21" t="str">
        <f>IF(обеспечено!Y71-'погружено всего'!Y71=0,"",обеспечено!Y71-'погружено всего'!Y71)</f>
        <v/>
      </c>
      <c r="Z71" s="21" t="str">
        <f>IF(обеспечено!Z71-'погружено всего'!Z71=0,"",обеспечено!Z71-'погружено всего'!Z71)</f>
        <v/>
      </c>
      <c r="AA71" s="21" t="str">
        <f>IF(обеспечено!AA71-'погружено всего'!AA71=0,"",обеспечено!AA71-'погружено всего'!AA71)</f>
        <v/>
      </c>
      <c r="AB71" s="21" t="str">
        <f>IF(обеспечено!AB71-'погружено всего'!AB71=0,"",обеспечено!AB71-'погружено всего'!AB71)</f>
        <v/>
      </c>
      <c r="AC71" s="21" t="str">
        <f>IF(обеспечено!AC71-'погружено всего'!AC71=0,"",обеспечено!AC71-'погружено всего'!AC71)</f>
        <v/>
      </c>
      <c r="AD71" s="21" t="str">
        <f>IF(обеспечено!AD71-'погружено всего'!AD71=0,"",обеспечено!AD71-'погружено всего'!AD71)</f>
        <v/>
      </c>
      <c r="AE71" s="21" t="str">
        <f>IF(обеспечено!AE71-'погружено всего'!AE71=0,"",обеспечено!AE71-'погружено всего'!AE71)</f>
        <v/>
      </c>
      <c r="AF71" s="21" t="str">
        <f>IF(обеспечено!AF71-'погружено всего'!AF71=0,"",обеспечено!AF71-'погружено всего'!AF71)</f>
        <v/>
      </c>
      <c r="AG71" s="21" t="str">
        <f>IF(обеспечено!AG71-'погружено всего'!AG71=0,"",обеспечено!AG71-'погружено всего'!AG71)</f>
        <v/>
      </c>
      <c r="AH71" s="21" t="str">
        <f>IF(обеспечено!AH71-'погружено всего'!AH71=0,"",обеспечено!AH71-'погружено всего'!AH71)</f>
        <v/>
      </c>
      <c r="AI71" s="21" t="str">
        <f>IF(обеспечено!AI71-'погружено всего'!AI71=0,"",обеспечено!AI71-'погружено всего'!AI71)</f>
        <v/>
      </c>
      <c r="AJ71" s="21" t="str">
        <f>IF(обеспечено!AJ71-'погружено всего'!AJ71=0,"",обеспечено!AJ71-'погружено всего'!AJ71)</f>
        <v/>
      </c>
      <c r="AK71" s="21" t="str">
        <f>IF(обеспечено!AK71-'погружено всего'!AK71=0,"",обеспечено!AK71-'погружено всего'!AK71)</f>
        <v/>
      </c>
    </row>
    <row r="72" spans="1:37" s="15" customFormat="1" ht="13.5" customHeight="1" x14ac:dyDescent="0.15">
      <c r="A72" s="18" t="s">
        <v>87</v>
      </c>
      <c r="B72" s="20" t="str">
        <f>IF(LEN('заявки всего'!B72)=0,"",'заявки всего'!B72)</f>
        <v/>
      </c>
      <c r="C72" s="20" t="str">
        <f>IF(LEN('заявки всего'!C72)=0,"",'заявки всего'!C72)</f>
        <v/>
      </c>
      <c r="D72" s="22" t="str">
        <f>IF(LEN('заявки всего'!D72)=0,"",'заявки всего'!D72)</f>
        <v/>
      </c>
      <c r="E72" s="23" t="str">
        <f>IF(LEN('заявки всего'!E72)=0,"",'заявки всего'!E72)</f>
        <v/>
      </c>
      <c r="F72" s="23" t="str">
        <f>IF(обеспечено!F72=0,"",ROUNDUP(обеспечено!F72/31*5,0))</f>
        <v/>
      </c>
      <c r="G72" s="21" t="str">
        <f>IF(обеспечено!G72-'погружено всего'!G72=0,"",обеспечено!G72-'погружено всего'!G72)</f>
        <v/>
      </c>
      <c r="H72" s="21" t="str">
        <f>IF(обеспечено!H72-'погружено всего'!H72=0,"",обеспечено!H72-'погружено всего'!H72)</f>
        <v/>
      </c>
      <c r="I72" s="21" t="str">
        <f>IF(обеспечено!I72-'погружено всего'!I72=0,"",обеспечено!I72-'погружено всего'!I72)</f>
        <v/>
      </c>
      <c r="J72" s="21" t="str">
        <f>IF(обеспечено!J72-'погружено всего'!J72=0,"",обеспечено!J72-'погружено всего'!J72)</f>
        <v/>
      </c>
      <c r="K72" s="21" t="str">
        <f>IF(обеспечено!K72-'погружено всего'!K72=0,"",обеспечено!K72-'погружено всего'!K72)</f>
        <v/>
      </c>
      <c r="L72" s="21" t="str">
        <f>IF(обеспечено!L72-'погружено всего'!L72=0,"",обеспечено!L72-'погружено всего'!L72)</f>
        <v/>
      </c>
      <c r="M72" s="21" t="str">
        <f>IF(обеспечено!M72-'погружено всего'!M72=0,"",обеспечено!M72-'погружено всего'!M72)</f>
        <v/>
      </c>
      <c r="N72" s="21" t="str">
        <f>IF(обеспечено!N72-'погружено всего'!N72=0,"",обеспечено!N72-'погружено всего'!N72)</f>
        <v/>
      </c>
      <c r="O72" s="21" t="str">
        <f>IF(обеспечено!O72-'погружено всего'!O72=0,"",обеспечено!O72-'погружено всего'!O72)</f>
        <v/>
      </c>
      <c r="P72" s="21" t="str">
        <f>IF(обеспечено!P72-'погружено всего'!P72=0,"",обеспечено!P72-'погружено всего'!P72)</f>
        <v/>
      </c>
      <c r="Q72" s="21" t="str">
        <f>IF(обеспечено!Q72-'погружено всего'!Q72=0,"",обеспечено!Q72-'погружено всего'!Q72)</f>
        <v/>
      </c>
      <c r="R72" s="21" t="str">
        <f>IF(обеспечено!R72-'погружено всего'!R72=0,"",обеспечено!R72-'погружено всего'!R72)</f>
        <v/>
      </c>
      <c r="S72" s="21" t="str">
        <f>IF(обеспечено!S72-'погружено всего'!S72=0,"",обеспечено!S72-'погружено всего'!S72)</f>
        <v/>
      </c>
      <c r="T72" s="21" t="str">
        <f>IF(обеспечено!T72-'погружено всего'!T72=0,"",обеспечено!T72-'погружено всего'!T72)</f>
        <v/>
      </c>
      <c r="U72" s="21" t="str">
        <f>IF(обеспечено!U72-'погружено всего'!U72=0,"",обеспечено!U72-'погружено всего'!U72)</f>
        <v/>
      </c>
      <c r="V72" s="21" t="str">
        <f>IF(обеспечено!V72-'погружено всего'!V72=0,"",обеспечено!V72-'погружено всего'!V72)</f>
        <v/>
      </c>
      <c r="W72" s="21" t="str">
        <f>IF(обеспечено!W72-'погружено всего'!W72=0,"",обеспечено!W72-'погружено всего'!W72)</f>
        <v/>
      </c>
      <c r="X72" s="21" t="str">
        <f>IF(обеспечено!X72-'погружено всего'!X72=0,"",обеспечено!X72-'погружено всего'!X72)</f>
        <v/>
      </c>
      <c r="Y72" s="21" t="str">
        <f>IF(обеспечено!Y72-'погружено всего'!Y72=0,"",обеспечено!Y72-'погружено всего'!Y72)</f>
        <v/>
      </c>
      <c r="Z72" s="21" t="str">
        <f>IF(обеспечено!Z72-'погружено всего'!Z72=0,"",обеспечено!Z72-'погружено всего'!Z72)</f>
        <v/>
      </c>
      <c r="AA72" s="21" t="str">
        <f>IF(обеспечено!AA72-'погружено всего'!AA72=0,"",обеспечено!AA72-'погружено всего'!AA72)</f>
        <v/>
      </c>
      <c r="AB72" s="21" t="str">
        <f>IF(обеспечено!AB72-'погружено всего'!AB72=0,"",обеспечено!AB72-'погружено всего'!AB72)</f>
        <v/>
      </c>
      <c r="AC72" s="21" t="str">
        <f>IF(обеспечено!AC72-'погружено всего'!AC72=0,"",обеспечено!AC72-'погружено всего'!AC72)</f>
        <v/>
      </c>
      <c r="AD72" s="21" t="str">
        <f>IF(обеспечено!AD72-'погружено всего'!AD72=0,"",обеспечено!AD72-'погружено всего'!AD72)</f>
        <v/>
      </c>
      <c r="AE72" s="21" t="str">
        <f>IF(обеспечено!AE72-'погружено всего'!AE72=0,"",обеспечено!AE72-'погружено всего'!AE72)</f>
        <v/>
      </c>
      <c r="AF72" s="21" t="str">
        <f>IF(обеспечено!AF72-'погружено всего'!AF72=0,"",обеспечено!AF72-'погружено всего'!AF72)</f>
        <v/>
      </c>
      <c r="AG72" s="21" t="str">
        <f>IF(обеспечено!AG72-'погружено всего'!AG72=0,"",обеспечено!AG72-'погружено всего'!AG72)</f>
        <v/>
      </c>
      <c r="AH72" s="21" t="str">
        <f>IF(обеспечено!AH72-'погружено всего'!AH72=0,"",обеспечено!AH72-'погружено всего'!AH72)</f>
        <v/>
      </c>
      <c r="AI72" s="21" t="str">
        <f>IF(обеспечено!AI72-'погружено всего'!AI72=0,"",обеспечено!AI72-'погружено всего'!AI72)</f>
        <v/>
      </c>
      <c r="AJ72" s="21" t="str">
        <f>IF(обеспечено!AJ72-'погружено всего'!AJ72=0,"",обеспечено!AJ72-'погружено всего'!AJ72)</f>
        <v/>
      </c>
      <c r="AK72" s="21" t="str">
        <f>IF(обеспечено!AK72-'погружено всего'!AK72=0,"",обеспечено!AK72-'погружено всего'!AK72)</f>
        <v/>
      </c>
    </row>
    <row r="73" spans="1:37" s="15" customFormat="1" ht="13.5" customHeight="1" x14ac:dyDescent="0.15">
      <c r="A73" s="18" t="s">
        <v>88</v>
      </c>
      <c r="B73" s="20" t="str">
        <f>IF(LEN('заявки всего'!B73)=0,"",'заявки всего'!B73)</f>
        <v/>
      </c>
      <c r="C73" s="20" t="str">
        <f>IF(LEN('заявки всего'!C73)=0,"",'заявки всего'!C73)</f>
        <v/>
      </c>
      <c r="D73" s="22" t="str">
        <f>IF(LEN('заявки всего'!D73)=0,"",'заявки всего'!D73)</f>
        <v/>
      </c>
      <c r="E73" s="23" t="str">
        <f>IF(LEN('заявки всего'!E73)=0,"",'заявки всего'!E73)</f>
        <v/>
      </c>
      <c r="F73" s="23" t="str">
        <f>IF(обеспечено!F73=0,"",ROUNDUP(обеспечено!F73/31*5,0))</f>
        <v/>
      </c>
      <c r="G73" s="21" t="str">
        <f>IF(обеспечено!G73-'погружено всего'!G73=0,"",обеспечено!G73-'погружено всего'!G73)</f>
        <v/>
      </c>
      <c r="H73" s="21" t="str">
        <f>IF(обеспечено!H73-'погружено всего'!H73=0,"",обеспечено!H73-'погружено всего'!H73)</f>
        <v/>
      </c>
      <c r="I73" s="21" t="str">
        <f>IF(обеспечено!I73-'погружено всего'!I73=0,"",обеспечено!I73-'погружено всего'!I73)</f>
        <v/>
      </c>
      <c r="J73" s="21" t="str">
        <f>IF(обеспечено!J73-'погружено всего'!J73=0,"",обеспечено!J73-'погружено всего'!J73)</f>
        <v/>
      </c>
      <c r="K73" s="21" t="str">
        <f>IF(обеспечено!K73-'погружено всего'!K73=0,"",обеспечено!K73-'погружено всего'!K73)</f>
        <v/>
      </c>
      <c r="L73" s="21" t="str">
        <f>IF(обеспечено!L73-'погружено всего'!L73=0,"",обеспечено!L73-'погружено всего'!L73)</f>
        <v/>
      </c>
      <c r="M73" s="21" t="str">
        <f>IF(обеспечено!M73-'погружено всего'!M73=0,"",обеспечено!M73-'погружено всего'!M73)</f>
        <v/>
      </c>
      <c r="N73" s="21" t="str">
        <f>IF(обеспечено!N73-'погружено всего'!N73=0,"",обеспечено!N73-'погружено всего'!N73)</f>
        <v/>
      </c>
      <c r="O73" s="21" t="str">
        <f>IF(обеспечено!O73-'погружено всего'!O73=0,"",обеспечено!O73-'погружено всего'!O73)</f>
        <v/>
      </c>
      <c r="P73" s="21" t="str">
        <f>IF(обеспечено!P73-'погружено всего'!P73=0,"",обеспечено!P73-'погружено всего'!P73)</f>
        <v/>
      </c>
      <c r="Q73" s="21" t="str">
        <f>IF(обеспечено!Q73-'погружено всего'!Q73=0,"",обеспечено!Q73-'погружено всего'!Q73)</f>
        <v/>
      </c>
      <c r="R73" s="21" t="str">
        <f>IF(обеспечено!R73-'погружено всего'!R73=0,"",обеспечено!R73-'погружено всего'!R73)</f>
        <v/>
      </c>
      <c r="S73" s="21" t="str">
        <f>IF(обеспечено!S73-'погружено всего'!S73=0,"",обеспечено!S73-'погружено всего'!S73)</f>
        <v/>
      </c>
      <c r="T73" s="21" t="str">
        <f>IF(обеспечено!T73-'погружено всего'!T73=0,"",обеспечено!T73-'погружено всего'!T73)</f>
        <v/>
      </c>
      <c r="U73" s="21" t="str">
        <f>IF(обеспечено!U73-'погружено всего'!U73=0,"",обеспечено!U73-'погружено всего'!U73)</f>
        <v/>
      </c>
      <c r="V73" s="21" t="str">
        <f>IF(обеспечено!V73-'погружено всего'!V73=0,"",обеспечено!V73-'погружено всего'!V73)</f>
        <v/>
      </c>
      <c r="W73" s="21" t="str">
        <f>IF(обеспечено!W73-'погружено всего'!W73=0,"",обеспечено!W73-'погружено всего'!W73)</f>
        <v/>
      </c>
      <c r="X73" s="21" t="str">
        <f>IF(обеспечено!X73-'погружено всего'!X73=0,"",обеспечено!X73-'погружено всего'!X73)</f>
        <v/>
      </c>
      <c r="Y73" s="21" t="str">
        <f>IF(обеспечено!Y73-'погружено всего'!Y73=0,"",обеспечено!Y73-'погружено всего'!Y73)</f>
        <v/>
      </c>
      <c r="Z73" s="21" t="str">
        <f>IF(обеспечено!Z73-'погружено всего'!Z73=0,"",обеспечено!Z73-'погружено всего'!Z73)</f>
        <v/>
      </c>
      <c r="AA73" s="21" t="str">
        <f>IF(обеспечено!AA73-'погружено всего'!AA73=0,"",обеспечено!AA73-'погружено всего'!AA73)</f>
        <v/>
      </c>
      <c r="AB73" s="21" t="str">
        <f>IF(обеспечено!AB73-'погружено всего'!AB73=0,"",обеспечено!AB73-'погружено всего'!AB73)</f>
        <v/>
      </c>
      <c r="AC73" s="21" t="str">
        <f>IF(обеспечено!AC73-'погружено всего'!AC73=0,"",обеспечено!AC73-'погружено всего'!AC73)</f>
        <v/>
      </c>
      <c r="AD73" s="21" t="str">
        <f>IF(обеспечено!AD73-'погружено всего'!AD73=0,"",обеспечено!AD73-'погружено всего'!AD73)</f>
        <v/>
      </c>
      <c r="AE73" s="21" t="str">
        <f>IF(обеспечено!AE73-'погружено всего'!AE73=0,"",обеспечено!AE73-'погружено всего'!AE73)</f>
        <v/>
      </c>
      <c r="AF73" s="21" t="str">
        <f>IF(обеспечено!AF73-'погружено всего'!AF73=0,"",обеспечено!AF73-'погружено всего'!AF73)</f>
        <v/>
      </c>
      <c r="AG73" s="21" t="str">
        <f>IF(обеспечено!AG73-'погружено всего'!AG73=0,"",обеспечено!AG73-'погружено всего'!AG73)</f>
        <v/>
      </c>
      <c r="AH73" s="21" t="str">
        <f>IF(обеспечено!AH73-'погружено всего'!AH73=0,"",обеспечено!AH73-'погружено всего'!AH73)</f>
        <v/>
      </c>
      <c r="AI73" s="21" t="str">
        <f>IF(обеспечено!AI73-'погружено всего'!AI73=0,"",обеспечено!AI73-'погружено всего'!AI73)</f>
        <v/>
      </c>
      <c r="AJ73" s="21" t="str">
        <f>IF(обеспечено!AJ73-'погружено всего'!AJ73=0,"",обеспечено!AJ73-'погружено всего'!AJ73)</f>
        <v/>
      </c>
      <c r="AK73" s="21" t="str">
        <f>IF(обеспечено!AK73-'погружено всего'!AK73=0,"",обеспечено!AK73-'погружено всего'!AK73)</f>
        <v/>
      </c>
    </row>
    <row r="74" spans="1:37" s="15" customFormat="1" ht="13.5" customHeight="1" x14ac:dyDescent="0.15">
      <c r="A74" s="18" t="s">
        <v>89</v>
      </c>
      <c r="B74" s="20" t="str">
        <f>IF(LEN('заявки всего'!B74)=0,"",'заявки всего'!B74)</f>
        <v/>
      </c>
      <c r="C74" s="20" t="str">
        <f>IF(LEN('заявки всего'!C74)=0,"",'заявки всего'!C74)</f>
        <v/>
      </c>
      <c r="D74" s="22" t="str">
        <f>IF(LEN('заявки всего'!D74)=0,"",'заявки всего'!D74)</f>
        <v/>
      </c>
      <c r="E74" s="23" t="str">
        <f>IF(LEN('заявки всего'!E74)=0,"",'заявки всего'!E74)</f>
        <v/>
      </c>
      <c r="F74" s="23" t="str">
        <f>IF(обеспечено!F74=0,"",ROUNDUP(обеспечено!F74/31*5,0))</f>
        <v/>
      </c>
      <c r="G74" s="21" t="str">
        <f>IF(обеспечено!G74-'погружено всего'!G74=0,"",обеспечено!G74-'погружено всего'!G74)</f>
        <v/>
      </c>
      <c r="H74" s="21" t="str">
        <f>IF(обеспечено!H74-'погружено всего'!H74=0,"",обеспечено!H74-'погружено всего'!H74)</f>
        <v/>
      </c>
      <c r="I74" s="21" t="str">
        <f>IF(обеспечено!I74-'погружено всего'!I74=0,"",обеспечено!I74-'погружено всего'!I74)</f>
        <v/>
      </c>
      <c r="J74" s="21" t="str">
        <f>IF(обеспечено!J74-'погружено всего'!J74=0,"",обеспечено!J74-'погружено всего'!J74)</f>
        <v/>
      </c>
      <c r="K74" s="21" t="str">
        <f>IF(обеспечено!K74-'погружено всего'!K74=0,"",обеспечено!K74-'погружено всего'!K74)</f>
        <v/>
      </c>
      <c r="L74" s="21" t="str">
        <f>IF(обеспечено!L74-'погружено всего'!L74=0,"",обеспечено!L74-'погружено всего'!L74)</f>
        <v/>
      </c>
      <c r="M74" s="21" t="str">
        <f>IF(обеспечено!M74-'погружено всего'!M74=0,"",обеспечено!M74-'погружено всего'!M74)</f>
        <v/>
      </c>
      <c r="N74" s="21" t="str">
        <f>IF(обеспечено!N74-'погружено всего'!N74=0,"",обеспечено!N74-'погружено всего'!N74)</f>
        <v/>
      </c>
      <c r="O74" s="21" t="str">
        <f>IF(обеспечено!O74-'погружено всего'!O74=0,"",обеспечено!O74-'погружено всего'!O74)</f>
        <v/>
      </c>
      <c r="P74" s="21" t="str">
        <f>IF(обеспечено!P74-'погружено всего'!P74=0,"",обеспечено!P74-'погружено всего'!P74)</f>
        <v/>
      </c>
      <c r="Q74" s="21" t="str">
        <f>IF(обеспечено!Q74-'погружено всего'!Q74=0,"",обеспечено!Q74-'погружено всего'!Q74)</f>
        <v/>
      </c>
      <c r="R74" s="21" t="str">
        <f>IF(обеспечено!R74-'погружено всего'!R74=0,"",обеспечено!R74-'погружено всего'!R74)</f>
        <v/>
      </c>
      <c r="S74" s="21" t="str">
        <f>IF(обеспечено!S74-'погружено всего'!S74=0,"",обеспечено!S74-'погружено всего'!S74)</f>
        <v/>
      </c>
      <c r="T74" s="21" t="str">
        <f>IF(обеспечено!T74-'погружено всего'!T74=0,"",обеспечено!T74-'погружено всего'!T74)</f>
        <v/>
      </c>
      <c r="U74" s="21" t="str">
        <f>IF(обеспечено!U74-'погружено всего'!U74=0,"",обеспечено!U74-'погружено всего'!U74)</f>
        <v/>
      </c>
      <c r="V74" s="21" t="str">
        <f>IF(обеспечено!V74-'погружено всего'!V74=0,"",обеспечено!V74-'погружено всего'!V74)</f>
        <v/>
      </c>
      <c r="W74" s="21" t="str">
        <f>IF(обеспечено!W74-'погружено всего'!W74=0,"",обеспечено!W74-'погружено всего'!W74)</f>
        <v/>
      </c>
      <c r="X74" s="21" t="str">
        <f>IF(обеспечено!X74-'погружено всего'!X74=0,"",обеспечено!X74-'погружено всего'!X74)</f>
        <v/>
      </c>
      <c r="Y74" s="21" t="str">
        <f>IF(обеспечено!Y74-'погружено всего'!Y74=0,"",обеспечено!Y74-'погружено всего'!Y74)</f>
        <v/>
      </c>
      <c r="Z74" s="21" t="str">
        <f>IF(обеспечено!Z74-'погружено всего'!Z74=0,"",обеспечено!Z74-'погружено всего'!Z74)</f>
        <v/>
      </c>
      <c r="AA74" s="21" t="str">
        <f>IF(обеспечено!AA74-'погружено всего'!AA74=0,"",обеспечено!AA74-'погружено всего'!AA74)</f>
        <v/>
      </c>
      <c r="AB74" s="21" t="str">
        <f>IF(обеспечено!AB74-'погружено всего'!AB74=0,"",обеспечено!AB74-'погружено всего'!AB74)</f>
        <v/>
      </c>
      <c r="AC74" s="21" t="str">
        <f>IF(обеспечено!AC74-'погружено всего'!AC74=0,"",обеспечено!AC74-'погружено всего'!AC74)</f>
        <v/>
      </c>
      <c r="AD74" s="21" t="str">
        <f>IF(обеспечено!AD74-'погружено всего'!AD74=0,"",обеспечено!AD74-'погружено всего'!AD74)</f>
        <v/>
      </c>
      <c r="AE74" s="21" t="str">
        <f>IF(обеспечено!AE74-'погружено всего'!AE74=0,"",обеспечено!AE74-'погружено всего'!AE74)</f>
        <v/>
      </c>
      <c r="AF74" s="21" t="str">
        <f>IF(обеспечено!AF74-'погружено всего'!AF74=0,"",обеспечено!AF74-'погружено всего'!AF74)</f>
        <v/>
      </c>
      <c r="AG74" s="21" t="str">
        <f>IF(обеспечено!AG74-'погружено всего'!AG74=0,"",обеспечено!AG74-'погружено всего'!AG74)</f>
        <v/>
      </c>
      <c r="AH74" s="21" t="str">
        <f>IF(обеспечено!AH74-'погружено всего'!AH74=0,"",обеспечено!AH74-'погружено всего'!AH74)</f>
        <v/>
      </c>
      <c r="AI74" s="21" t="str">
        <f>IF(обеспечено!AI74-'погружено всего'!AI74=0,"",обеспечено!AI74-'погружено всего'!AI74)</f>
        <v/>
      </c>
      <c r="AJ74" s="21" t="str">
        <f>IF(обеспечено!AJ74-'погружено всего'!AJ74=0,"",обеспечено!AJ74-'погружено всего'!AJ74)</f>
        <v/>
      </c>
      <c r="AK74" s="21" t="str">
        <f>IF(обеспечено!AK74-'погружено всего'!AK74=0,"",обеспечено!AK74-'погружено всего'!AK74)</f>
        <v/>
      </c>
    </row>
    <row r="75" spans="1:37" s="15" customFormat="1" ht="13.5" customHeight="1" x14ac:dyDescent="0.15">
      <c r="A75" s="18" t="s">
        <v>90</v>
      </c>
      <c r="B75" s="20" t="str">
        <f>IF(LEN('заявки всего'!B75)=0,"",'заявки всего'!B75)</f>
        <v/>
      </c>
      <c r="C75" s="20" t="str">
        <f>IF(LEN('заявки всего'!C75)=0,"",'заявки всего'!C75)</f>
        <v/>
      </c>
      <c r="D75" s="22" t="str">
        <f>IF(LEN('заявки всего'!D75)=0,"",'заявки всего'!D75)</f>
        <v/>
      </c>
      <c r="E75" s="23" t="str">
        <f>IF(LEN('заявки всего'!E75)=0,"",'заявки всего'!E75)</f>
        <v/>
      </c>
      <c r="F75" s="23" t="str">
        <f>IF(обеспечено!F75=0,"",ROUNDUP(обеспечено!F75/31*5,0))</f>
        <v/>
      </c>
      <c r="G75" s="21" t="str">
        <f>IF(обеспечено!G75-'погружено всего'!G75=0,"",обеспечено!G75-'погружено всего'!G75)</f>
        <v/>
      </c>
      <c r="H75" s="21" t="str">
        <f>IF(обеспечено!H75-'погружено всего'!H75=0,"",обеспечено!H75-'погружено всего'!H75)</f>
        <v/>
      </c>
      <c r="I75" s="21" t="str">
        <f>IF(обеспечено!I75-'погружено всего'!I75=0,"",обеспечено!I75-'погружено всего'!I75)</f>
        <v/>
      </c>
      <c r="J75" s="21" t="str">
        <f>IF(обеспечено!J75-'погружено всего'!J75=0,"",обеспечено!J75-'погружено всего'!J75)</f>
        <v/>
      </c>
      <c r="K75" s="21" t="str">
        <f>IF(обеспечено!K75-'погружено всего'!K75=0,"",обеспечено!K75-'погружено всего'!K75)</f>
        <v/>
      </c>
      <c r="L75" s="21" t="str">
        <f>IF(обеспечено!L75-'погружено всего'!L75=0,"",обеспечено!L75-'погружено всего'!L75)</f>
        <v/>
      </c>
      <c r="M75" s="21" t="str">
        <f>IF(обеспечено!M75-'погружено всего'!M75=0,"",обеспечено!M75-'погружено всего'!M75)</f>
        <v/>
      </c>
      <c r="N75" s="21" t="str">
        <f>IF(обеспечено!N75-'погружено всего'!N75=0,"",обеспечено!N75-'погружено всего'!N75)</f>
        <v/>
      </c>
      <c r="O75" s="21" t="str">
        <f>IF(обеспечено!O75-'погружено всего'!O75=0,"",обеспечено!O75-'погружено всего'!O75)</f>
        <v/>
      </c>
      <c r="P75" s="21" t="str">
        <f>IF(обеспечено!P75-'погружено всего'!P75=0,"",обеспечено!P75-'погружено всего'!P75)</f>
        <v/>
      </c>
      <c r="Q75" s="21" t="str">
        <f>IF(обеспечено!Q75-'погружено всего'!Q75=0,"",обеспечено!Q75-'погружено всего'!Q75)</f>
        <v/>
      </c>
      <c r="R75" s="21" t="str">
        <f>IF(обеспечено!R75-'погружено всего'!R75=0,"",обеспечено!R75-'погружено всего'!R75)</f>
        <v/>
      </c>
      <c r="S75" s="21" t="str">
        <f>IF(обеспечено!S75-'погружено всего'!S75=0,"",обеспечено!S75-'погружено всего'!S75)</f>
        <v/>
      </c>
      <c r="T75" s="21" t="str">
        <f>IF(обеспечено!T75-'погружено всего'!T75=0,"",обеспечено!T75-'погружено всего'!T75)</f>
        <v/>
      </c>
      <c r="U75" s="21" t="str">
        <f>IF(обеспечено!U75-'погружено всего'!U75=0,"",обеспечено!U75-'погружено всего'!U75)</f>
        <v/>
      </c>
      <c r="V75" s="21" t="str">
        <f>IF(обеспечено!V75-'погружено всего'!V75=0,"",обеспечено!V75-'погружено всего'!V75)</f>
        <v/>
      </c>
      <c r="W75" s="21" t="str">
        <f>IF(обеспечено!W75-'погружено всего'!W75=0,"",обеспечено!W75-'погружено всего'!W75)</f>
        <v/>
      </c>
      <c r="X75" s="21" t="str">
        <f>IF(обеспечено!X75-'погружено всего'!X75=0,"",обеспечено!X75-'погружено всего'!X75)</f>
        <v/>
      </c>
      <c r="Y75" s="21" t="str">
        <f>IF(обеспечено!Y75-'погружено всего'!Y75=0,"",обеспечено!Y75-'погружено всего'!Y75)</f>
        <v/>
      </c>
      <c r="Z75" s="21" t="str">
        <f>IF(обеспечено!Z75-'погружено всего'!Z75=0,"",обеспечено!Z75-'погружено всего'!Z75)</f>
        <v/>
      </c>
      <c r="AA75" s="21" t="str">
        <f>IF(обеспечено!AA75-'погружено всего'!AA75=0,"",обеспечено!AA75-'погружено всего'!AA75)</f>
        <v/>
      </c>
      <c r="AB75" s="21" t="str">
        <f>IF(обеспечено!AB75-'погружено всего'!AB75=0,"",обеспечено!AB75-'погружено всего'!AB75)</f>
        <v/>
      </c>
      <c r="AC75" s="21" t="str">
        <f>IF(обеспечено!AC75-'погружено всего'!AC75=0,"",обеспечено!AC75-'погружено всего'!AC75)</f>
        <v/>
      </c>
      <c r="AD75" s="21" t="str">
        <f>IF(обеспечено!AD75-'погружено всего'!AD75=0,"",обеспечено!AD75-'погружено всего'!AD75)</f>
        <v/>
      </c>
      <c r="AE75" s="21" t="str">
        <f>IF(обеспечено!AE75-'погружено всего'!AE75=0,"",обеспечено!AE75-'погружено всего'!AE75)</f>
        <v/>
      </c>
      <c r="AF75" s="21" t="str">
        <f>IF(обеспечено!AF75-'погружено всего'!AF75=0,"",обеспечено!AF75-'погружено всего'!AF75)</f>
        <v/>
      </c>
      <c r="AG75" s="21" t="str">
        <f>IF(обеспечено!AG75-'погружено всего'!AG75=0,"",обеспечено!AG75-'погружено всего'!AG75)</f>
        <v/>
      </c>
      <c r="AH75" s="21" t="str">
        <f>IF(обеспечено!AH75-'погружено всего'!AH75=0,"",обеспечено!AH75-'погружено всего'!AH75)</f>
        <v/>
      </c>
      <c r="AI75" s="21" t="str">
        <f>IF(обеспечено!AI75-'погружено всего'!AI75=0,"",обеспечено!AI75-'погружено всего'!AI75)</f>
        <v/>
      </c>
      <c r="AJ75" s="21" t="str">
        <f>IF(обеспечено!AJ75-'погружено всего'!AJ75=0,"",обеспечено!AJ75-'погружено всего'!AJ75)</f>
        <v/>
      </c>
      <c r="AK75" s="21" t="str">
        <f>IF(обеспечено!AK75-'погружено всего'!AK75=0,"",обеспечено!AK75-'погружено всего'!AK75)</f>
        <v/>
      </c>
    </row>
    <row r="76" spans="1:37" s="15" customFormat="1" ht="13.5" customHeight="1" x14ac:dyDescent="0.15">
      <c r="A76" s="18" t="s">
        <v>91</v>
      </c>
      <c r="B76" s="20" t="str">
        <f>IF(LEN('заявки всего'!B76)=0,"",'заявки всего'!B76)</f>
        <v/>
      </c>
      <c r="C76" s="20" t="str">
        <f>IF(LEN('заявки всего'!C76)=0,"",'заявки всего'!C76)</f>
        <v/>
      </c>
      <c r="D76" s="22" t="str">
        <f>IF(LEN('заявки всего'!D76)=0,"",'заявки всего'!D76)</f>
        <v/>
      </c>
      <c r="E76" s="23" t="str">
        <f>IF(LEN('заявки всего'!E76)=0,"",'заявки всего'!E76)</f>
        <v/>
      </c>
      <c r="F76" s="23" t="str">
        <f>IF(обеспечено!F76=0,"",ROUNDUP(обеспечено!F76/31*5,0))</f>
        <v/>
      </c>
      <c r="G76" s="21" t="str">
        <f>IF(обеспечено!G76-'погружено всего'!G76=0,"",обеспечено!G76-'погружено всего'!G76)</f>
        <v/>
      </c>
      <c r="H76" s="21" t="str">
        <f>IF(обеспечено!H76-'погружено всего'!H76=0,"",обеспечено!H76-'погружено всего'!H76)</f>
        <v/>
      </c>
      <c r="I76" s="21" t="str">
        <f>IF(обеспечено!I76-'погружено всего'!I76=0,"",обеспечено!I76-'погружено всего'!I76)</f>
        <v/>
      </c>
      <c r="J76" s="21" t="str">
        <f>IF(обеспечено!J76-'погружено всего'!J76=0,"",обеспечено!J76-'погружено всего'!J76)</f>
        <v/>
      </c>
      <c r="K76" s="21" t="str">
        <f>IF(обеспечено!K76-'погружено всего'!K76=0,"",обеспечено!K76-'погружено всего'!K76)</f>
        <v/>
      </c>
      <c r="L76" s="21" t="str">
        <f>IF(обеспечено!L76-'погружено всего'!L76=0,"",обеспечено!L76-'погружено всего'!L76)</f>
        <v/>
      </c>
      <c r="M76" s="21" t="str">
        <f>IF(обеспечено!M76-'погружено всего'!M76=0,"",обеспечено!M76-'погружено всего'!M76)</f>
        <v/>
      </c>
      <c r="N76" s="21" t="str">
        <f>IF(обеспечено!N76-'погружено всего'!N76=0,"",обеспечено!N76-'погружено всего'!N76)</f>
        <v/>
      </c>
      <c r="O76" s="21" t="str">
        <f>IF(обеспечено!O76-'погружено всего'!O76=0,"",обеспечено!O76-'погружено всего'!O76)</f>
        <v/>
      </c>
      <c r="P76" s="21" t="str">
        <f>IF(обеспечено!P76-'погружено всего'!P76=0,"",обеспечено!P76-'погружено всего'!P76)</f>
        <v/>
      </c>
      <c r="Q76" s="21" t="str">
        <f>IF(обеспечено!Q76-'погружено всего'!Q76=0,"",обеспечено!Q76-'погружено всего'!Q76)</f>
        <v/>
      </c>
      <c r="R76" s="21" t="str">
        <f>IF(обеспечено!R76-'погружено всего'!R76=0,"",обеспечено!R76-'погружено всего'!R76)</f>
        <v/>
      </c>
      <c r="S76" s="21" t="str">
        <f>IF(обеспечено!S76-'погружено всего'!S76=0,"",обеспечено!S76-'погружено всего'!S76)</f>
        <v/>
      </c>
      <c r="T76" s="21" t="str">
        <f>IF(обеспечено!T76-'погружено всего'!T76=0,"",обеспечено!T76-'погружено всего'!T76)</f>
        <v/>
      </c>
      <c r="U76" s="21" t="str">
        <f>IF(обеспечено!U76-'погружено всего'!U76=0,"",обеспечено!U76-'погружено всего'!U76)</f>
        <v/>
      </c>
      <c r="V76" s="21" t="str">
        <f>IF(обеспечено!V76-'погружено всего'!V76=0,"",обеспечено!V76-'погружено всего'!V76)</f>
        <v/>
      </c>
      <c r="W76" s="21" t="str">
        <f>IF(обеспечено!W76-'погружено всего'!W76=0,"",обеспечено!W76-'погружено всего'!W76)</f>
        <v/>
      </c>
      <c r="X76" s="21" t="str">
        <f>IF(обеспечено!X76-'погружено всего'!X76=0,"",обеспечено!X76-'погружено всего'!X76)</f>
        <v/>
      </c>
      <c r="Y76" s="21" t="str">
        <f>IF(обеспечено!Y76-'погружено всего'!Y76=0,"",обеспечено!Y76-'погружено всего'!Y76)</f>
        <v/>
      </c>
      <c r="Z76" s="21" t="str">
        <f>IF(обеспечено!Z76-'погружено всего'!Z76=0,"",обеспечено!Z76-'погружено всего'!Z76)</f>
        <v/>
      </c>
      <c r="AA76" s="21" t="str">
        <f>IF(обеспечено!AA76-'погружено всего'!AA76=0,"",обеспечено!AA76-'погружено всего'!AA76)</f>
        <v/>
      </c>
      <c r="AB76" s="21" t="str">
        <f>IF(обеспечено!AB76-'погружено всего'!AB76=0,"",обеспечено!AB76-'погружено всего'!AB76)</f>
        <v/>
      </c>
      <c r="AC76" s="21" t="str">
        <f>IF(обеспечено!AC76-'погружено всего'!AC76=0,"",обеспечено!AC76-'погружено всего'!AC76)</f>
        <v/>
      </c>
      <c r="AD76" s="21" t="str">
        <f>IF(обеспечено!AD76-'погружено всего'!AD76=0,"",обеспечено!AD76-'погружено всего'!AD76)</f>
        <v/>
      </c>
      <c r="AE76" s="21" t="str">
        <f>IF(обеспечено!AE76-'погружено всего'!AE76=0,"",обеспечено!AE76-'погружено всего'!AE76)</f>
        <v/>
      </c>
      <c r="AF76" s="21" t="str">
        <f>IF(обеспечено!AF76-'погружено всего'!AF76=0,"",обеспечено!AF76-'погружено всего'!AF76)</f>
        <v/>
      </c>
      <c r="AG76" s="21" t="str">
        <f>IF(обеспечено!AG76-'погружено всего'!AG76=0,"",обеспечено!AG76-'погружено всего'!AG76)</f>
        <v/>
      </c>
      <c r="AH76" s="21" t="str">
        <f>IF(обеспечено!AH76-'погружено всего'!AH76=0,"",обеспечено!AH76-'погружено всего'!AH76)</f>
        <v/>
      </c>
      <c r="AI76" s="21" t="str">
        <f>IF(обеспечено!AI76-'погружено всего'!AI76=0,"",обеспечено!AI76-'погружено всего'!AI76)</f>
        <v/>
      </c>
      <c r="AJ76" s="21" t="str">
        <f>IF(обеспечено!AJ76-'погружено всего'!AJ76=0,"",обеспечено!AJ76-'погружено всего'!AJ76)</f>
        <v/>
      </c>
      <c r="AK76" s="21" t="str">
        <f>IF(обеспечено!AK76-'погружено всего'!AK76=0,"",обеспечено!AK76-'погружено всего'!AK76)</f>
        <v/>
      </c>
    </row>
    <row r="77" spans="1:37" s="15" customFormat="1" ht="13.5" customHeight="1" x14ac:dyDescent="0.15">
      <c r="A77" s="18" t="s">
        <v>92</v>
      </c>
      <c r="B77" s="20" t="str">
        <f>IF(LEN('заявки всего'!B77)=0,"",'заявки всего'!B77)</f>
        <v/>
      </c>
      <c r="C77" s="20" t="str">
        <f>IF(LEN('заявки всего'!C77)=0,"",'заявки всего'!C77)</f>
        <v/>
      </c>
      <c r="D77" s="22" t="str">
        <f>IF(LEN('заявки всего'!D77)=0,"",'заявки всего'!D77)</f>
        <v/>
      </c>
      <c r="E77" s="23" t="str">
        <f>IF(LEN('заявки всего'!E77)=0,"",'заявки всего'!E77)</f>
        <v/>
      </c>
      <c r="F77" s="23" t="str">
        <f>IF(обеспечено!F77=0,"",ROUNDUP(обеспечено!F77/31*5,0))</f>
        <v/>
      </c>
      <c r="G77" s="21" t="str">
        <f>IF(обеспечено!G77-'погружено всего'!G77=0,"",обеспечено!G77-'погружено всего'!G77)</f>
        <v/>
      </c>
      <c r="H77" s="21" t="str">
        <f>IF(обеспечено!H77-'погружено всего'!H77=0,"",обеспечено!H77-'погружено всего'!H77)</f>
        <v/>
      </c>
      <c r="I77" s="21" t="str">
        <f>IF(обеспечено!I77-'погружено всего'!I77=0,"",обеспечено!I77-'погружено всего'!I77)</f>
        <v/>
      </c>
      <c r="J77" s="21" t="str">
        <f>IF(обеспечено!J77-'погружено всего'!J77=0,"",обеспечено!J77-'погружено всего'!J77)</f>
        <v/>
      </c>
      <c r="K77" s="21" t="str">
        <f>IF(обеспечено!K77-'погружено всего'!K77=0,"",обеспечено!K77-'погружено всего'!K77)</f>
        <v/>
      </c>
      <c r="L77" s="21" t="str">
        <f>IF(обеспечено!L77-'погружено всего'!L77=0,"",обеспечено!L77-'погружено всего'!L77)</f>
        <v/>
      </c>
      <c r="M77" s="21" t="str">
        <f>IF(обеспечено!M77-'погружено всего'!M77=0,"",обеспечено!M77-'погружено всего'!M77)</f>
        <v/>
      </c>
      <c r="N77" s="21" t="str">
        <f>IF(обеспечено!N77-'погружено всего'!N77=0,"",обеспечено!N77-'погружено всего'!N77)</f>
        <v/>
      </c>
      <c r="O77" s="21" t="str">
        <f>IF(обеспечено!O77-'погружено всего'!O77=0,"",обеспечено!O77-'погружено всего'!O77)</f>
        <v/>
      </c>
      <c r="P77" s="21" t="str">
        <f>IF(обеспечено!P77-'погружено всего'!P77=0,"",обеспечено!P77-'погружено всего'!P77)</f>
        <v/>
      </c>
      <c r="Q77" s="21" t="str">
        <f>IF(обеспечено!Q77-'погружено всего'!Q77=0,"",обеспечено!Q77-'погружено всего'!Q77)</f>
        <v/>
      </c>
      <c r="R77" s="21" t="str">
        <f>IF(обеспечено!R77-'погружено всего'!R77=0,"",обеспечено!R77-'погружено всего'!R77)</f>
        <v/>
      </c>
      <c r="S77" s="21" t="str">
        <f>IF(обеспечено!S77-'погружено всего'!S77=0,"",обеспечено!S77-'погружено всего'!S77)</f>
        <v/>
      </c>
      <c r="T77" s="21" t="str">
        <f>IF(обеспечено!T77-'погружено всего'!T77=0,"",обеспечено!T77-'погружено всего'!T77)</f>
        <v/>
      </c>
      <c r="U77" s="21" t="str">
        <f>IF(обеспечено!U77-'погружено всего'!U77=0,"",обеспечено!U77-'погружено всего'!U77)</f>
        <v/>
      </c>
      <c r="V77" s="21" t="str">
        <f>IF(обеспечено!V77-'погружено всего'!V77=0,"",обеспечено!V77-'погружено всего'!V77)</f>
        <v/>
      </c>
      <c r="W77" s="21" t="str">
        <f>IF(обеспечено!W77-'погружено всего'!W77=0,"",обеспечено!W77-'погружено всего'!W77)</f>
        <v/>
      </c>
      <c r="X77" s="21" t="str">
        <f>IF(обеспечено!X77-'погружено всего'!X77=0,"",обеспечено!X77-'погружено всего'!X77)</f>
        <v/>
      </c>
      <c r="Y77" s="21" t="str">
        <f>IF(обеспечено!Y77-'погружено всего'!Y77=0,"",обеспечено!Y77-'погружено всего'!Y77)</f>
        <v/>
      </c>
      <c r="Z77" s="21" t="str">
        <f>IF(обеспечено!Z77-'погружено всего'!Z77=0,"",обеспечено!Z77-'погружено всего'!Z77)</f>
        <v/>
      </c>
      <c r="AA77" s="21" t="str">
        <f>IF(обеспечено!AA77-'погружено всего'!AA77=0,"",обеспечено!AA77-'погружено всего'!AA77)</f>
        <v/>
      </c>
      <c r="AB77" s="21" t="str">
        <f>IF(обеспечено!AB77-'погружено всего'!AB77=0,"",обеспечено!AB77-'погружено всего'!AB77)</f>
        <v/>
      </c>
      <c r="AC77" s="21" t="str">
        <f>IF(обеспечено!AC77-'погружено всего'!AC77=0,"",обеспечено!AC77-'погружено всего'!AC77)</f>
        <v/>
      </c>
      <c r="AD77" s="21" t="str">
        <f>IF(обеспечено!AD77-'погружено всего'!AD77=0,"",обеспечено!AD77-'погружено всего'!AD77)</f>
        <v/>
      </c>
      <c r="AE77" s="21" t="str">
        <f>IF(обеспечено!AE77-'погружено всего'!AE77=0,"",обеспечено!AE77-'погружено всего'!AE77)</f>
        <v/>
      </c>
      <c r="AF77" s="21" t="str">
        <f>IF(обеспечено!AF77-'погружено всего'!AF77=0,"",обеспечено!AF77-'погружено всего'!AF77)</f>
        <v/>
      </c>
      <c r="AG77" s="21" t="str">
        <f>IF(обеспечено!AG77-'погружено всего'!AG77=0,"",обеспечено!AG77-'погружено всего'!AG77)</f>
        <v/>
      </c>
      <c r="AH77" s="21" t="str">
        <f>IF(обеспечено!AH77-'погружено всего'!AH77=0,"",обеспечено!AH77-'погружено всего'!AH77)</f>
        <v/>
      </c>
      <c r="AI77" s="21" t="str">
        <f>IF(обеспечено!AI77-'погружено всего'!AI77=0,"",обеспечено!AI77-'погружено всего'!AI77)</f>
        <v/>
      </c>
      <c r="AJ77" s="21" t="str">
        <f>IF(обеспечено!AJ77-'погружено всего'!AJ77=0,"",обеспечено!AJ77-'погружено всего'!AJ77)</f>
        <v/>
      </c>
      <c r="AK77" s="21" t="str">
        <f>IF(обеспечено!AK77-'погружено всего'!AK77=0,"",обеспечено!AK77-'погружено всего'!AK77)</f>
        <v/>
      </c>
    </row>
    <row r="78" spans="1:37" s="15" customFormat="1" ht="13.5" customHeight="1" x14ac:dyDescent="0.15">
      <c r="A78" s="18" t="s">
        <v>93</v>
      </c>
      <c r="B78" s="20" t="str">
        <f>IF(LEN('заявки всего'!B78)=0,"",'заявки всего'!B78)</f>
        <v/>
      </c>
      <c r="C78" s="20" t="str">
        <f>IF(LEN('заявки всего'!C78)=0,"",'заявки всего'!C78)</f>
        <v/>
      </c>
      <c r="D78" s="22" t="str">
        <f>IF(LEN('заявки всего'!D78)=0,"",'заявки всего'!D78)</f>
        <v/>
      </c>
      <c r="E78" s="23" t="str">
        <f>IF(LEN('заявки всего'!E78)=0,"",'заявки всего'!E78)</f>
        <v/>
      </c>
      <c r="F78" s="23" t="str">
        <f>IF(обеспечено!F78=0,"",ROUNDUP(обеспечено!F78/31*5,0))</f>
        <v/>
      </c>
      <c r="G78" s="21" t="str">
        <f>IF(обеспечено!G78-'погружено всего'!G78=0,"",обеспечено!G78-'погружено всего'!G78)</f>
        <v/>
      </c>
      <c r="H78" s="21" t="str">
        <f>IF(обеспечено!H78-'погружено всего'!H78=0,"",обеспечено!H78-'погружено всего'!H78)</f>
        <v/>
      </c>
      <c r="I78" s="21" t="str">
        <f>IF(обеспечено!I78-'погружено всего'!I78=0,"",обеспечено!I78-'погружено всего'!I78)</f>
        <v/>
      </c>
      <c r="J78" s="21" t="str">
        <f>IF(обеспечено!J78-'погружено всего'!J78=0,"",обеспечено!J78-'погружено всего'!J78)</f>
        <v/>
      </c>
      <c r="K78" s="21" t="str">
        <f>IF(обеспечено!K78-'погружено всего'!K78=0,"",обеспечено!K78-'погружено всего'!K78)</f>
        <v/>
      </c>
      <c r="L78" s="21" t="str">
        <f>IF(обеспечено!L78-'погружено всего'!L78=0,"",обеспечено!L78-'погружено всего'!L78)</f>
        <v/>
      </c>
      <c r="M78" s="21" t="str">
        <f>IF(обеспечено!M78-'погружено всего'!M78=0,"",обеспечено!M78-'погружено всего'!M78)</f>
        <v/>
      </c>
      <c r="N78" s="21" t="str">
        <f>IF(обеспечено!N78-'погружено всего'!N78=0,"",обеспечено!N78-'погружено всего'!N78)</f>
        <v/>
      </c>
      <c r="O78" s="21" t="str">
        <f>IF(обеспечено!O78-'погружено всего'!O78=0,"",обеспечено!O78-'погружено всего'!O78)</f>
        <v/>
      </c>
      <c r="P78" s="21" t="str">
        <f>IF(обеспечено!P78-'погружено всего'!P78=0,"",обеспечено!P78-'погружено всего'!P78)</f>
        <v/>
      </c>
      <c r="Q78" s="21" t="str">
        <f>IF(обеспечено!Q78-'погружено всего'!Q78=0,"",обеспечено!Q78-'погружено всего'!Q78)</f>
        <v/>
      </c>
      <c r="R78" s="21" t="str">
        <f>IF(обеспечено!R78-'погружено всего'!R78=0,"",обеспечено!R78-'погружено всего'!R78)</f>
        <v/>
      </c>
      <c r="S78" s="21" t="str">
        <f>IF(обеспечено!S78-'погружено всего'!S78=0,"",обеспечено!S78-'погружено всего'!S78)</f>
        <v/>
      </c>
      <c r="T78" s="21" t="str">
        <f>IF(обеспечено!T78-'погружено всего'!T78=0,"",обеспечено!T78-'погружено всего'!T78)</f>
        <v/>
      </c>
      <c r="U78" s="21" t="str">
        <f>IF(обеспечено!U78-'погружено всего'!U78=0,"",обеспечено!U78-'погружено всего'!U78)</f>
        <v/>
      </c>
      <c r="V78" s="21" t="str">
        <f>IF(обеспечено!V78-'погружено всего'!V78=0,"",обеспечено!V78-'погружено всего'!V78)</f>
        <v/>
      </c>
      <c r="W78" s="21" t="str">
        <f>IF(обеспечено!W78-'погружено всего'!W78=0,"",обеспечено!W78-'погружено всего'!W78)</f>
        <v/>
      </c>
      <c r="X78" s="21" t="str">
        <f>IF(обеспечено!X78-'погружено всего'!X78=0,"",обеспечено!X78-'погружено всего'!X78)</f>
        <v/>
      </c>
      <c r="Y78" s="21" t="str">
        <f>IF(обеспечено!Y78-'погружено всего'!Y78=0,"",обеспечено!Y78-'погружено всего'!Y78)</f>
        <v/>
      </c>
      <c r="Z78" s="21" t="str">
        <f>IF(обеспечено!Z78-'погружено всего'!Z78=0,"",обеспечено!Z78-'погружено всего'!Z78)</f>
        <v/>
      </c>
      <c r="AA78" s="21" t="str">
        <f>IF(обеспечено!AA78-'погружено всего'!AA78=0,"",обеспечено!AA78-'погружено всего'!AA78)</f>
        <v/>
      </c>
      <c r="AB78" s="21" t="str">
        <f>IF(обеспечено!AB78-'погружено всего'!AB78=0,"",обеспечено!AB78-'погружено всего'!AB78)</f>
        <v/>
      </c>
      <c r="AC78" s="21" t="str">
        <f>IF(обеспечено!AC78-'погружено всего'!AC78=0,"",обеспечено!AC78-'погружено всего'!AC78)</f>
        <v/>
      </c>
      <c r="AD78" s="21" t="str">
        <f>IF(обеспечено!AD78-'погружено всего'!AD78=0,"",обеспечено!AD78-'погружено всего'!AD78)</f>
        <v/>
      </c>
      <c r="AE78" s="21" t="str">
        <f>IF(обеспечено!AE78-'погружено всего'!AE78=0,"",обеспечено!AE78-'погружено всего'!AE78)</f>
        <v/>
      </c>
      <c r="AF78" s="21" t="str">
        <f>IF(обеспечено!AF78-'погружено всего'!AF78=0,"",обеспечено!AF78-'погружено всего'!AF78)</f>
        <v/>
      </c>
      <c r="AG78" s="21" t="str">
        <f>IF(обеспечено!AG78-'погружено всего'!AG78=0,"",обеспечено!AG78-'погружено всего'!AG78)</f>
        <v/>
      </c>
      <c r="AH78" s="21" t="str">
        <f>IF(обеспечено!AH78-'погружено всего'!AH78=0,"",обеспечено!AH78-'погружено всего'!AH78)</f>
        <v/>
      </c>
      <c r="AI78" s="21" t="str">
        <f>IF(обеспечено!AI78-'погружено всего'!AI78=0,"",обеспечено!AI78-'погружено всего'!AI78)</f>
        <v/>
      </c>
      <c r="AJ78" s="21" t="str">
        <f>IF(обеспечено!AJ78-'погружено всего'!AJ78=0,"",обеспечено!AJ78-'погружено всего'!AJ78)</f>
        <v/>
      </c>
      <c r="AK78" s="21" t="str">
        <f>IF(обеспечено!AK78-'погружено всего'!AK78=0,"",обеспечено!AK78-'погружено всего'!AK78)</f>
        <v/>
      </c>
    </row>
    <row r="79" spans="1:37" s="15" customFormat="1" ht="13.5" customHeight="1" x14ac:dyDescent="0.15">
      <c r="A79" s="18" t="s">
        <v>94</v>
      </c>
      <c r="B79" s="20" t="str">
        <f>IF(LEN('заявки всего'!B79)=0,"",'заявки всего'!B79)</f>
        <v/>
      </c>
      <c r="C79" s="20" t="str">
        <f>IF(LEN('заявки всего'!C79)=0,"",'заявки всего'!C79)</f>
        <v/>
      </c>
      <c r="D79" s="22" t="str">
        <f>IF(LEN('заявки всего'!D79)=0,"",'заявки всего'!D79)</f>
        <v/>
      </c>
      <c r="E79" s="23" t="str">
        <f>IF(LEN('заявки всего'!E79)=0,"",'заявки всего'!E79)</f>
        <v/>
      </c>
      <c r="F79" s="23" t="str">
        <f>IF(обеспечено!F79=0,"",ROUNDUP(обеспечено!F79/31*5,0))</f>
        <v/>
      </c>
      <c r="G79" s="21" t="str">
        <f>IF(обеспечено!G79-'погружено всего'!G79=0,"",обеспечено!G79-'погружено всего'!G79)</f>
        <v/>
      </c>
      <c r="H79" s="21" t="str">
        <f>IF(обеспечено!H79-'погружено всего'!H79=0,"",обеспечено!H79-'погружено всего'!H79)</f>
        <v/>
      </c>
      <c r="I79" s="21" t="str">
        <f>IF(обеспечено!I79-'погружено всего'!I79=0,"",обеспечено!I79-'погружено всего'!I79)</f>
        <v/>
      </c>
      <c r="J79" s="21" t="str">
        <f>IF(обеспечено!J79-'погружено всего'!J79=0,"",обеспечено!J79-'погружено всего'!J79)</f>
        <v/>
      </c>
      <c r="K79" s="21" t="str">
        <f>IF(обеспечено!K79-'погружено всего'!K79=0,"",обеспечено!K79-'погружено всего'!K79)</f>
        <v/>
      </c>
      <c r="L79" s="21" t="str">
        <f>IF(обеспечено!L79-'погружено всего'!L79=0,"",обеспечено!L79-'погружено всего'!L79)</f>
        <v/>
      </c>
      <c r="M79" s="21" t="str">
        <f>IF(обеспечено!M79-'погружено всего'!M79=0,"",обеспечено!M79-'погружено всего'!M79)</f>
        <v/>
      </c>
      <c r="N79" s="21" t="str">
        <f>IF(обеспечено!N79-'погружено всего'!N79=0,"",обеспечено!N79-'погружено всего'!N79)</f>
        <v/>
      </c>
      <c r="O79" s="21" t="str">
        <f>IF(обеспечено!O79-'погружено всего'!O79=0,"",обеспечено!O79-'погружено всего'!O79)</f>
        <v/>
      </c>
      <c r="P79" s="21" t="str">
        <f>IF(обеспечено!P79-'погружено всего'!P79=0,"",обеспечено!P79-'погружено всего'!P79)</f>
        <v/>
      </c>
      <c r="Q79" s="21" t="str">
        <f>IF(обеспечено!Q79-'погружено всего'!Q79=0,"",обеспечено!Q79-'погружено всего'!Q79)</f>
        <v/>
      </c>
      <c r="R79" s="21" t="str">
        <f>IF(обеспечено!R79-'погружено всего'!R79=0,"",обеспечено!R79-'погружено всего'!R79)</f>
        <v/>
      </c>
      <c r="S79" s="21" t="str">
        <f>IF(обеспечено!S79-'погружено всего'!S79=0,"",обеспечено!S79-'погружено всего'!S79)</f>
        <v/>
      </c>
      <c r="T79" s="21" t="str">
        <f>IF(обеспечено!T79-'погружено всего'!T79=0,"",обеспечено!T79-'погружено всего'!T79)</f>
        <v/>
      </c>
      <c r="U79" s="21" t="str">
        <f>IF(обеспечено!U79-'погружено всего'!U79=0,"",обеспечено!U79-'погружено всего'!U79)</f>
        <v/>
      </c>
      <c r="V79" s="21" t="str">
        <f>IF(обеспечено!V79-'погружено всего'!V79=0,"",обеспечено!V79-'погружено всего'!V79)</f>
        <v/>
      </c>
      <c r="W79" s="21" t="str">
        <f>IF(обеспечено!W79-'погружено всего'!W79=0,"",обеспечено!W79-'погружено всего'!W79)</f>
        <v/>
      </c>
      <c r="X79" s="21" t="str">
        <f>IF(обеспечено!X79-'погружено всего'!X79=0,"",обеспечено!X79-'погружено всего'!X79)</f>
        <v/>
      </c>
      <c r="Y79" s="21" t="str">
        <f>IF(обеспечено!Y79-'погружено всего'!Y79=0,"",обеспечено!Y79-'погружено всего'!Y79)</f>
        <v/>
      </c>
      <c r="Z79" s="21" t="str">
        <f>IF(обеспечено!Z79-'погружено всего'!Z79=0,"",обеспечено!Z79-'погружено всего'!Z79)</f>
        <v/>
      </c>
      <c r="AA79" s="21" t="str">
        <f>IF(обеспечено!AA79-'погружено всего'!AA79=0,"",обеспечено!AA79-'погружено всего'!AA79)</f>
        <v/>
      </c>
      <c r="AB79" s="21" t="str">
        <f>IF(обеспечено!AB79-'погружено всего'!AB79=0,"",обеспечено!AB79-'погружено всего'!AB79)</f>
        <v/>
      </c>
      <c r="AC79" s="21" t="str">
        <f>IF(обеспечено!AC79-'погружено всего'!AC79=0,"",обеспечено!AC79-'погружено всего'!AC79)</f>
        <v/>
      </c>
      <c r="AD79" s="21" t="str">
        <f>IF(обеспечено!AD79-'погружено всего'!AD79=0,"",обеспечено!AD79-'погружено всего'!AD79)</f>
        <v/>
      </c>
      <c r="AE79" s="21" t="str">
        <f>IF(обеспечено!AE79-'погружено всего'!AE79=0,"",обеспечено!AE79-'погружено всего'!AE79)</f>
        <v/>
      </c>
      <c r="AF79" s="21" t="str">
        <f>IF(обеспечено!AF79-'погружено всего'!AF79=0,"",обеспечено!AF79-'погружено всего'!AF79)</f>
        <v/>
      </c>
      <c r="AG79" s="21" t="str">
        <f>IF(обеспечено!AG79-'погружено всего'!AG79=0,"",обеспечено!AG79-'погружено всего'!AG79)</f>
        <v/>
      </c>
      <c r="AH79" s="21" t="str">
        <f>IF(обеспечено!AH79-'погружено всего'!AH79=0,"",обеспечено!AH79-'погружено всего'!AH79)</f>
        <v/>
      </c>
      <c r="AI79" s="21" t="str">
        <f>IF(обеспечено!AI79-'погружено всего'!AI79=0,"",обеспечено!AI79-'погружено всего'!AI79)</f>
        <v/>
      </c>
      <c r="AJ79" s="21" t="str">
        <f>IF(обеспечено!AJ79-'погружено всего'!AJ79=0,"",обеспечено!AJ79-'погружено всего'!AJ79)</f>
        <v/>
      </c>
      <c r="AK79" s="21" t="str">
        <f>IF(обеспечено!AK79-'погружено всего'!AK79=0,"",обеспечено!AK79-'погружено всего'!AK79)</f>
        <v/>
      </c>
    </row>
    <row r="80" spans="1:37" s="15" customFormat="1" ht="13.5" customHeight="1" x14ac:dyDescent="0.15">
      <c r="A80" s="18" t="s">
        <v>95</v>
      </c>
      <c r="B80" s="20" t="str">
        <f>IF(LEN('заявки всего'!B80)=0,"",'заявки всего'!B80)</f>
        <v/>
      </c>
      <c r="C80" s="20" t="str">
        <f>IF(LEN('заявки всего'!C80)=0,"",'заявки всего'!C80)</f>
        <v/>
      </c>
      <c r="D80" s="22" t="str">
        <f>IF(LEN('заявки всего'!D80)=0,"",'заявки всего'!D80)</f>
        <v/>
      </c>
      <c r="E80" s="23" t="str">
        <f>IF(LEN('заявки всего'!E80)=0,"",'заявки всего'!E80)</f>
        <v/>
      </c>
      <c r="F80" s="23" t="str">
        <f>IF(обеспечено!F80=0,"",ROUNDUP(обеспечено!F80/31*5,0))</f>
        <v/>
      </c>
      <c r="G80" s="21" t="str">
        <f>IF(обеспечено!G80-'погружено всего'!G80=0,"",обеспечено!G80-'погружено всего'!G80)</f>
        <v/>
      </c>
      <c r="H80" s="21" t="str">
        <f>IF(обеспечено!H80-'погружено всего'!H80=0,"",обеспечено!H80-'погружено всего'!H80)</f>
        <v/>
      </c>
      <c r="I80" s="21" t="str">
        <f>IF(обеспечено!I80-'погружено всего'!I80=0,"",обеспечено!I80-'погружено всего'!I80)</f>
        <v/>
      </c>
      <c r="J80" s="21" t="str">
        <f>IF(обеспечено!J80-'погружено всего'!J80=0,"",обеспечено!J80-'погружено всего'!J80)</f>
        <v/>
      </c>
      <c r="K80" s="21" t="str">
        <f>IF(обеспечено!K80-'погружено всего'!K80=0,"",обеспечено!K80-'погружено всего'!K80)</f>
        <v/>
      </c>
      <c r="L80" s="21" t="str">
        <f>IF(обеспечено!L80-'погружено всего'!L80=0,"",обеспечено!L80-'погружено всего'!L80)</f>
        <v/>
      </c>
      <c r="M80" s="21" t="str">
        <f>IF(обеспечено!M80-'погружено всего'!M80=0,"",обеспечено!M80-'погружено всего'!M80)</f>
        <v/>
      </c>
      <c r="N80" s="21" t="str">
        <f>IF(обеспечено!N80-'погружено всего'!N80=0,"",обеспечено!N80-'погружено всего'!N80)</f>
        <v/>
      </c>
      <c r="O80" s="21" t="str">
        <f>IF(обеспечено!O80-'погружено всего'!O80=0,"",обеспечено!O80-'погружено всего'!O80)</f>
        <v/>
      </c>
      <c r="P80" s="21" t="str">
        <f>IF(обеспечено!P80-'погружено всего'!P80=0,"",обеспечено!P80-'погружено всего'!P80)</f>
        <v/>
      </c>
      <c r="Q80" s="21" t="str">
        <f>IF(обеспечено!Q80-'погружено всего'!Q80=0,"",обеспечено!Q80-'погружено всего'!Q80)</f>
        <v/>
      </c>
      <c r="R80" s="21" t="str">
        <f>IF(обеспечено!R80-'погружено всего'!R80=0,"",обеспечено!R80-'погружено всего'!R80)</f>
        <v/>
      </c>
      <c r="S80" s="21" t="str">
        <f>IF(обеспечено!S80-'погружено всего'!S80=0,"",обеспечено!S80-'погружено всего'!S80)</f>
        <v/>
      </c>
      <c r="T80" s="21" t="str">
        <f>IF(обеспечено!T80-'погружено всего'!T80=0,"",обеспечено!T80-'погружено всего'!T80)</f>
        <v/>
      </c>
      <c r="U80" s="21" t="str">
        <f>IF(обеспечено!U80-'погружено всего'!U80=0,"",обеспечено!U80-'погружено всего'!U80)</f>
        <v/>
      </c>
      <c r="V80" s="21" t="str">
        <f>IF(обеспечено!V80-'погружено всего'!V80=0,"",обеспечено!V80-'погружено всего'!V80)</f>
        <v/>
      </c>
      <c r="W80" s="21" t="str">
        <f>IF(обеспечено!W80-'погружено всего'!W80=0,"",обеспечено!W80-'погружено всего'!W80)</f>
        <v/>
      </c>
      <c r="X80" s="21" t="str">
        <f>IF(обеспечено!X80-'погружено всего'!X80=0,"",обеспечено!X80-'погружено всего'!X80)</f>
        <v/>
      </c>
      <c r="Y80" s="21" t="str">
        <f>IF(обеспечено!Y80-'погружено всего'!Y80=0,"",обеспечено!Y80-'погружено всего'!Y80)</f>
        <v/>
      </c>
      <c r="Z80" s="21" t="str">
        <f>IF(обеспечено!Z80-'погружено всего'!Z80=0,"",обеспечено!Z80-'погружено всего'!Z80)</f>
        <v/>
      </c>
      <c r="AA80" s="21" t="str">
        <f>IF(обеспечено!AA80-'погружено всего'!AA80=0,"",обеспечено!AA80-'погружено всего'!AA80)</f>
        <v/>
      </c>
      <c r="AB80" s="21" t="str">
        <f>IF(обеспечено!AB80-'погружено всего'!AB80=0,"",обеспечено!AB80-'погружено всего'!AB80)</f>
        <v/>
      </c>
      <c r="AC80" s="21" t="str">
        <f>IF(обеспечено!AC80-'погружено всего'!AC80=0,"",обеспечено!AC80-'погружено всего'!AC80)</f>
        <v/>
      </c>
      <c r="AD80" s="21" t="str">
        <f>IF(обеспечено!AD80-'погружено всего'!AD80=0,"",обеспечено!AD80-'погружено всего'!AD80)</f>
        <v/>
      </c>
      <c r="AE80" s="21" t="str">
        <f>IF(обеспечено!AE80-'погружено всего'!AE80=0,"",обеспечено!AE80-'погружено всего'!AE80)</f>
        <v/>
      </c>
      <c r="AF80" s="21" t="str">
        <f>IF(обеспечено!AF80-'погружено всего'!AF80=0,"",обеспечено!AF80-'погружено всего'!AF80)</f>
        <v/>
      </c>
      <c r="AG80" s="21" t="str">
        <f>IF(обеспечено!AG80-'погружено всего'!AG80=0,"",обеспечено!AG80-'погружено всего'!AG80)</f>
        <v/>
      </c>
      <c r="AH80" s="21" t="str">
        <f>IF(обеспечено!AH80-'погружено всего'!AH80=0,"",обеспечено!AH80-'погружено всего'!AH80)</f>
        <v/>
      </c>
      <c r="AI80" s="21" t="str">
        <f>IF(обеспечено!AI80-'погружено всего'!AI80=0,"",обеспечено!AI80-'погружено всего'!AI80)</f>
        <v/>
      </c>
      <c r="AJ80" s="21" t="str">
        <f>IF(обеспечено!AJ80-'погружено всего'!AJ80=0,"",обеспечено!AJ80-'погружено всего'!AJ80)</f>
        <v/>
      </c>
      <c r="AK80" s="21" t="str">
        <f>IF(обеспечено!AK80-'погружено всего'!AK80=0,"",обеспечено!AK80-'погружено всего'!AK80)</f>
        <v/>
      </c>
    </row>
    <row r="81" spans="1:37" s="15" customFormat="1" ht="13.5" customHeight="1" x14ac:dyDescent="0.15">
      <c r="A81" s="18" t="s">
        <v>96</v>
      </c>
      <c r="B81" s="20" t="str">
        <f>IF(LEN('заявки всего'!B81)=0,"",'заявки всего'!B81)</f>
        <v/>
      </c>
      <c r="C81" s="20" t="str">
        <f>IF(LEN('заявки всего'!C81)=0,"",'заявки всего'!C81)</f>
        <v/>
      </c>
      <c r="D81" s="22" t="str">
        <f>IF(LEN('заявки всего'!D81)=0,"",'заявки всего'!D81)</f>
        <v/>
      </c>
      <c r="E81" s="23" t="str">
        <f>IF(LEN('заявки всего'!E81)=0,"",'заявки всего'!E81)</f>
        <v/>
      </c>
      <c r="F81" s="23" t="str">
        <f>IF(обеспечено!F81=0,"",ROUNDUP(обеспечено!F81/31*5,0))</f>
        <v/>
      </c>
      <c r="G81" s="21" t="str">
        <f>IF(обеспечено!G81-'погружено всего'!G81=0,"",обеспечено!G81-'погружено всего'!G81)</f>
        <v/>
      </c>
      <c r="H81" s="21" t="str">
        <f>IF(обеспечено!H81-'погружено всего'!H81=0,"",обеспечено!H81-'погружено всего'!H81)</f>
        <v/>
      </c>
      <c r="I81" s="21" t="str">
        <f>IF(обеспечено!I81-'погружено всего'!I81=0,"",обеспечено!I81-'погружено всего'!I81)</f>
        <v/>
      </c>
      <c r="J81" s="21" t="str">
        <f>IF(обеспечено!J81-'погружено всего'!J81=0,"",обеспечено!J81-'погружено всего'!J81)</f>
        <v/>
      </c>
      <c r="K81" s="21" t="str">
        <f>IF(обеспечено!K81-'погружено всего'!K81=0,"",обеспечено!K81-'погружено всего'!K81)</f>
        <v/>
      </c>
      <c r="L81" s="21" t="str">
        <f>IF(обеспечено!L81-'погружено всего'!L81=0,"",обеспечено!L81-'погружено всего'!L81)</f>
        <v/>
      </c>
      <c r="M81" s="21" t="str">
        <f>IF(обеспечено!M81-'погружено всего'!M81=0,"",обеспечено!M81-'погружено всего'!M81)</f>
        <v/>
      </c>
      <c r="N81" s="21" t="str">
        <f>IF(обеспечено!N81-'погружено всего'!N81=0,"",обеспечено!N81-'погружено всего'!N81)</f>
        <v/>
      </c>
      <c r="O81" s="21" t="str">
        <f>IF(обеспечено!O81-'погружено всего'!O81=0,"",обеспечено!O81-'погружено всего'!O81)</f>
        <v/>
      </c>
      <c r="P81" s="21" t="str">
        <f>IF(обеспечено!P81-'погружено всего'!P81=0,"",обеспечено!P81-'погружено всего'!P81)</f>
        <v/>
      </c>
      <c r="Q81" s="21" t="str">
        <f>IF(обеспечено!Q81-'погружено всего'!Q81=0,"",обеспечено!Q81-'погружено всего'!Q81)</f>
        <v/>
      </c>
      <c r="R81" s="21" t="str">
        <f>IF(обеспечено!R81-'погружено всего'!R81=0,"",обеспечено!R81-'погружено всего'!R81)</f>
        <v/>
      </c>
      <c r="S81" s="21" t="str">
        <f>IF(обеспечено!S81-'погружено всего'!S81=0,"",обеспечено!S81-'погружено всего'!S81)</f>
        <v/>
      </c>
      <c r="T81" s="21" t="str">
        <f>IF(обеспечено!T81-'погружено всего'!T81=0,"",обеспечено!T81-'погружено всего'!T81)</f>
        <v/>
      </c>
      <c r="U81" s="21" t="str">
        <f>IF(обеспечено!U81-'погружено всего'!U81=0,"",обеспечено!U81-'погружено всего'!U81)</f>
        <v/>
      </c>
      <c r="V81" s="21" t="str">
        <f>IF(обеспечено!V81-'погружено всего'!V81=0,"",обеспечено!V81-'погружено всего'!V81)</f>
        <v/>
      </c>
      <c r="W81" s="21" t="str">
        <f>IF(обеспечено!W81-'погружено всего'!W81=0,"",обеспечено!W81-'погружено всего'!W81)</f>
        <v/>
      </c>
      <c r="X81" s="21" t="str">
        <f>IF(обеспечено!X81-'погружено всего'!X81=0,"",обеспечено!X81-'погружено всего'!X81)</f>
        <v/>
      </c>
      <c r="Y81" s="21" t="str">
        <f>IF(обеспечено!Y81-'погружено всего'!Y81=0,"",обеспечено!Y81-'погружено всего'!Y81)</f>
        <v/>
      </c>
      <c r="Z81" s="21" t="str">
        <f>IF(обеспечено!Z81-'погружено всего'!Z81=0,"",обеспечено!Z81-'погружено всего'!Z81)</f>
        <v/>
      </c>
      <c r="AA81" s="21" t="str">
        <f>IF(обеспечено!AA81-'погружено всего'!AA81=0,"",обеспечено!AA81-'погружено всего'!AA81)</f>
        <v/>
      </c>
      <c r="AB81" s="21" t="str">
        <f>IF(обеспечено!AB81-'погружено всего'!AB81=0,"",обеспечено!AB81-'погружено всего'!AB81)</f>
        <v/>
      </c>
      <c r="AC81" s="21" t="str">
        <f>IF(обеспечено!AC81-'погружено всего'!AC81=0,"",обеспечено!AC81-'погружено всего'!AC81)</f>
        <v/>
      </c>
      <c r="AD81" s="21" t="str">
        <f>IF(обеспечено!AD81-'погружено всего'!AD81=0,"",обеспечено!AD81-'погружено всего'!AD81)</f>
        <v/>
      </c>
      <c r="AE81" s="21" t="str">
        <f>IF(обеспечено!AE81-'погружено всего'!AE81=0,"",обеспечено!AE81-'погружено всего'!AE81)</f>
        <v/>
      </c>
      <c r="AF81" s="21" t="str">
        <f>IF(обеспечено!AF81-'погружено всего'!AF81=0,"",обеспечено!AF81-'погружено всего'!AF81)</f>
        <v/>
      </c>
      <c r="AG81" s="21" t="str">
        <f>IF(обеспечено!AG81-'погружено всего'!AG81=0,"",обеспечено!AG81-'погружено всего'!AG81)</f>
        <v/>
      </c>
      <c r="AH81" s="21" t="str">
        <f>IF(обеспечено!AH81-'погружено всего'!AH81=0,"",обеспечено!AH81-'погружено всего'!AH81)</f>
        <v/>
      </c>
      <c r="AI81" s="21" t="str">
        <f>IF(обеспечено!AI81-'погружено всего'!AI81=0,"",обеспечено!AI81-'погружено всего'!AI81)</f>
        <v/>
      </c>
      <c r="AJ81" s="21" t="str">
        <f>IF(обеспечено!AJ81-'погружено всего'!AJ81=0,"",обеспечено!AJ81-'погружено всего'!AJ81)</f>
        <v/>
      </c>
      <c r="AK81" s="21" t="str">
        <f>IF(обеспечено!AK81-'погружено всего'!AK81=0,"",обеспечено!AK81-'погружено всего'!AK81)</f>
        <v/>
      </c>
    </row>
    <row r="82" spans="1:37" s="15" customFormat="1" ht="13.5" customHeight="1" x14ac:dyDescent="0.15">
      <c r="A82" s="18" t="s">
        <v>97</v>
      </c>
      <c r="B82" s="20" t="str">
        <f>IF(LEN('заявки всего'!B82)=0,"",'заявки всего'!B82)</f>
        <v/>
      </c>
      <c r="C82" s="20" t="str">
        <f>IF(LEN('заявки всего'!C82)=0,"",'заявки всего'!C82)</f>
        <v/>
      </c>
      <c r="D82" s="22" t="str">
        <f>IF(LEN('заявки всего'!D82)=0,"",'заявки всего'!D82)</f>
        <v/>
      </c>
      <c r="E82" s="23" t="str">
        <f>IF(LEN('заявки всего'!E82)=0,"",'заявки всего'!E82)</f>
        <v/>
      </c>
      <c r="F82" s="23" t="str">
        <f>IF(обеспечено!F82=0,"",ROUNDUP(обеспечено!F82/31*5,0))</f>
        <v/>
      </c>
      <c r="G82" s="21" t="str">
        <f>IF(обеспечено!G82-'погружено всего'!G82=0,"",обеспечено!G82-'погружено всего'!G82)</f>
        <v/>
      </c>
      <c r="H82" s="21" t="str">
        <f>IF(обеспечено!H82-'погружено всего'!H82=0,"",обеспечено!H82-'погружено всего'!H82)</f>
        <v/>
      </c>
      <c r="I82" s="21" t="str">
        <f>IF(обеспечено!I82-'погружено всего'!I82=0,"",обеспечено!I82-'погружено всего'!I82)</f>
        <v/>
      </c>
      <c r="J82" s="21" t="str">
        <f>IF(обеспечено!J82-'погружено всего'!J82=0,"",обеспечено!J82-'погружено всего'!J82)</f>
        <v/>
      </c>
      <c r="K82" s="21" t="str">
        <f>IF(обеспечено!K82-'погружено всего'!K82=0,"",обеспечено!K82-'погружено всего'!K82)</f>
        <v/>
      </c>
      <c r="L82" s="21" t="str">
        <f>IF(обеспечено!L82-'погружено всего'!L82=0,"",обеспечено!L82-'погружено всего'!L82)</f>
        <v/>
      </c>
      <c r="M82" s="21" t="str">
        <f>IF(обеспечено!M82-'погружено всего'!M82=0,"",обеспечено!M82-'погружено всего'!M82)</f>
        <v/>
      </c>
      <c r="N82" s="21" t="str">
        <f>IF(обеспечено!N82-'погружено всего'!N82=0,"",обеспечено!N82-'погружено всего'!N82)</f>
        <v/>
      </c>
      <c r="O82" s="21" t="str">
        <f>IF(обеспечено!O82-'погружено всего'!O82=0,"",обеспечено!O82-'погружено всего'!O82)</f>
        <v/>
      </c>
      <c r="P82" s="21" t="str">
        <f>IF(обеспечено!P82-'погружено всего'!P82=0,"",обеспечено!P82-'погружено всего'!P82)</f>
        <v/>
      </c>
      <c r="Q82" s="21" t="str">
        <f>IF(обеспечено!Q82-'погружено всего'!Q82=0,"",обеспечено!Q82-'погружено всего'!Q82)</f>
        <v/>
      </c>
      <c r="R82" s="21" t="str">
        <f>IF(обеспечено!R82-'погружено всего'!R82=0,"",обеспечено!R82-'погружено всего'!R82)</f>
        <v/>
      </c>
      <c r="S82" s="21" t="str">
        <f>IF(обеспечено!S82-'погружено всего'!S82=0,"",обеспечено!S82-'погружено всего'!S82)</f>
        <v/>
      </c>
      <c r="T82" s="21" t="str">
        <f>IF(обеспечено!T82-'погружено всего'!T82=0,"",обеспечено!T82-'погружено всего'!T82)</f>
        <v/>
      </c>
      <c r="U82" s="21" t="str">
        <f>IF(обеспечено!U82-'погружено всего'!U82=0,"",обеспечено!U82-'погружено всего'!U82)</f>
        <v/>
      </c>
      <c r="V82" s="21" t="str">
        <f>IF(обеспечено!V82-'погружено всего'!V82=0,"",обеспечено!V82-'погружено всего'!V82)</f>
        <v/>
      </c>
      <c r="W82" s="21" t="str">
        <f>IF(обеспечено!W82-'погружено всего'!W82=0,"",обеспечено!W82-'погружено всего'!W82)</f>
        <v/>
      </c>
      <c r="X82" s="21" t="str">
        <f>IF(обеспечено!X82-'погружено всего'!X82=0,"",обеспечено!X82-'погружено всего'!X82)</f>
        <v/>
      </c>
      <c r="Y82" s="21" t="str">
        <f>IF(обеспечено!Y82-'погружено всего'!Y82=0,"",обеспечено!Y82-'погружено всего'!Y82)</f>
        <v/>
      </c>
      <c r="Z82" s="21" t="str">
        <f>IF(обеспечено!Z82-'погружено всего'!Z82=0,"",обеспечено!Z82-'погружено всего'!Z82)</f>
        <v/>
      </c>
      <c r="AA82" s="21" t="str">
        <f>IF(обеспечено!AA82-'погружено всего'!AA82=0,"",обеспечено!AA82-'погружено всего'!AA82)</f>
        <v/>
      </c>
      <c r="AB82" s="21" t="str">
        <f>IF(обеспечено!AB82-'погружено всего'!AB82=0,"",обеспечено!AB82-'погружено всего'!AB82)</f>
        <v/>
      </c>
      <c r="AC82" s="21" t="str">
        <f>IF(обеспечено!AC82-'погружено всего'!AC82=0,"",обеспечено!AC82-'погружено всего'!AC82)</f>
        <v/>
      </c>
      <c r="AD82" s="21" t="str">
        <f>IF(обеспечено!AD82-'погружено всего'!AD82=0,"",обеспечено!AD82-'погружено всего'!AD82)</f>
        <v/>
      </c>
      <c r="AE82" s="21" t="str">
        <f>IF(обеспечено!AE82-'погружено всего'!AE82=0,"",обеспечено!AE82-'погружено всего'!AE82)</f>
        <v/>
      </c>
      <c r="AF82" s="21" t="str">
        <f>IF(обеспечено!AF82-'погружено всего'!AF82=0,"",обеспечено!AF82-'погружено всего'!AF82)</f>
        <v/>
      </c>
      <c r="AG82" s="21" t="str">
        <f>IF(обеспечено!AG82-'погружено всего'!AG82=0,"",обеспечено!AG82-'погружено всего'!AG82)</f>
        <v/>
      </c>
      <c r="AH82" s="21" t="str">
        <f>IF(обеспечено!AH82-'погружено всего'!AH82=0,"",обеспечено!AH82-'погружено всего'!AH82)</f>
        <v/>
      </c>
      <c r="AI82" s="21" t="str">
        <f>IF(обеспечено!AI82-'погружено всего'!AI82=0,"",обеспечено!AI82-'погружено всего'!AI82)</f>
        <v/>
      </c>
      <c r="AJ82" s="21" t="str">
        <f>IF(обеспечено!AJ82-'погружено всего'!AJ82=0,"",обеспечено!AJ82-'погружено всего'!AJ82)</f>
        <v/>
      </c>
      <c r="AK82" s="21" t="str">
        <f>IF(обеспечено!AK82-'погружено всего'!AK82=0,"",обеспечено!AK82-'погружено всего'!AK82)</f>
        <v/>
      </c>
    </row>
    <row r="83" spans="1:37" s="15" customFormat="1" ht="13.5" customHeight="1" x14ac:dyDescent="0.15">
      <c r="A83" s="18" t="s">
        <v>98</v>
      </c>
      <c r="B83" s="20" t="str">
        <f>IF(LEN('заявки всего'!B83)=0,"",'заявки всего'!B83)</f>
        <v/>
      </c>
      <c r="C83" s="20" t="str">
        <f>IF(LEN('заявки всего'!C83)=0,"",'заявки всего'!C83)</f>
        <v/>
      </c>
      <c r="D83" s="22" t="str">
        <f>IF(LEN('заявки всего'!D83)=0,"",'заявки всего'!D83)</f>
        <v/>
      </c>
      <c r="E83" s="23" t="str">
        <f>IF(LEN('заявки всего'!E83)=0,"",'заявки всего'!E83)</f>
        <v/>
      </c>
      <c r="F83" s="23" t="str">
        <f>IF(обеспечено!F83=0,"",ROUNDUP(обеспечено!F83/31*5,0))</f>
        <v/>
      </c>
      <c r="G83" s="21" t="str">
        <f>IF(обеспечено!G83-'погружено всего'!G83=0,"",обеспечено!G83-'погружено всего'!G83)</f>
        <v/>
      </c>
      <c r="H83" s="21" t="str">
        <f>IF(обеспечено!H83-'погружено всего'!H83=0,"",обеспечено!H83-'погружено всего'!H83)</f>
        <v/>
      </c>
      <c r="I83" s="21" t="str">
        <f>IF(обеспечено!I83-'погружено всего'!I83=0,"",обеспечено!I83-'погружено всего'!I83)</f>
        <v/>
      </c>
      <c r="J83" s="21" t="str">
        <f>IF(обеспечено!J83-'погружено всего'!J83=0,"",обеспечено!J83-'погружено всего'!J83)</f>
        <v/>
      </c>
      <c r="K83" s="21" t="str">
        <f>IF(обеспечено!K83-'погружено всего'!K83=0,"",обеспечено!K83-'погружено всего'!K83)</f>
        <v/>
      </c>
      <c r="L83" s="21" t="str">
        <f>IF(обеспечено!L83-'погружено всего'!L83=0,"",обеспечено!L83-'погружено всего'!L83)</f>
        <v/>
      </c>
      <c r="M83" s="21" t="str">
        <f>IF(обеспечено!M83-'погружено всего'!M83=0,"",обеспечено!M83-'погружено всего'!M83)</f>
        <v/>
      </c>
      <c r="N83" s="21" t="str">
        <f>IF(обеспечено!N83-'погружено всего'!N83=0,"",обеспечено!N83-'погружено всего'!N83)</f>
        <v/>
      </c>
      <c r="O83" s="21" t="str">
        <f>IF(обеспечено!O83-'погружено всего'!O83=0,"",обеспечено!O83-'погружено всего'!O83)</f>
        <v/>
      </c>
      <c r="P83" s="21" t="str">
        <f>IF(обеспечено!P83-'погружено всего'!P83=0,"",обеспечено!P83-'погружено всего'!P83)</f>
        <v/>
      </c>
      <c r="Q83" s="21" t="str">
        <f>IF(обеспечено!Q83-'погружено всего'!Q83=0,"",обеспечено!Q83-'погружено всего'!Q83)</f>
        <v/>
      </c>
      <c r="R83" s="21" t="str">
        <f>IF(обеспечено!R83-'погружено всего'!R83=0,"",обеспечено!R83-'погружено всего'!R83)</f>
        <v/>
      </c>
      <c r="S83" s="21" t="str">
        <f>IF(обеспечено!S83-'погружено всего'!S83=0,"",обеспечено!S83-'погружено всего'!S83)</f>
        <v/>
      </c>
      <c r="T83" s="21" t="str">
        <f>IF(обеспечено!T83-'погружено всего'!T83=0,"",обеспечено!T83-'погружено всего'!T83)</f>
        <v/>
      </c>
      <c r="U83" s="21" t="str">
        <f>IF(обеспечено!U83-'погружено всего'!U83=0,"",обеспечено!U83-'погружено всего'!U83)</f>
        <v/>
      </c>
      <c r="V83" s="21" t="str">
        <f>IF(обеспечено!V83-'погружено всего'!V83=0,"",обеспечено!V83-'погружено всего'!V83)</f>
        <v/>
      </c>
      <c r="W83" s="21" t="str">
        <f>IF(обеспечено!W83-'погружено всего'!W83=0,"",обеспечено!W83-'погружено всего'!W83)</f>
        <v/>
      </c>
      <c r="X83" s="21" t="str">
        <f>IF(обеспечено!X83-'погружено всего'!X83=0,"",обеспечено!X83-'погружено всего'!X83)</f>
        <v/>
      </c>
      <c r="Y83" s="21" t="str">
        <f>IF(обеспечено!Y83-'погружено всего'!Y83=0,"",обеспечено!Y83-'погружено всего'!Y83)</f>
        <v/>
      </c>
      <c r="Z83" s="21" t="str">
        <f>IF(обеспечено!Z83-'погружено всего'!Z83=0,"",обеспечено!Z83-'погружено всего'!Z83)</f>
        <v/>
      </c>
      <c r="AA83" s="21" t="str">
        <f>IF(обеспечено!AA83-'погружено всего'!AA83=0,"",обеспечено!AA83-'погружено всего'!AA83)</f>
        <v/>
      </c>
      <c r="AB83" s="21" t="str">
        <f>IF(обеспечено!AB83-'погружено всего'!AB83=0,"",обеспечено!AB83-'погружено всего'!AB83)</f>
        <v/>
      </c>
      <c r="AC83" s="21" t="str">
        <f>IF(обеспечено!AC83-'погружено всего'!AC83=0,"",обеспечено!AC83-'погружено всего'!AC83)</f>
        <v/>
      </c>
      <c r="AD83" s="21" t="str">
        <f>IF(обеспечено!AD83-'погружено всего'!AD83=0,"",обеспечено!AD83-'погружено всего'!AD83)</f>
        <v/>
      </c>
      <c r="AE83" s="21" t="str">
        <f>IF(обеспечено!AE83-'погружено всего'!AE83=0,"",обеспечено!AE83-'погружено всего'!AE83)</f>
        <v/>
      </c>
      <c r="AF83" s="21" t="str">
        <f>IF(обеспечено!AF83-'погружено всего'!AF83=0,"",обеспечено!AF83-'погружено всего'!AF83)</f>
        <v/>
      </c>
      <c r="AG83" s="21" t="str">
        <f>IF(обеспечено!AG83-'погружено всего'!AG83=0,"",обеспечено!AG83-'погружено всего'!AG83)</f>
        <v/>
      </c>
      <c r="AH83" s="21" t="str">
        <f>IF(обеспечено!AH83-'погружено всего'!AH83=0,"",обеспечено!AH83-'погружено всего'!AH83)</f>
        <v/>
      </c>
      <c r="AI83" s="21" t="str">
        <f>IF(обеспечено!AI83-'погружено всего'!AI83=0,"",обеспечено!AI83-'погружено всего'!AI83)</f>
        <v/>
      </c>
      <c r="AJ83" s="21" t="str">
        <f>IF(обеспечено!AJ83-'погружено всего'!AJ83=0,"",обеспечено!AJ83-'погружено всего'!AJ83)</f>
        <v/>
      </c>
      <c r="AK83" s="21" t="str">
        <f>IF(обеспечено!AK83-'погружено всего'!AK83=0,"",обеспечено!AK83-'погружено всего'!AK83)</f>
        <v/>
      </c>
    </row>
    <row r="84" spans="1:37" s="15" customFormat="1" ht="13.5" customHeight="1" x14ac:dyDescent="0.15">
      <c r="A84" s="18" t="s">
        <v>99</v>
      </c>
      <c r="B84" s="20" t="str">
        <f>IF(LEN('заявки всего'!B84)=0,"",'заявки всего'!B84)</f>
        <v/>
      </c>
      <c r="C84" s="20" t="str">
        <f>IF(LEN('заявки всего'!C84)=0,"",'заявки всего'!C84)</f>
        <v/>
      </c>
      <c r="D84" s="22" t="str">
        <f>IF(LEN('заявки всего'!D84)=0,"",'заявки всего'!D84)</f>
        <v/>
      </c>
      <c r="E84" s="23" t="str">
        <f>IF(LEN('заявки всего'!E84)=0,"",'заявки всего'!E84)</f>
        <v/>
      </c>
      <c r="F84" s="23" t="str">
        <f>IF(обеспечено!F84=0,"",ROUNDUP(обеспечено!F84/31*5,0))</f>
        <v/>
      </c>
      <c r="G84" s="21" t="str">
        <f>IF(обеспечено!G84-'погружено всего'!G84=0,"",обеспечено!G84-'погружено всего'!G84)</f>
        <v/>
      </c>
      <c r="H84" s="21" t="str">
        <f>IF(обеспечено!H84-'погружено всего'!H84=0,"",обеспечено!H84-'погружено всего'!H84)</f>
        <v/>
      </c>
      <c r="I84" s="21" t="str">
        <f>IF(обеспечено!I84-'погружено всего'!I84=0,"",обеспечено!I84-'погружено всего'!I84)</f>
        <v/>
      </c>
      <c r="J84" s="21" t="str">
        <f>IF(обеспечено!J84-'погружено всего'!J84=0,"",обеспечено!J84-'погружено всего'!J84)</f>
        <v/>
      </c>
      <c r="K84" s="21" t="str">
        <f>IF(обеспечено!K84-'погружено всего'!K84=0,"",обеспечено!K84-'погружено всего'!K84)</f>
        <v/>
      </c>
      <c r="L84" s="21" t="str">
        <f>IF(обеспечено!L84-'погружено всего'!L84=0,"",обеспечено!L84-'погружено всего'!L84)</f>
        <v/>
      </c>
      <c r="M84" s="21" t="str">
        <f>IF(обеспечено!M84-'погружено всего'!M84=0,"",обеспечено!M84-'погружено всего'!M84)</f>
        <v/>
      </c>
      <c r="N84" s="21" t="str">
        <f>IF(обеспечено!N84-'погружено всего'!N84=0,"",обеспечено!N84-'погружено всего'!N84)</f>
        <v/>
      </c>
      <c r="O84" s="21" t="str">
        <f>IF(обеспечено!O84-'погружено всего'!O84=0,"",обеспечено!O84-'погружено всего'!O84)</f>
        <v/>
      </c>
      <c r="P84" s="21" t="str">
        <f>IF(обеспечено!P84-'погружено всего'!P84=0,"",обеспечено!P84-'погружено всего'!P84)</f>
        <v/>
      </c>
      <c r="Q84" s="21" t="str">
        <f>IF(обеспечено!Q84-'погружено всего'!Q84=0,"",обеспечено!Q84-'погружено всего'!Q84)</f>
        <v/>
      </c>
      <c r="R84" s="21" t="str">
        <f>IF(обеспечено!R84-'погружено всего'!R84=0,"",обеспечено!R84-'погружено всего'!R84)</f>
        <v/>
      </c>
      <c r="S84" s="21" t="str">
        <f>IF(обеспечено!S84-'погружено всего'!S84=0,"",обеспечено!S84-'погружено всего'!S84)</f>
        <v/>
      </c>
      <c r="T84" s="21" t="str">
        <f>IF(обеспечено!T84-'погружено всего'!T84=0,"",обеспечено!T84-'погружено всего'!T84)</f>
        <v/>
      </c>
      <c r="U84" s="21" t="str">
        <f>IF(обеспечено!U84-'погружено всего'!U84=0,"",обеспечено!U84-'погружено всего'!U84)</f>
        <v/>
      </c>
      <c r="V84" s="21" t="str">
        <f>IF(обеспечено!V84-'погружено всего'!V84=0,"",обеспечено!V84-'погружено всего'!V84)</f>
        <v/>
      </c>
      <c r="W84" s="21" t="str">
        <f>IF(обеспечено!W84-'погружено всего'!W84=0,"",обеспечено!W84-'погружено всего'!W84)</f>
        <v/>
      </c>
      <c r="X84" s="21" t="str">
        <f>IF(обеспечено!X84-'погружено всего'!X84=0,"",обеспечено!X84-'погружено всего'!X84)</f>
        <v/>
      </c>
      <c r="Y84" s="21" t="str">
        <f>IF(обеспечено!Y84-'погружено всего'!Y84=0,"",обеспечено!Y84-'погружено всего'!Y84)</f>
        <v/>
      </c>
      <c r="Z84" s="21" t="str">
        <f>IF(обеспечено!Z84-'погружено всего'!Z84=0,"",обеспечено!Z84-'погружено всего'!Z84)</f>
        <v/>
      </c>
      <c r="AA84" s="21" t="str">
        <f>IF(обеспечено!AA84-'погружено всего'!AA84=0,"",обеспечено!AA84-'погружено всего'!AA84)</f>
        <v/>
      </c>
      <c r="AB84" s="21" t="str">
        <f>IF(обеспечено!AB84-'погружено всего'!AB84=0,"",обеспечено!AB84-'погружено всего'!AB84)</f>
        <v/>
      </c>
      <c r="AC84" s="21" t="str">
        <f>IF(обеспечено!AC84-'погружено всего'!AC84=0,"",обеспечено!AC84-'погружено всего'!AC84)</f>
        <v/>
      </c>
      <c r="AD84" s="21" t="str">
        <f>IF(обеспечено!AD84-'погружено всего'!AD84=0,"",обеспечено!AD84-'погружено всего'!AD84)</f>
        <v/>
      </c>
      <c r="AE84" s="21" t="str">
        <f>IF(обеспечено!AE84-'погружено всего'!AE84=0,"",обеспечено!AE84-'погружено всего'!AE84)</f>
        <v/>
      </c>
      <c r="AF84" s="21" t="str">
        <f>IF(обеспечено!AF84-'погружено всего'!AF84=0,"",обеспечено!AF84-'погружено всего'!AF84)</f>
        <v/>
      </c>
      <c r="AG84" s="21" t="str">
        <f>IF(обеспечено!AG84-'погружено всего'!AG84=0,"",обеспечено!AG84-'погружено всего'!AG84)</f>
        <v/>
      </c>
      <c r="AH84" s="21" t="str">
        <f>IF(обеспечено!AH84-'погружено всего'!AH84=0,"",обеспечено!AH84-'погружено всего'!AH84)</f>
        <v/>
      </c>
      <c r="AI84" s="21" t="str">
        <f>IF(обеспечено!AI84-'погружено всего'!AI84=0,"",обеспечено!AI84-'погружено всего'!AI84)</f>
        <v/>
      </c>
      <c r="AJ84" s="21" t="str">
        <f>IF(обеспечено!AJ84-'погружено всего'!AJ84=0,"",обеспечено!AJ84-'погружено всего'!AJ84)</f>
        <v/>
      </c>
      <c r="AK84" s="21" t="str">
        <f>IF(обеспечено!AK84-'погружено всего'!AK84=0,"",обеспечено!AK84-'погружено всего'!AK84)</f>
        <v/>
      </c>
    </row>
    <row r="85" spans="1:37" s="15" customFormat="1" ht="13.5" customHeight="1" x14ac:dyDescent="0.15">
      <c r="A85" s="18" t="s">
        <v>100</v>
      </c>
      <c r="B85" s="20" t="str">
        <f>IF(LEN('заявки всего'!B85)=0,"",'заявки всего'!B85)</f>
        <v/>
      </c>
      <c r="C85" s="20" t="str">
        <f>IF(LEN('заявки всего'!C85)=0,"",'заявки всего'!C85)</f>
        <v/>
      </c>
      <c r="D85" s="22" t="str">
        <f>IF(LEN('заявки всего'!D85)=0,"",'заявки всего'!D85)</f>
        <v/>
      </c>
      <c r="E85" s="23" t="str">
        <f>IF(LEN('заявки всего'!E85)=0,"",'заявки всего'!E85)</f>
        <v/>
      </c>
      <c r="F85" s="23" t="str">
        <f>IF(обеспечено!F85=0,"",ROUNDUP(обеспечено!F85/31*5,0))</f>
        <v/>
      </c>
      <c r="G85" s="21" t="str">
        <f>IF(обеспечено!G85-'погружено всего'!G85=0,"",обеспечено!G85-'погружено всего'!G85)</f>
        <v/>
      </c>
      <c r="H85" s="21" t="str">
        <f>IF(обеспечено!H85-'погружено всего'!H85=0,"",обеспечено!H85-'погружено всего'!H85)</f>
        <v/>
      </c>
      <c r="I85" s="21" t="str">
        <f>IF(обеспечено!I85-'погружено всего'!I85=0,"",обеспечено!I85-'погружено всего'!I85)</f>
        <v/>
      </c>
      <c r="J85" s="21" t="str">
        <f>IF(обеспечено!J85-'погружено всего'!J85=0,"",обеспечено!J85-'погружено всего'!J85)</f>
        <v/>
      </c>
      <c r="K85" s="21" t="str">
        <f>IF(обеспечено!K85-'погружено всего'!K85=0,"",обеспечено!K85-'погружено всего'!K85)</f>
        <v/>
      </c>
      <c r="L85" s="21" t="str">
        <f>IF(обеспечено!L85-'погружено всего'!L85=0,"",обеспечено!L85-'погружено всего'!L85)</f>
        <v/>
      </c>
      <c r="M85" s="21" t="str">
        <f>IF(обеспечено!M85-'погружено всего'!M85=0,"",обеспечено!M85-'погружено всего'!M85)</f>
        <v/>
      </c>
      <c r="N85" s="21" t="str">
        <f>IF(обеспечено!N85-'погружено всего'!N85=0,"",обеспечено!N85-'погружено всего'!N85)</f>
        <v/>
      </c>
      <c r="O85" s="21" t="str">
        <f>IF(обеспечено!O85-'погружено всего'!O85=0,"",обеспечено!O85-'погружено всего'!O85)</f>
        <v/>
      </c>
      <c r="P85" s="21" t="str">
        <f>IF(обеспечено!P85-'погружено всего'!P85=0,"",обеспечено!P85-'погружено всего'!P85)</f>
        <v/>
      </c>
      <c r="Q85" s="21" t="str">
        <f>IF(обеспечено!Q85-'погружено всего'!Q85=0,"",обеспечено!Q85-'погружено всего'!Q85)</f>
        <v/>
      </c>
      <c r="R85" s="21" t="str">
        <f>IF(обеспечено!R85-'погружено всего'!R85=0,"",обеспечено!R85-'погружено всего'!R85)</f>
        <v/>
      </c>
      <c r="S85" s="21" t="str">
        <f>IF(обеспечено!S85-'погружено всего'!S85=0,"",обеспечено!S85-'погружено всего'!S85)</f>
        <v/>
      </c>
      <c r="T85" s="21" t="str">
        <f>IF(обеспечено!T85-'погружено всего'!T85=0,"",обеспечено!T85-'погружено всего'!T85)</f>
        <v/>
      </c>
      <c r="U85" s="21" t="str">
        <f>IF(обеспечено!U85-'погружено всего'!U85=0,"",обеспечено!U85-'погружено всего'!U85)</f>
        <v/>
      </c>
      <c r="V85" s="21" t="str">
        <f>IF(обеспечено!V85-'погружено всего'!V85=0,"",обеспечено!V85-'погружено всего'!V85)</f>
        <v/>
      </c>
      <c r="W85" s="21" t="str">
        <f>IF(обеспечено!W85-'погружено всего'!W85=0,"",обеспечено!W85-'погружено всего'!W85)</f>
        <v/>
      </c>
      <c r="X85" s="21" t="str">
        <f>IF(обеспечено!X85-'погружено всего'!X85=0,"",обеспечено!X85-'погружено всего'!X85)</f>
        <v/>
      </c>
      <c r="Y85" s="21" t="str">
        <f>IF(обеспечено!Y85-'погружено всего'!Y85=0,"",обеспечено!Y85-'погружено всего'!Y85)</f>
        <v/>
      </c>
      <c r="Z85" s="21" t="str">
        <f>IF(обеспечено!Z85-'погружено всего'!Z85=0,"",обеспечено!Z85-'погружено всего'!Z85)</f>
        <v/>
      </c>
      <c r="AA85" s="21" t="str">
        <f>IF(обеспечено!AA85-'погружено всего'!AA85=0,"",обеспечено!AA85-'погружено всего'!AA85)</f>
        <v/>
      </c>
      <c r="AB85" s="21" t="str">
        <f>IF(обеспечено!AB85-'погружено всего'!AB85=0,"",обеспечено!AB85-'погружено всего'!AB85)</f>
        <v/>
      </c>
      <c r="AC85" s="21" t="str">
        <f>IF(обеспечено!AC85-'погружено всего'!AC85=0,"",обеспечено!AC85-'погружено всего'!AC85)</f>
        <v/>
      </c>
      <c r="AD85" s="21" t="str">
        <f>IF(обеспечено!AD85-'погружено всего'!AD85=0,"",обеспечено!AD85-'погружено всего'!AD85)</f>
        <v/>
      </c>
      <c r="AE85" s="21" t="str">
        <f>IF(обеспечено!AE85-'погружено всего'!AE85=0,"",обеспечено!AE85-'погружено всего'!AE85)</f>
        <v/>
      </c>
      <c r="AF85" s="21" t="str">
        <f>IF(обеспечено!AF85-'погружено всего'!AF85=0,"",обеспечено!AF85-'погружено всего'!AF85)</f>
        <v/>
      </c>
      <c r="AG85" s="21" t="str">
        <f>IF(обеспечено!AG85-'погружено всего'!AG85=0,"",обеспечено!AG85-'погружено всего'!AG85)</f>
        <v/>
      </c>
      <c r="AH85" s="21" t="str">
        <f>IF(обеспечено!AH85-'погружено всего'!AH85=0,"",обеспечено!AH85-'погружено всего'!AH85)</f>
        <v/>
      </c>
      <c r="AI85" s="21" t="str">
        <f>IF(обеспечено!AI85-'погружено всего'!AI85=0,"",обеспечено!AI85-'погружено всего'!AI85)</f>
        <v/>
      </c>
      <c r="AJ85" s="21" t="str">
        <f>IF(обеспечено!AJ85-'погружено всего'!AJ85=0,"",обеспечено!AJ85-'погружено всего'!AJ85)</f>
        <v/>
      </c>
      <c r="AK85" s="21" t="str">
        <f>IF(обеспечено!AK85-'погружено всего'!AK85=0,"",обеспечено!AK85-'погружено всего'!AK85)</f>
        <v/>
      </c>
    </row>
    <row r="86" spans="1:37" s="15" customFormat="1" ht="13.5" customHeight="1" x14ac:dyDescent="0.15">
      <c r="A86" s="18" t="s">
        <v>101</v>
      </c>
      <c r="B86" s="20" t="str">
        <f>IF(LEN('заявки всего'!B86)=0,"",'заявки всего'!B86)</f>
        <v/>
      </c>
      <c r="C86" s="20" t="str">
        <f>IF(LEN('заявки всего'!C86)=0,"",'заявки всего'!C86)</f>
        <v/>
      </c>
      <c r="D86" s="22" t="str">
        <f>IF(LEN('заявки всего'!D86)=0,"",'заявки всего'!D86)</f>
        <v/>
      </c>
      <c r="E86" s="23" t="str">
        <f>IF(LEN('заявки всего'!E86)=0,"",'заявки всего'!E86)</f>
        <v/>
      </c>
      <c r="F86" s="23" t="str">
        <f>IF(обеспечено!F86=0,"",ROUNDUP(обеспечено!F86/31*5,0))</f>
        <v/>
      </c>
      <c r="G86" s="21" t="str">
        <f>IF(обеспечено!G86-'погружено всего'!G86=0,"",обеспечено!G86-'погружено всего'!G86)</f>
        <v/>
      </c>
      <c r="H86" s="21" t="str">
        <f>IF(обеспечено!H86-'погружено всего'!H86=0,"",обеспечено!H86-'погружено всего'!H86)</f>
        <v/>
      </c>
      <c r="I86" s="21" t="str">
        <f>IF(обеспечено!I86-'погружено всего'!I86=0,"",обеспечено!I86-'погружено всего'!I86)</f>
        <v/>
      </c>
      <c r="J86" s="21" t="str">
        <f>IF(обеспечено!J86-'погружено всего'!J86=0,"",обеспечено!J86-'погружено всего'!J86)</f>
        <v/>
      </c>
      <c r="K86" s="21" t="str">
        <f>IF(обеспечено!K86-'погружено всего'!K86=0,"",обеспечено!K86-'погружено всего'!K86)</f>
        <v/>
      </c>
      <c r="L86" s="21" t="str">
        <f>IF(обеспечено!L86-'погружено всего'!L86=0,"",обеспечено!L86-'погружено всего'!L86)</f>
        <v/>
      </c>
      <c r="M86" s="21" t="str">
        <f>IF(обеспечено!M86-'погружено всего'!M86=0,"",обеспечено!M86-'погружено всего'!M86)</f>
        <v/>
      </c>
      <c r="N86" s="21" t="str">
        <f>IF(обеспечено!N86-'погружено всего'!N86=0,"",обеспечено!N86-'погружено всего'!N86)</f>
        <v/>
      </c>
      <c r="O86" s="21" t="str">
        <f>IF(обеспечено!O86-'погружено всего'!O86=0,"",обеспечено!O86-'погружено всего'!O86)</f>
        <v/>
      </c>
      <c r="P86" s="21" t="str">
        <f>IF(обеспечено!P86-'погружено всего'!P86=0,"",обеспечено!P86-'погружено всего'!P86)</f>
        <v/>
      </c>
      <c r="Q86" s="21" t="str">
        <f>IF(обеспечено!Q86-'погружено всего'!Q86=0,"",обеспечено!Q86-'погружено всего'!Q86)</f>
        <v/>
      </c>
      <c r="R86" s="21" t="str">
        <f>IF(обеспечено!R86-'погружено всего'!R86=0,"",обеспечено!R86-'погружено всего'!R86)</f>
        <v/>
      </c>
      <c r="S86" s="21" t="str">
        <f>IF(обеспечено!S86-'погружено всего'!S86=0,"",обеспечено!S86-'погружено всего'!S86)</f>
        <v/>
      </c>
      <c r="T86" s="21" t="str">
        <f>IF(обеспечено!T86-'погружено всего'!T86=0,"",обеспечено!T86-'погружено всего'!T86)</f>
        <v/>
      </c>
      <c r="U86" s="21" t="str">
        <f>IF(обеспечено!U86-'погружено всего'!U86=0,"",обеспечено!U86-'погружено всего'!U86)</f>
        <v/>
      </c>
      <c r="V86" s="21" t="str">
        <f>IF(обеспечено!V86-'погружено всего'!V86=0,"",обеспечено!V86-'погружено всего'!V86)</f>
        <v/>
      </c>
      <c r="W86" s="21" t="str">
        <f>IF(обеспечено!W86-'погружено всего'!W86=0,"",обеспечено!W86-'погружено всего'!W86)</f>
        <v/>
      </c>
      <c r="X86" s="21" t="str">
        <f>IF(обеспечено!X86-'погружено всего'!X86=0,"",обеспечено!X86-'погружено всего'!X86)</f>
        <v/>
      </c>
      <c r="Y86" s="21" t="str">
        <f>IF(обеспечено!Y86-'погружено всего'!Y86=0,"",обеспечено!Y86-'погружено всего'!Y86)</f>
        <v/>
      </c>
      <c r="Z86" s="21" t="str">
        <f>IF(обеспечено!Z86-'погружено всего'!Z86=0,"",обеспечено!Z86-'погружено всего'!Z86)</f>
        <v/>
      </c>
      <c r="AA86" s="21" t="str">
        <f>IF(обеспечено!AA86-'погружено всего'!AA86=0,"",обеспечено!AA86-'погружено всего'!AA86)</f>
        <v/>
      </c>
      <c r="AB86" s="21" t="str">
        <f>IF(обеспечено!AB86-'погружено всего'!AB86=0,"",обеспечено!AB86-'погружено всего'!AB86)</f>
        <v/>
      </c>
      <c r="AC86" s="21" t="str">
        <f>IF(обеспечено!AC86-'погружено всего'!AC86=0,"",обеспечено!AC86-'погружено всего'!AC86)</f>
        <v/>
      </c>
      <c r="AD86" s="21" t="str">
        <f>IF(обеспечено!AD86-'погружено всего'!AD86=0,"",обеспечено!AD86-'погружено всего'!AD86)</f>
        <v/>
      </c>
      <c r="AE86" s="21" t="str">
        <f>IF(обеспечено!AE86-'погружено всего'!AE86=0,"",обеспечено!AE86-'погружено всего'!AE86)</f>
        <v/>
      </c>
      <c r="AF86" s="21" t="str">
        <f>IF(обеспечено!AF86-'погружено всего'!AF86=0,"",обеспечено!AF86-'погружено всего'!AF86)</f>
        <v/>
      </c>
      <c r="AG86" s="21" t="str">
        <f>IF(обеспечено!AG86-'погружено всего'!AG86=0,"",обеспечено!AG86-'погружено всего'!AG86)</f>
        <v/>
      </c>
      <c r="AH86" s="21" t="str">
        <f>IF(обеспечено!AH86-'погружено всего'!AH86=0,"",обеспечено!AH86-'погружено всего'!AH86)</f>
        <v/>
      </c>
      <c r="AI86" s="21" t="str">
        <f>IF(обеспечено!AI86-'погружено всего'!AI86=0,"",обеспечено!AI86-'погружено всего'!AI86)</f>
        <v/>
      </c>
      <c r="AJ86" s="21" t="str">
        <f>IF(обеспечено!AJ86-'погружено всего'!AJ86=0,"",обеспечено!AJ86-'погружено всего'!AJ86)</f>
        <v/>
      </c>
      <c r="AK86" s="21" t="str">
        <f>IF(обеспечено!AK86-'погружено всего'!AK86=0,"",обеспечено!AK86-'погружено всего'!AK86)</f>
        <v/>
      </c>
    </row>
    <row r="87" spans="1:37" s="15" customFormat="1" ht="13.5" customHeight="1" x14ac:dyDescent="0.15">
      <c r="A87" s="18" t="s">
        <v>102</v>
      </c>
      <c r="B87" s="20" t="str">
        <f>IF(LEN('заявки всего'!B87)=0,"",'заявки всего'!B87)</f>
        <v/>
      </c>
      <c r="C87" s="20" t="str">
        <f>IF(LEN('заявки всего'!C87)=0,"",'заявки всего'!C87)</f>
        <v/>
      </c>
      <c r="D87" s="22" t="str">
        <f>IF(LEN('заявки всего'!D87)=0,"",'заявки всего'!D87)</f>
        <v/>
      </c>
      <c r="E87" s="23" t="str">
        <f>IF(LEN('заявки всего'!E87)=0,"",'заявки всего'!E87)</f>
        <v/>
      </c>
      <c r="F87" s="23" t="str">
        <f>IF(обеспечено!F87=0,"",ROUNDUP(обеспечено!F87/31*5,0))</f>
        <v/>
      </c>
      <c r="G87" s="21" t="str">
        <f>IF(обеспечено!G87-'погружено всего'!G87=0,"",обеспечено!G87-'погружено всего'!G87)</f>
        <v/>
      </c>
      <c r="H87" s="21" t="str">
        <f>IF(обеспечено!H87-'погружено всего'!H87=0,"",обеспечено!H87-'погружено всего'!H87)</f>
        <v/>
      </c>
      <c r="I87" s="21" t="str">
        <f>IF(обеспечено!I87-'погружено всего'!I87=0,"",обеспечено!I87-'погружено всего'!I87)</f>
        <v/>
      </c>
      <c r="J87" s="21" t="str">
        <f>IF(обеспечено!J87-'погружено всего'!J87=0,"",обеспечено!J87-'погружено всего'!J87)</f>
        <v/>
      </c>
      <c r="K87" s="21" t="str">
        <f>IF(обеспечено!K87-'погружено всего'!K87=0,"",обеспечено!K87-'погружено всего'!K87)</f>
        <v/>
      </c>
      <c r="L87" s="21" t="str">
        <f>IF(обеспечено!L87-'погружено всего'!L87=0,"",обеспечено!L87-'погружено всего'!L87)</f>
        <v/>
      </c>
      <c r="M87" s="21" t="str">
        <f>IF(обеспечено!M87-'погружено всего'!M87=0,"",обеспечено!M87-'погружено всего'!M87)</f>
        <v/>
      </c>
      <c r="N87" s="21" t="str">
        <f>IF(обеспечено!N87-'погружено всего'!N87=0,"",обеспечено!N87-'погружено всего'!N87)</f>
        <v/>
      </c>
      <c r="O87" s="21" t="str">
        <f>IF(обеспечено!O87-'погружено всего'!O87=0,"",обеспечено!O87-'погружено всего'!O87)</f>
        <v/>
      </c>
      <c r="P87" s="21" t="str">
        <f>IF(обеспечено!P87-'погружено всего'!P87=0,"",обеспечено!P87-'погружено всего'!P87)</f>
        <v/>
      </c>
      <c r="Q87" s="21" t="str">
        <f>IF(обеспечено!Q87-'погружено всего'!Q87=0,"",обеспечено!Q87-'погружено всего'!Q87)</f>
        <v/>
      </c>
      <c r="R87" s="21" t="str">
        <f>IF(обеспечено!R87-'погружено всего'!R87=0,"",обеспечено!R87-'погружено всего'!R87)</f>
        <v/>
      </c>
      <c r="S87" s="21" t="str">
        <f>IF(обеспечено!S87-'погружено всего'!S87=0,"",обеспечено!S87-'погружено всего'!S87)</f>
        <v/>
      </c>
      <c r="T87" s="21" t="str">
        <f>IF(обеспечено!T87-'погружено всего'!T87=0,"",обеспечено!T87-'погружено всего'!T87)</f>
        <v/>
      </c>
      <c r="U87" s="21" t="str">
        <f>IF(обеспечено!U87-'погружено всего'!U87=0,"",обеспечено!U87-'погружено всего'!U87)</f>
        <v/>
      </c>
      <c r="V87" s="21" t="str">
        <f>IF(обеспечено!V87-'погружено всего'!V87=0,"",обеспечено!V87-'погружено всего'!V87)</f>
        <v/>
      </c>
      <c r="W87" s="21" t="str">
        <f>IF(обеспечено!W87-'погружено всего'!W87=0,"",обеспечено!W87-'погружено всего'!W87)</f>
        <v/>
      </c>
      <c r="X87" s="21" t="str">
        <f>IF(обеспечено!X87-'погружено всего'!X87=0,"",обеспечено!X87-'погружено всего'!X87)</f>
        <v/>
      </c>
      <c r="Y87" s="21" t="str">
        <f>IF(обеспечено!Y87-'погружено всего'!Y87=0,"",обеспечено!Y87-'погружено всего'!Y87)</f>
        <v/>
      </c>
      <c r="Z87" s="21" t="str">
        <f>IF(обеспечено!Z87-'погружено всего'!Z87=0,"",обеспечено!Z87-'погружено всего'!Z87)</f>
        <v/>
      </c>
      <c r="AA87" s="21" t="str">
        <f>IF(обеспечено!AA87-'погружено всего'!AA87=0,"",обеспечено!AA87-'погружено всего'!AA87)</f>
        <v/>
      </c>
      <c r="AB87" s="21" t="str">
        <f>IF(обеспечено!AB87-'погружено всего'!AB87=0,"",обеспечено!AB87-'погружено всего'!AB87)</f>
        <v/>
      </c>
      <c r="AC87" s="21" t="str">
        <f>IF(обеспечено!AC87-'погружено всего'!AC87=0,"",обеспечено!AC87-'погружено всего'!AC87)</f>
        <v/>
      </c>
      <c r="AD87" s="21" t="str">
        <f>IF(обеспечено!AD87-'погружено всего'!AD87=0,"",обеспечено!AD87-'погружено всего'!AD87)</f>
        <v/>
      </c>
      <c r="AE87" s="21" t="str">
        <f>IF(обеспечено!AE87-'погружено всего'!AE87=0,"",обеспечено!AE87-'погружено всего'!AE87)</f>
        <v/>
      </c>
      <c r="AF87" s="21" t="str">
        <f>IF(обеспечено!AF87-'погружено всего'!AF87=0,"",обеспечено!AF87-'погружено всего'!AF87)</f>
        <v/>
      </c>
      <c r="AG87" s="21" t="str">
        <f>IF(обеспечено!AG87-'погружено всего'!AG87=0,"",обеспечено!AG87-'погружено всего'!AG87)</f>
        <v/>
      </c>
      <c r="AH87" s="21" t="str">
        <f>IF(обеспечено!AH87-'погружено всего'!AH87=0,"",обеспечено!AH87-'погружено всего'!AH87)</f>
        <v/>
      </c>
      <c r="AI87" s="21" t="str">
        <f>IF(обеспечено!AI87-'погружено всего'!AI87=0,"",обеспечено!AI87-'погружено всего'!AI87)</f>
        <v/>
      </c>
      <c r="AJ87" s="21" t="str">
        <f>IF(обеспечено!AJ87-'погружено всего'!AJ87=0,"",обеспечено!AJ87-'погружено всего'!AJ87)</f>
        <v/>
      </c>
      <c r="AK87" s="21" t="str">
        <f>IF(обеспечено!AK87-'погружено всего'!AK87=0,"",обеспечено!AK87-'погружено всего'!AK87)</f>
        <v/>
      </c>
    </row>
    <row r="88" spans="1:37" s="15" customFormat="1" ht="13.5" customHeight="1" x14ac:dyDescent="0.15">
      <c r="A88" s="18" t="s">
        <v>103</v>
      </c>
      <c r="B88" s="20" t="str">
        <f>IF(LEN('заявки всего'!B88)=0,"",'заявки всего'!B88)</f>
        <v/>
      </c>
      <c r="C88" s="20" t="str">
        <f>IF(LEN('заявки всего'!C88)=0,"",'заявки всего'!C88)</f>
        <v/>
      </c>
      <c r="D88" s="22" t="str">
        <f>IF(LEN('заявки всего'!D88)=0,"",'заявки всего'!D88)</f>
        <v/>
      </c>
      <c r="E88" s="23" t="str">
        <f>IF(LEN('заявки всего'!E88)=0,"",'заявки всего'!E88)</f>
        <v/>
      </c>
      <c r="F88" s="23" t="str">
        <f>IF(обеспечено!F88=0,"",ROUNDUP(обеспечено!F88/31*5,0))</f>
        <v/>
      </c>
      <c r="G88" s="21" t="str">
        <f>IF(обеспечено!G88-'погружено всего'!G88=0,"",обеспечено!G88-'погружено всего'!G88)</f>
        <v/>
      </c>
      <c r="H88" s="21" t="str">
        <f>IF(обеспечено!H88-'погружено всего'!H88=0,"",обеспечено!H88-'погружено всего'!H88)</f>
        <v/>
      </c>
      <c r="I88" s="21" t="str">
        <f>IF(обеспечено!I88-'погружено всего'!I88=0,"",обеспечено!I88-'погружено всего'!I88)</f>
        <v/>
      </c>
      <c r="J88" s="21" t="str">
        <f>IF(обеспечено!J88-'погружено всего'!J88=0,"",обеспечено!J88-'погружено всего'!J88)</f>
        <v/>
      </c>
      <c r="K88" s="21" t="str">
        <f>IF(обеспечено!K88-'погружено всего'!K88=0,"",обеспечено!K88-'погружено всего'!K88)</f>
        <v/>
      </c>
      <c r="L88" s="21" t="str">
        <f>IF(обеспечено!L88-'погружено всего'!L88=0,"",обеспечено!L88-'погружено всего'!L88)</f>
        <v/>
      </c>
      <c r="M88" s="21" t="str">
        <f>IF(обеспечено!M88-'погружено всего'!M88=0,"",обеспечено!M88-'погружено всего'!M88)</f>
        <v/>
      </c>
      <c r="N88" s="21" t="str">
        <f>IF(обеспечено!N88-'погружено всего'!N88=0,"",обеспечено!N88-'погружено всего'!N88)</f>
        <v/>
      </c>
      <c r="O88" s="21" t="str">
        <f>IF(обеспечено!O88-'погружено всего'!O88=0,"",обеспечено!O88-'погружено всего'!O88)</f>
        <v/>
      </c>
      <c r="P88" s="21" t="str">
        <f>IF(обеспечено!P88-'погружено всего'!P88=0,"",обеспечено!P88-'погружено всего'!P88)</f>
        <v/>
      </c>
      <c r="Q88" s="21" t="str">
        <f>IF(обеспечено!Q88-'погружено всего'!Q88=0,"",обеспечено!Q88-'погружено всего'!Q88)</f>
        <v/>
      </c>
      <c r="R88" s="21" t="str">
        <f>IF(обеспечено!R88-'погружено всего'!R88=0,"",обеспечено!R88-'погружено всего'!R88)</f>
        <v/>
      </c>
      <c r="S88" s="21" t="str">
        <f>IF(обеспечено!S88-'погружено всего'!S88=0,"",обеспечено!S88-'погружено всего'!S88)</f>
        <v/>
      </c>
      <c r="T88" s="21" t="str">
        <f>IF(обеспечено!T88-'погружено всего'!T88=0,"",обеспечено!T88-'погружено всего'!T88)</f>
        <v/>
      </c>
      <c r="U88" s="21" t="str">
        <f>IF(обеспечено!U88-'погружено всего'!U88=0,"",обеспечено!U88-'погружено всего'!U88)</f>
        <v/>
      </c>
      <c r="V88" s="21" t="str">
        <f>IF(обеспечено!V88-'погружено всего'!V88=0,"",обеспечено!V88-'погружено всего'!V88)</f>
        <v/>
      </c>
      <c r="W88" s="21" t="str">
        <f>IF(обеспечено!W88-'погружено всего'!W88=0,"",обеспечено!W88-'погружено всего'!W88)</f>
        <v/>
      </c>
      <c r="X88" s="21" t="str">
        <f>IF(обеспечено!X88-'погружено всего'!X88=0,"",обеспечено!X88-'погружено всего'!X88)</f>
        <v/>
      </c>
      <c r="Y88" s="21" t="str">
        <f>IF(обеспечено!Y88-'погружено всего'!Y88=0,"",обеспечено!Y88-'погружено всего'!Y88)</f>
        <v/>
      </c>
      <c r="Z88" s="21" t="str">
        <f>IF(обеспечено!Z88-'погружено всего'!Z88=0,"",обеспечено!Z88-'погружено всего'!Z88)</f>
        <v/>
      </c>
      <c r="AA88" s="21" t="str">
        <f>IF(обеспечено!AA88-'погружено всего'!AA88=0,"",обеспечено!AA88-'погружено всего'!AA88)</f>
        <v/>
      </c>
      <c r="AB88" s="21" t="str">
        <f>IF(обеспечено!AB88-'погружено всего'!AB88=0,"",обеспечено!AB88-'погружено всего'!AB88)</f>
        <v/>
      </c>
      <c r="AC88" s="21" t="str">
        <f>IF(обеспечено!AC88-'погружено всего'!AC88=0,"",обеспечено!AC88-'погружено всего'!AC88)</f>
        <v/>
      </c>
      <c r="AD88" s="21" t="str">
        <f>IF(обеспечено!AD88-'погружено всего'!AD88=0,"",обеспечено!AD88-'погружено всего'!AD88)</f>
        <v/>
      </c>
      <c r="AE88" s="21" t="str">
        <f>IF(обеспечено!AE88-'погружено всего'!AE88=0,"",обеспечено!AE88-'погружено всего'!AE88)</f>
        <v/>
      </c>
      <c r="AF88" s="21" t="str">
        <f>IF(обеспечено!AF88-'погружено всего'!AF88=0,"",обеспечено!AF88-'погружено всего'!AF88)</f>
        <v/>
      </c>
      <c r="AG88" s="21" t="str">
        <f>IF(обеспечено!AG88-'погружено всего'!AG88=0,"",обеспечено!AG88-'погружено всего'!AG88)</f>
        <v/>
      </c>
      <c r="AH88" s="21" t="str">
        <f>IF(обеспечено!AH88-'погружено всего'!AH88=0,"",обеспечено!AH88-'погружено всего'!AH88)</f>
        <v/>
      </c>
      <c r="AI88" s="21" t="str">
        <f>IF(обеспечено!AI88-'погружено всего'!AI88=0,"",обеспечено!AI88-'погружено всего'!AI88)</f>
        <v/>
      </c>
      <c r="AJ88" s="21" t="str">
        <f>IF(обеспечено!AJ88-'погружено всего'!AJ88=0,"",обеспечено!AJ88-'погружено всего'!AJ88)</f>
        <v/>
      </c>
      <c r="AK88" s="21" t="str">
        <f>IF(обеспечено!AK88-'погружено всего'!AK88=0,"",обеспечено!AK88-'погружено всего'!AK88)</f>
        <v/>
      </c>
    </row>
    <row r="89" spans="1:37" s="15" customFormat="1" ht="13.5" customHeight="1" x14ac:dyDescent="0.15">
      <c r="A89" s="18" t="s">
        <v>104</v>
      </c>
      <c r="B89" s="20" t="str">
        <f>IF(LEN('заявки всего'!B89)=0,"",'заявки всего'!B89)</f>
        <v/>
      </c>
      <c r="C89" s="20" t="str">
        <f>IF(LEN('заявки всего'!C89)=0,"",'заявки всего'!C89)</f>
        <v/>
      </c>
      <c r="D89" s="22" t="str">
        <f>IF(LEN('заявки всего'!D89)=0,"",'заявки всего'!D89)</f>
        <v/>
      </c>
      <c r="E89" s="23" t="str">
        <f>IF(LEN('заявки всего'!E89)=0,"",'заявки всего'!E89)</f>
        <v/>
      </c>
      <c r="F89" s="23" t="str">
        <f>IF(обеспечено!F89=0,"",ROUNDUP(обеспечено!F89/31*5,0))</f>
        <v/>
      </c>
      <c r="G89" s="21" t="str">
        <f>IF(обеспечено!G89-'погружено всего'!G89=0,"",обеспечено!G89-'погружено всего'!G89)</f>
        <v/>
      </c>
      <c r="H89" s="21" t="str">
        <f>IF(обеспечено!H89-'погружено всего'!H89=0,"",обеспечено!H89-'погружено всего'!H89)</f>
        <v/>
      </c>
      <c r="I89" s="21" t="str">
        <f>IF(обеспечено!I89-'погружено всего'!I89=0,"",обеспечено!I89-'погружено всего'!I89)</f>
        <v/>
      </c>
      <c r="J89" s="21" t="str">
        <f>IF(обеспечено!J89-'погружено всего'!J89=0,"",обеспечено!J89-'погружено всего'!J89)</f>
        <v/>
      </c>
      <c r="K89" s="21" t="str">
        <f>IF(обеспечено!K89-'погружено всего'!K89=0,"",обеспечено!K89-'погружено всего'!K89)</f>
        <v/>
      </c>
      <c r="L89" s="21" t="str">
        <f>IF(обеспечено!L89-'погружено всего'!L89=0,"",обеспечено!L89-'погружено всего'!L89)</f>
        <v/>
      </c>
      <c r="M89" s="21" t="str">
        <f>IF(обеспечено!M89-'погружено всего'!M89=0,"",обеспечено!M89-'погружено всего'!M89)</f>
        <v/>
      </c>
      <c r="N89" s="21" t="str">
        <f>IF(обеспечено!N89-'погружено всего'!N89=0,"",обеспечено!N89-'погружено всего'!N89)</f>
        <v/>
      </c>
      <c r="O89" s="21" t="str">
        <f>IF(обеспечено!O89-'погружено всего'!O89=0,"",обеспечено!O89-'погружено всего'!O89)</f>
        <v/>
      </c>
      <c r="P89" s="21" t="str">
        <f>IF(обеспечено!P89-'погружено всего'!P89=0,"",обеспечено!P89-'погружено всего'!P89)</f>
        <v/>
      </c>
      <c r="Q89" s="21" t="str">
        <f>IF(обеспечено!Q89-'погружено всего'!Q89=0,"",обеспечено!Q89-'погружено всего'!Q89)</f>
        <v/>
      </c>
      <c r="R89" s="21" t="str">
        <f>IF(обеспечено!R89-'погружено всего'!R89=0,"",обеспечено!R89-'погружено всего'!R89)</f>
        <v/>
      </c>
      <c r="S89" s="21" t="str">
        <f>IF(обеспечено!S89-'погружено всего'!S89=0,"",обеспечено!S89-'погружено всего'!S89)</f>
        <v/>
      </c>
      <c r="T89" s="21" t="str">
        <f>IF(обеспечено!T89-'погружено всего'!T89=0,"",обеспечено!T89-'погружено всего'!T89)</f>
        <v/>
      </c>
      <c r="U89" s="21" t="str">
        <f>IF(обеспечено!U89-'погружено всего'!U89=0,"",обеспечено!U89-'погружено всего'!U89)</f>
        <v/>
      </c>
      <c r="V89" s="21" t="str">
        <f>IF(обеспечено!V89-'погружено всего'!V89=0,"",обеспечено!V89-'погружено всего'!V89)</f>
        <v/>
      </c>
      <c r="W89" s="21" t="str">
        <f>IF(обеспечено!W89-'погружено всего'!W89=0,"",обеспечено!W89-'погружено всего'!W89)</f>
        <v/>
      </c>
      <c r="X89" s="21" t="str">
        <f>IF(обеспечено!X89-'погружено всего'!X89=0,"",обеспечено!X89-'погружено всего'!X89)</f>
        <v/>
      </c>
      <c r="Y89" s="21" t="str">
        <f>IF(обеспечено!Y89-'погружено всего'!Y89=0,"",обеспечено!Y89-'погружено всего'!Y89)</f>
        <v/>
      </c>
      <c r="Z89" s="21" t="str">
        <f>IF(обеспечено!Z89-'погружено всего'!Z89=0,"",обеспечено!Z89-'погружено всего'!Z89)</f>
        <v/>
      </c>
      <c r="AA89" s="21" t="str">
        <f>IF(обеспечено!AA89-'погружено всего'!AA89=0,"",обеспечено!AA89-'погружено всего'!AA89)</f>
        <v/>
      </c>
      <c r="AB89" s="21" t="str">
        <f>IF(обеспечено!AB89-'погружено всего'!AB89=0,"",обеспечено!AB89-'погружено всего'!AB89)</f>
        <v/>
      </c>
      <c r="AC89" s="21" t="str">
        <f>IF(обеспечено!AC89-'погружено всего'!AC89=0,"",обеспечено!AC89-'погружено всего'!AC89)</f>
        <v/>
      </c>
      <c r="AD89" s="21" t="str">
        <f>IF(обеспечено!AD89-'погружено всего'!AD89=0,"",обеспечено!AD89-'погружено всего'!AD89)</f>
        <v/>
      </c>
      <c r="AE89" s="21" t="str">
        <f>IF(обеспечено!AE89-'погружено всего'!AE89=0,"",обеспечено!AE89-'погружено всего'!AE89)</f>
        <v/>
      </c>
      <c r="AF89" s="21" t="str">
        <f>IF(обеспечено!AF89-'погружено всего'!AF89=0,"",обеспечено!AF89-'погружено всего'!AF89)</f>
        <v/>
      </c>
      <c r="AG89" s="21" t="str">
        <f>IF(обеспечено!AG89-'погружено всего'!AG89=0,"",обеспечено!AG89-'погружено всего'!AG89)</f>
        <v/>
      </c>
      <c r="AH89" s="21" t="str">
        <f>IF(обеспечено!AH89-'погружено всего'!AH89=0,"",обеспечено!AH89-'погружено всего'!AH89)</f>
        <v/>
      </c>
      <c r="AI89" s="21" t="str">
        <f>IF(обеспечено!AI89-'погружено всего'!AI89=0,"",обеспечено!AI89-'погружено всего'!AI89)</f>
        <v/>
      </c>
      <c r="AJ89" s="21" t="str">
        <f>IF(обеспечено!AJ89-'погружено всего'!AJ89=0,"",обеспечено!AJ89-'погружено всего'!AJ89)</f>
        <v/>
      </c>
      <c r="AK89" s="21" t="str">
        <f>IF(обеспечено!AK89-'погружено всего'!AK89=0,"",обеспечено!AK89-'погружено всего'!AK89)</f>
        <v/>
      </c>
    </row>
    <row r="90" spans="1:37" s="15" customFormat="1" ht="13.5" customHeight="1" x14ac:dyDescent="0.15">
      <c r="A90" s="18" t="s">
        <v>105</v>
      </c>
      <c r="B90" s="20" t="str">
        <f>IF(LEN('заявки всего'!B90)=0,"",'заявки всего'!B90)</f>
        <v/>
      </c>
      <c r="C90" s="20" t="str">
        <f>IF(LEN('заявки всего'!C90)=0,"",'заявки всего'!C90)</f>
        <v/>
      </c>
      <c r="D90" s="22" t="str">
        <f>IF(LEN('заявки всего'!D90)=0,"",'заявки всего'!D90)</f>
        <v/>
      </c>
      <c r="E90" s="23" t="str">
        <f>IF(LEN('заявки всего'!E90)=0,"",'заявки всего'!E90)</f>
        <v/>
      </c>
      <c r="F90" s="23" t="str">
        <f>IF(обеспечено!F90=0,"",ROUNDUP(обеспечено!F90/31*5,0))</f>
        <v/>
      </c>
      <c r="G90" s="21" t="str">
        <f>IF(обеспечено!G90-'погружено всего'!G90=0,"",обеспечено!G90-'погружено всего'!G90)</f>
        <v/>
      </c>
      <c r="H90" s="21" t="str">
        <f>IF(обеспечено!H90-'погружено всего'!H90=0,"",обеспечено!H90-'погружено всего'!H90)</f>
        <v/>
      </c>
      <c r="I90" s="21" t="str">
        <f>IF(обеспечено!I90-'погружено всего'!I90=0,"",обеспечено!I90-'погружено всего'!I90)</f>
        <v/>
      </c>
      <c r="J90" s="21" t="str">
        <f>IF(обеспечено!J90-'погружено всего'!J90=0,"",обеспечено!J90-'погружено всего'!J90)</f>
        <v/>
      </c>
      <c r="K90" s="21" t="str">
        <f>IF(обеспечено!K90-'погружено всего'!K90=0,"",обеспечено!K90-'погружено всего'!K90)</f>
        <v/>
      </c>
      <c r="L90" s="21" t="str">
        <f>IF(обеспечено!L90-'погружено всего'!L90=0,"",обеспечено!L90-'погружено всего'!L90)</f>
        <v/>
      </c>
      <c r="M90" s="21" t="str">
        <f>IF(обеспечено!M90-'погружено всего'!M90=0,"",обеспечено!M90-'погружено всего'!M90)</f>
        <v/>
      </c>
      <c r="N90" s="21" t="str">
        <f>IF(обеспечено!N90-'погружено всего'!N90=0,"",обеспечено!N90-'погружено всего'!N90)</f>
        <v/>
      </c>
      <c r="O90" s="21" t="str">
        <f>IF(обеспечено!O90-'погружено всего'!O90=0,"",обеспечено!O90-'погружено всего'!O90)</f>
        <v/>
      </c>
      <c r="P90" s="21" t="str">
        <f>IF(обеспечено!P90-'погружено всего'!P90=0,"",обеспечено!P90-'погружено всего'!P90)</f>
        <v/>
      </c>
      <c r="Q90" s="21" t="str">
        <f>IF(обеспечено!Q90-'погружено всего'!Q90=0,"",обеспечено!Q90-'погружено всего'!Q90)</f>
        <v/>
      </c>
      <c r="R90" s="21" t="str">
        <f>IF(обеспечено!R90-'погружено всего'!R90=0,"",обеспечено!R90-'погружено всего'!R90)</f>
        <v/>
      </c>
      <c r="S90" s="21" t="str">
        <f>IF(обеспечено!S90-'погружено всего'!S90=0,"",обеспечено!S90-'погружено всего'!S90)</f>
        <v/>
      </c>
      <c r="T90" s="21" t="str">
        <f>IF(обеспечено!T90-'погружено всего'!T90=0,"",обеспечено!T90-'погружено всего'!T90)</f>
        <v/>
      </c>
      <c r="U90" s="21" t="str">
        <f>IF(обеспечено!U90-'погружено всего'!U90=0,"",обеспечено!U90-'погружено всего'!U90)</f>
        <v/>
      </c>
      <c r="V90" s="21" t="str">
        <f>IF(обеспечено!V90-'погружено всего'!V90=0,"",обеспечено!V90-'погружено всего'!V90)</f>
        <v/>
      </c>
      <c r="W90" s="21" t="str">
        <f>IF(обеспечено!W90-'погружено всего'!W90=0,"",обеспечено!W90-'погружено всего'!W90)</f>
        <v/>
      </c>
      <c r="X90" s="21" t="str">
        <f>IF(обеспечено!X90-'погружено всего'!X90=0,"",обеспечено!X90-'погружено всего'!X90)</f>
        <v/>
      </c>
      <c r="Y90" s="21" t="str">
        <f>IF(обеспечено!Y90-'погружено всего'!Y90=0,"",обеспечено!Y90-'погружено всего'!Y90)</f>
        <v/>
      </c>
      <c r="Z90" s="21" t="str">
        <f>IF(обеспечено!Z90-'погружено всего'!Z90=0,"",обеспечено!Z90-'погружено всего'!Z90)</f>
        <v/>
      </c>
      <c r="AA90" s="21" t="str">
        <f>IF(обеспечено!AA90-'погружено всего'!AA90=0,"",обеспечено!AA90-'погружено всего'!AA90)</f>
        <v/>
      </c>
      <c r="AB90" s="21" t="str">
        <f>IF(обеспечено!AB90-'погружено всего'!AB90=0,"",обеспечено!AB90-'погружено всего'!AB90)</f>
        <v/>
      </c>
      <c r="AC90" s="21" t="str">
        <f>IF(обеспечено!AC90-'погружено всего'!AC90=0,"",обеспечено!AC90-'погружено всего'!AC90)</f>
        <v/>
      </c>
      <c r="AD90" s="21" t="str">
        <f>IF(обеспечено!AD90-'погружено всего'!AD90=0,"",обеспечено!AD90-'погружено всего'!AD90)</f>
        <v/>
      </c>
      <c r="AE90" s="21" t="str">
        <f>IF(обеспечено!AE90-'погружено всего'!AE90=0,"",обеспечено!AE90-'погружено всего'!AE90)</f>
        <v/>
      </c>
      <c r="AF90" s="21" t="str">
        <f>IF(обеспечено!AF90-'погружено всего'!AF90=0,"",обеспечено!AF90-'погружено всего'!AF90)</f>
        <v/>
      </c>
      <c r="AG90" s="21" t="str">
        <f>IF(обеспечено!AG90-'погружено всего'!AG90=0,"",обеспечено!AG90-'погружено всего'!AG90)</f>
        <v/>
      </c>
      <c r="AH90" s="21" t="str">
        <f>IF(обеспечено!AH90-'погружено всего'!AH90=0,"",обеспечено!AH90-'погружено всего'!AH90)</f>
        <v/>
      </c>
      <c r="AI90" s="21" t="str">
        <f>IF(обеспечено!AI90-'погружено всего'!AI90=0,"",обеспечено!AI90-'погружено всего'!AI90)</f>
        <v/>
      </c>
      <c r="AJ90" s="21" t="str">
        <f>IF(обеспечено!AJ90-'погружено всего'!AJ90=0,"",обеспечено!AJ90-'погружено всего'!AJ90)</f>
        <v/>
      </c>
      <c r="AK90" s="21" t="str">
        <f>IF(обеспечено!AK90-'погружено всего'!AK90=0,"",обеспечено!AK90-'погружено всего'!AK90)</f>
        <v/>
      </c>
    </row>
    <row r="91" spans="1:37" s="15" customFormat="1" ht="13.5" customHeight="1" x14ac:dyDescent="0.15">
      <c r="A91" s="18" t="s">
        <v>106</v>
      </c>
      <c r="B91" s="20" t="str">
        <f>IF(LEN('заявки всего'!B91)=0,"",'заявки всего'!B91)</f>
        <v/>
      </c>
      <c r="C91" s="20" t="str">
        <f>IF(LEN('заявки всего'!C91)=0,"",'заявки всего'!C91)</f>
        <v/>
      </c>
      <c r="D91" s="22" t="str">
        <f>IF(LEN('заявки всего'!D91)=0,"",'заявки всего'!D91)</f>
        <v/>
      </c>
      <c r="E91" s="23" t="str">
        <f>IF(LEN('заявки всего'!E91)=0,"",'заявки всего'!E91)</f>
        <v/>
      </c>
      <c r="F91" s="23" t="str">
        <f>IF(обеспечено!F91=0,"",ROUNDUP(обеспечено!F91/31*5,0))</f>
        <v/>
      </c>
      <c r="G91" s="21" t="str">
        <f>IF(обеспечено!G91-'погружено всего'!G91=0,"",обеспечено!G91-'погружено всего'!G91)</f>
        <v/>
      </c>
      <c r="H91" s="21" t="str">
        <f>IF(обеспечено!H91-'погружено всего'!H91=0,"",обеспечено!H91-'погружено всего'!H91)</f>
        <v/>
      </c>
      <c r="I91" s="21" t="str">
        <f>IF(обеспечено!I91-'погружено всего'!I91=0,"",обеспечено!I91-'погружено всего'!I91)</f>
        <v/>
      </c>
      <c r="J91" s="21" t="str">
        <f>IF(обеспечено!J91-'погружено всего'!J91=0,"",обеспечено!J91-'погружено всего'!J91)</f>
        <v/>
      </c>
      <c r="K91" s="21" t="str">
        <f>IF(обеспечено!K91-'погружено всего'!K91=0,"",обеспечено!K91-'погружено всего'!K91)</f>
        <v/>
      </c>
      <c r="L91" s="21" t="str">
        <f>IF(обеспечено!L91-'погружено всего'!L91=0,"",обеспечено!L91-'погружено всего'!L91)</f>
        <v/>
      </c>
      <c r="M91" s="21" t="str">
        <f>IF(обеспечено!M91-'погружено всего'!M91=0,"",обеспечено!M91-'погружено всего'!M91)</f>
        <v/>
      </c>
      <c r="N91" s="21" t="str">
        <f>IF(обеспечено!N91-'погружено всего'!N91=0,"",обеспечено!N91-'погружено всего'!N91)</f>
        <v/>
      </c>
      <c r="O91" s="21" t="str">
        <f>IF(обеспечено!O91-'погружено всего'!O91=0,"",обеспечено!O91-'погружено всего'!O91)</f>
        <v/>
      </c>
      <c r="P91" s="21" t="str">
        <f>IF(обеспечено!P91-'погружено всего'!P91=0,"",обеспечено!P91-'погружено всего'!P91)</f>
        <v/>
      </c>
      <c r="Q91" s="21" t="str">
        <f>IF(обеспечено!Q91-'погружено всего'!Q91=0,"",обеспечено!Q91-'погружено всего'!Q91)</f>
        <v/>
      </c>
      <c r="R91" s="21" t="str">
        <f>IF(обеспечено!R91-'погружено всего'!R91=0,"",обеспечено!R91-'погружено всего'!R91)</f>
        <v/>
      </c>
      <c r="S91" s="21" t="str">
        <f>IF(обеспечено!S91-'погружено всего'!S91=0,"",обеспечено!S91-'погружено всего'!S91)</f>
        <v/>
      </c>
      <c r="T91" s="21" t="str">
        <f>IF(обеспечено!T91-'погружено всего'!T91=0,"",обеспечено!T91-'погружено всего'!T91)</f>
        <v/>
      </c>
      <c r="U91" s="21" t="str">
        <f>IF(обеспечено!U91-'погружено всего'!U91=0,"",обеспечено!U91-'погружено всего'!U91)</f>
        <v/>
      </c>
      <c r="V91" s="21" t="str">
        <f>IF(обеспечено!V91-'погружено всего'!V91=0,"",обеспечено!V91-'погружено всего'!V91)</f>
        <v/>
      </c>
      <c r="W91" s="21" t="str">
        <f>IF(обеспечено!W91-'погружено всего'!W91=0,"",обеспечено!W91-'погружено всего'!W91)</f>
        <v/>
      </c>
      <c r="X91" s="21" t="str">
        <f>IF(обеспечено!X91-'погружено всего'!X91=0,"",обеспечено!X91-'погружено всего'!X91)</f>
        <v/>
      </c>
      <c r="Y91" s="21" t="str">
        <f>IF(обеспечено!Y91-'погружено всего'!Y91=0,"",обеспечено!Y91-'погружено всего'!Y91)</f>
        <v/>
      </c>
      <c r="Z91" s="21" t="str">
        <f>IF(обеспечено!Z91-'погружено всего'!Z91=0,"",обеспечено!Z91-'погружено всего'!Z91)</f>
        <v/>
      </c>
      <c r="AA91" s="21" t="str">
        <f>IF(обеспечено!AA91-'погружено всего'!AA91=0,"",обеспечено!AA91-'погружено всего'!AA91)</f>
        <v/>
      </c>
      <c r="AB91" s="21" t="str">
        <f>IF(обеспечено!AB91-'погружено всего'!AB91=0,"",обеспечено!AB91-'погружено всего'!AB91)</f>
        <v/>
      </c>
      <c r="AC91" s="21" t="str">
        <f>IF(обеспечено!AC91-'погружено всего'!AC91=0,"",обеспечено!AC91-'погружено всего'!AC91)</f>
        <v/>
      </c>
      <c r="AD91" s="21" t="str">
        <f>IF(обеспечено!AD91-'погружено всего'!AD91=0,"",обеспечено!AD91-'погружено всего'!AD91)</f>
        <v/>
      </c>
      <c r="AE91" s="21" t="str">
        <f>IF(обеспечено!AE91-'погружено всего'!AE91=0,"",обеспечено!AE91-'погружено всего'!AE91)</f>
        <v/>
      </c>
      <c r="AF91" s="21" t="str">
        <f>IF(обеспечено!AF91-'погружено всего'!AF91=0,"",обеспечено!AF91-'погружено всего'!AF91)</f>
        <v/>
      </c>
      <c r="AG91" s="21" t="str">
        <f>IF(обеспечено!AG91-'погружено всего'!AG91=0,"",обеспечено!AG91-'погружено всего'!AG91)</f>
        <v/>
      </c>
      <c r="AH91" s="21" t="str">
        <f>IF(обеспечено!AH91-'погружено всего'!AH91=0,"",обеспечено!AH91-'погружено всего'!AH91)</f>
        <v/>
      </c>
      <c r="AI91" s="21" t="str">
        <f>IF(обеспечено!AI91-'погружено всего'!AI91=0,"",обеспечено!AI91-'погружено всего'!AI91)</f>
        <v/>
      </c>
      <c r="AJ91" s="21" t="str">
        <f>IF(обеспечено!AJ91-'погружено всего'!AJ91=0,"",обеспечено!AJ91-'погружено всего'!AJ91)</f>
        <v/>
      </c>
      <c r="AK91" s="21" t="str">
        <f>IF(обеспечено!AK91-'погружено всего'!AK91=0,"",обеспечено!AK91-'погружено всего'!AK91)</f>
        <v/>
      </c>
    </row>
    <row r="92" spans="1:37" s="15" customFormat="1" ht="13.5" customHeight="1" x14ac:dyDescent="0.15">
      <c r="A92" s="18" t="s">
        <v>107</v>
      </c>
      <c r="B92" s="20" t="str">
        <f>IF(LEN('заявки всего'!B92)=0,"",'заявки всего'!B92)</f>
        <v/>
      </c>
      <c r="C92" s="20" t="str">
        <f>IF(LEN('заявки всего'!C92)=0,"",'заявки всего'!C92)</f>
        <v/>
      </c>
      <c r="D92" s="22" t="str">
        <f>IF(LEN('заявки всего'!D92)=0,"",'заявки всего'!D92)</f>
        <v/>
      </c>
      <c r="E92" s="23" t="str">
        <f>IF(LEN('заявки всего'!E92)=0,"",'заявки всего'!E92)</f>
        <v/>
      </c>
      <c r="F92" s="23" t="str">
        <f>IF(обеспечено!F92=0,"",ROUNDUP(обеспечено!F92/31*5,0))</f>
        <v/>
      </c>
      <c r="G92" s="21" t="str">
        <f>IF(обеспечено!G92-'погружено всего'!G92=0,"",обеспечено!G92-'погружено всего'!G92)</f>
        <v/>
      </c>
      <c r="H92" s="21" t="str">
        <f>IF(обеспечено!H92-'погружено всего'!H92=0,"",обеспечено!H92-'погружено всего'!H92)</f>
        <v/>
      </c>
      <c r="I92" s="21" t="str">
        <f>IF(обеспечено!I92-'погружено всего'!I92=0,"",обеспечено!I92-'погружено всего'!I92)</f>
        <v/>
      </c>
      <c r="J92" s="21" t="str">
        <f>IF(обеспечено!J92-'погружено всего'!J92=0,"",обеспечено!J92-'погружено всего'!J92)</f>
        <v/>
      </c>
      <c r="K92" s="21" t="str">
        <f>IF(обеспечено!K92-'погружено всего'!K92=0,"",обеспечено!K92-'погружено всего'!K92)</f>
        <v/>
      </c>
      <c r="L92" s="21" t="str">
        <f>IF(обеспечено!L92-'погружено всего'!L92=0,"",обеспечено!L92-'погружено всего'!L92)</f>
        <v/>
      </c>
      <c r="M92" s="21" t="str">
        <f>IF(обеспечено!M92-'погружено всего'!M92=0,"",обеспечено!M92-'погружено всего'!M92)</f>
        <v/>
      </c>
      <c r="N92" s="21" t="str">
        <f>IF(обеспечено!N92-'погружено всего'!N92=0,"",обеспечено!N92-'погружено всего'!N92)</f>
        <v/>
      </c>
      <c r="O92" s="21" t="str">
        <f>IF(обеспечено!O92-'погружено всего'!O92=0,"",обеспечено!O92-'погружено всего'!O92)</f>
        <v/>
      </c>
      <c r="P92" s="21" t="str">
        <f>IF(обеспечено!P92-'погружено всего'!P92=0,"",обеспечено!P92-'погружено всего'!P92)</f>
        <v/>
      </c>
      <c r="Q92" s="21" t="str">
        <f>IF(обеспечено!Q92-'погружено всего'!Q92=0,"",обеспечено!Q92-'погружено всего'!Q92)</f>
        <v/>
      </c>
      <c r="R92" s="21" t="str">
        <f>IF(обеспечено!R92-'погружено всего'!R92=0,"",обеспечено!R92-'погружено всего'!R92)</f>
        <v/>
      </c>
      <c r="S92" s="21" t="str">
        <f>IF(обеспечено!S92-'погружено всего'!S92=0,"",обеспечено!S92-'погружено всего'!S92)</f>
        <v/>
      </c>
      <c r="T92" s="21" t="str">
        <f>IF(обеспечено!T92-'погружено всего'!T92=0,"",обеспечено!T92-'погружено всего'!T92)</f>
        <v/>
      </c>
      <c r="U92" s="21" t="str">
        <f>IF(обеспечено!U92-'погружено всего'!U92=0,"",обеспечено!U92-'погружено всего'!U92)</f>
        <v/>
      </c>
      <c r="V92" s="21" t="str">
        <f>IF(обеспечено!V92-'погружено всего'!V92=0,"",обеспечено!V92-'погружено всего'!V92)</f>
        <v/>
      </c>
      <c r="W92" s="21" t="str">
        <f>IF(обеспечено!W92-'погружено всего'!W92=0,"",обеспечено!W92-'погружено всего'!W92)</f>
        <v/>
      </c>
      <c r="X92" s="21" t="str">
        <f>IF(обеспечено!X92-'погружено всего'!X92=0,"",обеспечено!X92-'погружено всего'!X92)</f>
        <v/>
      </c>
      <c r="Y92" s="21" t="str">
        <f>IF(обеспечено!Y92-'погружено всего'!Y92=0,"",обеспечено!Y92-'погружено всего'!Y92)</f>
        <v/>
      </c>
      <c r="Z92" s="21" t="str">
        <f>IF(обеспечено!Z92-'погружено всего'!Z92=0,"",обеспечено!Z92-'погружено всего'!Z92)</f>
        <v/>
      </c>
      <c r="AA92" s="21" t="str">
        <f>IF(обеспечено!AA92-'погружено всего'!AA92=0,"",обеспечено!AA92-'погружено всего'!AA92)</f>
        <v/>
      </c>
      <c r="AB92" s="21" t="str">
        <f>IF(обеспечено!AB92-'погружено всего'!AB92=0,"",обеспечено!AB92-'погружено всего'!AB92)</f>
        <v/>
      </c>
      <c r="AC92" s="21" t="str">
        <f>IF(обеспечено!AC92-'погружено всего'!AC92=0,"",обеспечено!AC92-'погружено всего'!AC92)</f>
        <v/>
      </c>
      <c r="AD92" s="21" t="str">
        <f>IF(обеспечено!AD92-'погружено всего'!AD92=0,"",обеспечено!AD92-'погружено всего'!AD92)</f>
        <v/>
      </c>
      <c r="AE92" s="21" t="str">
        <f>IF(обеспечено!AE92-'погружено всего'!AE92=0,"",обеспечено!AE92-'погружено всего'!AE92)</f>
        <v/>
      </c>
      <c r="AF92" s="21" t="str">
        <f>IF(обеспечено!AF92-'погружено всего'!AF92=0,"",обеспечено!AF92-'погружено всего'!AF92)</f>
        <v/>
      </c>
      <c r="AG92" s="21" t="str">
        <f>IF(обеспечено!AG92-'погружено всего'!AG92=0,"",обеспечено!AG92-'погружено всего'!AG92)</f>
        <v/>
      </c>
      <c r="AH92" s="21" t="str">
        <f>IF(обеспечено!AH92-'погружено всего'!AH92=0,"",обеспечено!AH92-'погружено всего'!AH92)</f>
        <v/>
      </c>
      <c r="AI92" s="21" t="str">
        <f>IF(обеспечено!AI92-'погружено всего'!AI92=0,"",обеспечено!AI92-'погружено всего'!AI92)</f>
        <v/>
      </c>
      <c r="AJ92" s="21" t="str">
        <f>IF(обеспечено!AJ92-'погружено всего'!AJ92=0,"",обеспечено!AJ92-'погружено всего'!AJ92)</f>
        <v/>
      </c>
      <c r="AK92" s="21" t="str">
        <f>IF(обеспечено!AK92-'погружено всего'!AK92=0,"",обеспечено!AK92-'погружено всего'!AK92)</f>
        <v/>
      </c>
    </row>
    <row r="93" spans="1:37" s="15" customFormat="1" ht="13.5" customHeight="1" x14ac:dyDescent="0.15">
      <c r="A93" s="18" t="s">
        <v>108</v>
      </c>
      <c r="B93" s="20" t="str">
        <f>IF(LEN('заявки всего'!B93)=0,"",'заявки всего'!B93)</f>
        <v/>
      </c>
      <c r="C93" s="20" t="str">
        <f>IF(LEN('заявки всего'!C93)=0,"",'заявки всего'!C93)</f>
        <v/>
      </c>
      <c r="D93" s="22" t="str">
        <f>IF(LEN('заявки всего'!D93)=0,"",'заявки всего'!D93)</f>
        <v/>
      </c>
      <c r="E93" s="23" t="str">
        <f>IF(LEN('заявки всего'!E93)=0,"",'заявки всего'!E93)</f>
        <v/>
      </c>
      <c r="F93" s="23" t="str">
        <f>IF(обеспечено!F93=0,"",ROUNDUP(обеспечено!F93/31*5,0))</f>
        <v/>
      </c>
      <c r="G93" s="21" t="str">
        <f>IF(обеспечено!G93-'погружено всего'!G93=0,"",обеспечено!G93-'погружено всего'!G93)</f>
        <v/>
      </c>
      <c r="H93" s="21" t="str">
        <f>IF(обеспечено!H93-'погружено всего'!H93=0,"",обеспечено!H93-'погружено всего'!H93)</f>
        <v/>
      </c>
      <c r="I93" s="21" t="str">
        <f>IF(обеспечено!I93-'погружено всего'!I93=0,"",обеспечено!I93-'погружено всего'!I93)</f>
        <v/>
      </c>
      <c r="J93" s="21" t="str">
        <f>IF(обеспечено!J93-'погружено всего'!J93=0,"",обеспечено!J93-'погружено всего'!J93)</f>
        <v/>
      </c>
      <c r="K93" s="21" t="str">
        <f>IF(обеспечено!K93-'погружено всего'!K93=0,"",обеспечено!K93-'погружено всего'!K93)</f>
        <v/>
      </c>
      <c r="L93" s="21" t="str">
        <f>IF(обеспечено!L93-'погружено всего'!L93=0,"",обеспечено!L93-'погружено всего'!L93)</f>
        <v/>
      </c>
      <c r="M93" s="21" t="str">
        <f>IF(обеспечено!M93-'погружено всего'!M93=0,"",обеспечено!M93-'погружено всего'!M93)</f>
        <v/>
      </c>
      <c r="N93" s="21" t="str">
        <f>IF(обеспечено!N93-'погружено всего'!N93=0,"",обеспечено!N93-'погружено всего'!N93)</f>
        <v/>
      </c>
      <c r="O93" s="21" t="str">
        <f>IF(обеспечено!O93-'погружено всего'!O93=0,"",обеспечено!O93-'погружено всего'!O93)</f>
        <v/>
      </c>
      <c r="P93" s="21" t="str">
        <f>IF(обеспечено!P93-'погружено всего'!P93=0,"",обеспечено!P93-'погружено всего'!P93)</f>
        <v/>
      </c>
      <c r="Q93" s="21" t="str">
        <f>IF(обеспечено!Q93-'погружено всего'!Q93=0,"",обеспечено!Q93-'погружено всего'!Q93)</f>
        <v/>
      </c>
      <c r="R93" s="21" t="str">
        <f>IF(обеспечено!R93-'погружено всего'!R93=0,"",обеспечено!R93-'погружено всего'!R93)</f>
        <v/>
      </c>
      <c r="S93" s="21" t="str">
        <f>IF(обеспечено!S93-'погружено всего'!S93=0,"",обеспечено!S93-'погружено всего'!S93)</f>
        <v/>
      </c>
      <c r="T93" s="21" t="str">
        <f>IF(обеспечено!T93-'погружено всего'!T93=0,"",обеспечено!T93-'погружено всего'!T93)</f>
        <v/>
      </c>
      <c r="U93" s="21" t="str">
        <f>IF(обеспечено!U93-'погружено всего'!U93=0,"",обеспечено!U93-'погружено всего'!U93)</f>
        <v/>
      </c>
      <c r="V93" s="21" t="str">
        <f>IF(обеспечено!V93-'погружено всего'!V93=0,"",обеспечено!V93-'погружено всего'!V93)</f>
        <v/>
      </c>
      <c r="W93" s="21" t="str">
        <f>IF(обеспечено!W93-'погружено всего'!W93=0,"",обеспечено!W93-'погружено всего'!W93)</f>
        <v/>
      </c>
      <c r="X93" s="21" t="str">
        <f>IF(обеспечено!X93-'погружено всего'!X93=0,"",обеспечено!X93-'погружено всего'!X93)</f>
        <v/>
      </c>
      <c r="Y93" s="21" t="str">
        <f>IF(обеспечено!Y93-'погружено всего'!Y93=0,"",обеспечено!Y93-'погружено всего'!Y93)</f>
        <v/>
      </c>
      <c r="Z93" s="21" t="str">
        <f>IF(обеспечено!Z93-'погружено всего'!Z93=0,"",обеспечено!Z93-'погружено всего'!Z93)</f>
        <v/>
      </c>
      <c r="AA93" s="21" t="str">
        <f>IF(обеспечено!AA93-'погружено всего'!AA93=0,"",обеспечено!AA93-'погружено всего'!AA93)</f>
        <v/>
      </c>
      <c r="AB93" s="21" t="str">
        <f>IF(обеспечено!AB93-'погружено всего'!AB93=0,"",обеспечено!AB93-'погружено всего'!AB93)</f>
        <v/>
      </c>
      <c r="AC93" s="21" t="str">
        <f>IF(обеспечено!AC93-'погружено всего'!AC93=0,"",обеспечено!AC93-'погружено всего'!AC93)</f>
        <v/>
      </c>
      <c r="AD93" s="21" t="str">
        <f>IF(обеспечено!AD93-'погружено всего'!AD93=0,"",обеспечено!AD93-'погружено всего'!AD93)</f>
        <v/>
      </c>
      <c r="AE93" s="21" t="str">
        <f>IF(обеспечено!AE93-'погружено всего'!AE93=0,"",обеспечено!AE93-'погружено всего'!AE93)</f>
        <v/>
      </c>
      <c r="AF93" s="21" t="str">
        <f>IF(обеспечено!AF93-'погружено всего'!AF93=0,"",обеспечено!AF93-'погружено всего'!AF93)</f>
        <v/>
      </c>
      <c r="AG93" s="21" t="str">
        <f>IF(обеспечено!AG93-'погружено всего'!AG93=0,"",обеспечено!AG93-'погружено всего'!AG93)</f>
        <v/>
      </c>
      <c r="AH93" s="21" t="str">
        <f>IF(обеспечено!AH93-'погружено всего'!AH93=0,"",обеспечено!AH93-'погружено всего'!AH93)</f>
        <v/>
      </c>
      <c r="AI93" s="21" t="str">
        <f>IF(обеспечено!AI93-'погружено всего'!AI93=0,"",обеспечено!AI93-'погружено всего'!AI93)</f>
        <v/>
      </c>
      <c r="AJ93" s="21" t="str">
        <f>IF(обеспечено!AJ93-'погружено всего'!AJ93=0,"",обеспечено!AJ93-'погружено всего'!AJ93)</f>
        <v/>
      </c>
      <c r="AK93" s="21" t="str">
        <f>IF(обеспечено!AK93-'погружено всего'!AK93=0,"",обеспечено!AK93-'погружено всего'!AK93)</f>
        <v/>
      </c>
    </row>
    <row r="94" spans="1:37" s="15" customFormat="1" ht="13.5" customHeight="1" x14ac:dyDescent="0.15">
      <c r="A94" s="18" t="s">
        <v>109</v>
      </c>
      <c r="B94" s="20" t="str">
        <f>IF(LEN('заявки всего'!B94)=0,"",'заявки всего'!B94)</f>
        <v/>
      </c>
      <c r="C94" s="20" t="str">
        <f>IF(LEN('заявки всего'!C94)=0,"",'заявки всего'!C94)</f>
        <v/>
      </c>
      <c r="D94" s="22" t="str">
        <f>IF(LEN('заявки всего'!D94)=0,"",'заявки всего'!D94)</f>
        <v/>
      </c>
      <c r="E94" s="23" t="str">
        <f>IF(LEN('заявки всего'!E94)=0,"",'заявки всего'!E94)</f>
        <v/>
      </c>
      <c r="F94" s="23" t="str">
        <f>IF(обеспечено!F94=0,"",ROUNDUP(обеспечено!F94/31*5,0))</f>
        <v/>
      </c>
      <c r="G94" s="21" t="str">
        <f>IF(обеспечено!G94-'погружено всего'!G94=0,"",обеспечено!G94-'погружено всего'!G94)</f>
        <v/>
      </c>
      <c r="H94" s="21" t="str">
        <f>IF(обеспечено!H94-'погружено всего'!H94=0,"",обеспечено!H94-'погружено всего'!H94)</f>
        <v/>
      </c>
      <c r="I94" s="21" t="str">
        <f>IF(обеспечено!I94-'погружено всего'!I94=0,"",обеспечено!I94-'погружено всего'!I94)</f>
        <v/>
      </c>
      <c r="J94" s="21" t="str">
        <f>IF(обеспечено!J94-'погружено всего'!J94=0,"",обеспечено!J94-'погружено всего'!J94)</f>
        <v/>
      </c>
      <c r="K94" s="21" t="str">
        <f>IF(обеспечено!K94-'погружено всего'!K94=0,"",обеспечено!K94-'погружено всего'!K94)</f>
        <v/>
      </c>
      <c r="L94" s="21" t="str">
        <f>IF(обеспечено!L94-'погружено всего'!L94=0,"",обеспечено!L94-'погружено всего'!L94)</f>
        <v/>
      </c>
      <c r="M94" s="21" t="str">
        <f>IF(обеспечено!M94-'погружено всего'!M94=0,"",обеспечено!M94-'погружено всего'!M94)</f>
        <v/>
      </c>
      <c r="N94" s="21" t="str">
        <f>IF(обеспечено!N94-'погружено всего'!N94=0,"",обеспечено!N94-'погружено всего'!N94)</f>
        <v/>
      </c>
      <c r="O94" s="21" t="str">
        <f>IF(обеспечено!O94-'погружено всего'!O94=0,"",обеспечено!O94-'погружено всего'!O94)</f>
        <v/>
      </c>
      <c r="P94" s="21" t="str">
        <f>IF(обеспечено!P94-'погружено всего'!P94=0,"",обеспечено!P94-'погружено всего'!P94)</f>
        <v/>
      </c>
      <c r="Q94" s="21" t="str">
        <f>IF(обеспечено!Q94-'погружено всего'!Q94=0,"",обеспечено!Q94-'погружено всего'!Q94)</f>
        <v/>
      </c>
      <c r="R94" s="21" t="str">
        <f>IF(обеспечено!R94-'погружено всего'!R94=0,"",обеспечено!R94-'погружено всего'!R94)</f>
        <v/>
      </c>
      <c r="S94" s="21" t="str">
        <f>IF(обеспечено!S94-'погружено всего'!S94=0,"",обеспечено!S94-'погружено всего'!S94)</f>
        <v/>
      </c>
      <c r="T94" s="21" t="str">
        <f>IF(обеспечено!T94-'погружено всего'!T94=0,"",обеспечено!T94-'погружено всего'!T94)</f>
        <v/>
      </c>
      <c r="U94" s="21" t="str">
        <f>IF(обеспечено!U94-'погружено всего'!U94=0,"",обеспечено!U94-'погружено всего'!U94)</f>
        <v/>
      </c>
      <c r="V94" s="21" t="str">
        <f>IF(обеспечено!V94-'погружено всего'!V94=0,"",обеспечено!V94-'погружено всего'!V94)</f>
        <v/>
      </c>
      <c r="W94" s="21" t="str">
        <f>IF(обеспечено!W94-'погружено всего'!W94=0,"",обеспечено!W94-'погружено всего'!W94)</f>
        <v/>
      </c>
      <c r="X94" s="21" t="str">
        <f>IF(обеспечено!X94-'погружено всего'!X94=0,"",обеспечено!X94-'погружено всего'!X94)</f>
        <v/>
      </c>
      <c r="Y94" s="21" t="str">
        <f>IF(обеспечено!Y94-'погружено всего'!Y94=0,"",обеспечено!Y94-'погружено всего'!Y94)</f>
        <v/>
      </c>
      <c r="Z94" s="21" t="str">
        <f>IF(обеспечено!Z94-'погружено всего'!Z94=0,"",обеспечено!Z94-'погружено всего'!Z94)</f>
        <v/>
      </c>
      <c r="AA94" s="21" t="str">
        <f>IF(обеспечено!AA94-'погружено всего'!AA94=0,"",обеспечено!AA94-'погружено всего'!AA94)</f>
        <v/>
      </c>
      <c r="AB94" s="21" t="str">
        <f>IF(обеспечено!AB94-'погружено всего'!AB94=0,"",обеспечено!AB94-'погружено всего'!AB94)</f>
        <v/>
      </c>
      <c r="AC94" s="21" t="str">
        <f>IF(обеспечено!AC94-'погружено всего'!AC94=0,"",обеспечено!AC94-'погружено всего'!AC94)</f>
        <v/>
      </c>
      <c r="AD94" s="21" t="str">
        <f>IF(обеспечено!AD94-'погружено всего'!AD94=0,"",обеспечено!AD94-'погружено всего'!AD94)</f>
        <v/>
      </c>
      <c r="AE94" s="21" t="str">
        <f>IF(обеспечено!AE94-'погружено всего'!AE94=0,"",обеспечено!AE94-'погружено всего'!AE94)</f>
        <v/>
      </c>
      <c r="AF94" s="21" t="str">
        <f>IF(обеспечено!AF94-'погружено всего'!AF94=0,"",обеспечено!AF94-'погружено всего'!AF94)</f>
        <v/>
      </c>
      <c r="AG94" s="21" t="str">
        <f>IF(обеспечено!AG94-'погружено всего'!AG94=0,"",обеспечено!AG94-'погружено всего'!AG94)</f>
        <v/>
      </c>
      <c r="AH94" s="21" t="str">
        <f>IF(обеспечено!AH94-'погружено всего'!AH94=0,"",обеспечено!AH94-'погружено всего'!AH94)</f>
        <v/>
      </c>
      <c r="AI94" s="21" t="str">
        <f>IF(обеспечено!AI94-'погружено всего'!AI94=0,"",обеспечено!AI94-'погружено всего'!AI94)</f>
        <v/>
      </c>
      <c r="AJ94" s="21" t="str">
        <f>IF(обеспечено!AJ94-'погружено всего'!AJ94=0,"",обеспечено!AJ94-'погружено всего'!AJ94)</f>
        <v/>
      </c>
      <c r="AK94" s="21" t="str">
        <f>IF(обеспечено!AK94-'погружено всего'!AK94=0,"",обеспечено!AK94-'погружено всего'!AK94)</f>
        <v/>
      </c>
    </row>
    <row r="95" spans="1:37" s="15" customFormat="1" ht="13.5" customHeight="1" x14ac:dyDescent="0.15">
      <c r="A95" s="18" t="s">
        <v>110</v>
      </c>
      <c r="B95" s="20" t="str">
        <f>IF(LEN('заявки всего'!B95)=0,"",'заявки всего'!B95)</f>
        <v/>
      </c>
      <c r="C95" s="20" t="str">
        <f>IF(LEN('заявки всего'!C95)=0,"",'заявки всего'!C95)</f>
        <v/>
      </c>
      <c r="D95" s="22" t="str">
        <f>IF(LEN('заявки всего'!D95)=0,"",'заявки всего'!D95)</f>
        <v/>
      </c>
      <c r="E95" s="23" t="str">
        <f>IF(LEN('заявки всего'!E95)=0,"",'заявки всего'!E95)</f>
        <v/>
      </c>
      <c r="F95" s="23" t="str">
        <f>IF(обеспечено!F95=0,"",ROUNDUP(обеспечено!F95/31*5,0))</f>
        <v/>
      </c>
      <c r="G95" s="21" t="str">
        <f>IF(обеспечено!G95-'погружено всего'!G95=0,"",обеспечено!G95-'погружено всего'!G95)</f>
        <v/>
      </c>
      <c r="H95" s="21" t="str">
        <f>IF(обеспечено!H95-'погружено всего'!H95=0,"",обеспечено!H95-'погружено всего'!H95)</f>
        <v/>
      </c>
      <c r="I95" s="21" t="str">
        <f>IF(обеспечено!I95-'погружено всего'!I95=0,"",обеспечено!I95-'погружено всего'!I95)</f>
        <v/>
      </c>
      <c r="J95" s="21" t="str">
        <f>IF(обеспечено!J95-'погружено всего'!J95=0,"",обеспечено!J95-'погружено всего'!J95)</f>
        <v/>
      </c>
      <c r="K95" s="21" t="str">
        <f>IF(обеспечено!K95-'погружено всего'!K95=0,"",обеспечено!K95-'погружено всего'!K95)</f>
        <v/>
      </c>
      <c r="L95" s="21" t="str">
        <f>IF(обеспечено!L95-'погружено всего'!L95=0,"",обеспечено!L95-'погружено всего'!L95)</f>
        <v/>
      </c>
      <c r="M95" s="21" t="str">
        <f>IF(обеспечено!M95-'погружено всего'!M95=0,"",обеспечено!M95-'погружено всего'!M95)</f>
        <v/>
      </c>
      <c r="N95" s="21" t="str">
        <f>IF(обеспечено!N95-'погружено всего'!N95=0,"",обеспечено!N95-'погружено всего'!N95)</f>
        <v/>
      </c>
      <c r="O95" s="21" t="str">
        <f>IF(обеспечено!O95-'погружено всего'!O95=0,"",обеспечено!O95-'погружено всего'!O95)</f>
        <v/>
      </c>
      <c r="P95" s="21" t="str">
        <f>IF(обеспечено!P95-'погружено всего'!P95=0,"",обеспечено!P95-'погружено всего'!P95)</f>
        <v/>
      </c>
      <c r="Q95" s="21" t="str">
        <f>IF(обеспечено!Q95-'погружено всего'!Q95=0,"",обеспечено!Q95-'погружено всего'!Q95)</f>
        <v/>
      </c>
      <c r="R95" s="21" t="str">
        <f>IF(обеспечено!R95-'погружено всего'!R95=0,"",обеспечено!R95-'погружено всего'!R95)</f>
        <v/>
      </c>
      <c r="S95" s="21" t="str">
        <f>IF(обеспечено!S95-'погружено всего'!S95=0,"",обеспечено!S95-'погружено всего'!S95)</f>
        <v/>
      </c>
      <c r="T95" s="21" t="str">
        <f>IF(обеспечено!T95-'погружено всего'!T95=0,"",обеспечено!T95-'погружено всего'!T95)</f>
        <v/>
      </c>
      <c r="U95" s="21" t="str">
        <f>IF(обеспечено!U95-'погружено всего'!U95=0,"",обеспечено!U95-'погружено всего'!U95)</f>
        <v/>
      </c>
      <c r="V95" s="21" t="str">
        <f>IF(обеспечено!V95-'погружено всего'!V95=0,"",обеспечено!V95-'погружено всего'!V95)</f>
        <v/>
      </c>
      <c r="W95" s="21" t="str">
        <f>IF(обеспечено!W95-'погружено всего'!W95=0,"",обеспечено!W95-'погружено всего'!W95)</f>
        <v/>
      </c>
      <c r="X95" s="21" t="str">
        <f>IF(обеспечено!X95-'погружено всего'!X95=0,"",обеспечено!X95-'погружено всего'!X95)</f>
        <v/>
      </c>
      <c r="Y95" s="21" t="str">
        <f>IF(обеспечено!Y95-'погружено всего'!Y95=0,"",обеспечено!Y95-'погружено всего'!Y95)</f>
        <v/>
      </c>
      <c r="Z95" s="21" t="str">
        <f>IF(обеспечено!Z95-'погружено всего'!Z95=0,"",обеспечено!Z95-'погружено всего'!Z95)</f>
        <v/>
      </c>
      <c r="AA95" s="21" t="str">
        <f>IF(обеспечено!AA95-'погружено всего'!AA95=0,"",обеспечено!AA95-'погружено всего'!AA95)</f>
        <v/>
      </c>
      <c r="AB95" s="21" t="str">
        <f>IF(обеспечено!AB95-'погружено всего'!AB95=0,"",обеспечено!AB95-'погружено всего'!AB95)</f>
        <v/>
      </c>
      <c r="AC95" s="21" t="str">
        <f>IF(обеспечено!AC95-'погружено всего'!AC95=0,"",обеспечено!AC95-'погружено всего'!AC95)</f>
        <v/>
      </c>
      <c r="AD95" s="21" t="str">
        <f>IF(обеспечено!AD95-'погружено всего'!AD95=0,"",обеспечено!AD95-'погружено всего'!AD95)</f>
        <v/>
      </c>
      <c r="AE95" s="21" t="str">
        <f>IF(обеспечено!AE95-'погружено всего'!AE95=0,"",обеспечено!AE95-'погружено всего'!AE95)</f>
        <v/>
      </c>
      <c r="AF95" s="21" t="str">
        <f>IF(обеспечено!AF95-'погружено всего'!AF95=0,"",обеспечено!AF95-'погружено всего'!AF95)</f>
        <v/>
      </c>
      <c r="AG95" s="21" t="str">
        <f>IF(обеспечено!AG95-'погружено всего'!AG95=0,"",обеспечено!AG95-'погружено всего'!AG95)</f>
        <v/>
      </c>
      <c r="AH95" s="21" t="str">
        <f>IF(обеспечено!AH95-'погружено всего'!AH95=0,"",обеспечено!AH95-'погружено всего'!AH95)</f>
        <v/>
      </c>
      <c r="AI95" s="21" t="str">
        <f>IF(обеспечено!AI95-'погружено всего'!AI95=0,"",обеспечено!AI95-'погружено всего'!AI95)</f>
        <v/>
      </c>
      <c r="AJ95" s="21" t="str">
        <f>IF(обеспечено!AJ95-'погружено всего'!AJ95=0,"",обеспечено!AJ95-'погружено всего'!AJ95)</f>
        <v/>
      </c>
      <c r="AK95" s="21" t="str">
        <f>IF(обеспечено!AK95-'погружено всего'!AK95=0,"",обеспечено!AK95-'погружено всего'!AK95)</f>
        <v/>
      </c>
    </row>
    <row r="96" spans="1:37" s="15" customFormat="1" ht="13.5" customHeight="1" x14ac:dyDescent="0.15">
      <c r="A96" s="18" t="s">
        <v>111</v>
      </c>
      <c r="B96" s="20" t="str">
        <f>IF(LEN('заявки всего'!B96)=0,"",'заявки всего'!B96)</f>
        <v/>
      </c>
      <c r="C96" s="20" t="str">
        <f>IF(LEN('заявки всего'!C96)=0,"",'заявки всего'!C96)</f>
        <v/>
      </c>
      <c r="D96" s="22" t="str">
        <f>IF(LEN('заявки всего'!D96)=0,"",'заявки всего'!D96)</f>
        <v/>
      </c>
      <c r="E96" s="23" t="str">
        <f>IF(LEN('заявки всего'!E96)=0,"",'заявки всего'!E96)</f>
        <v/>
      </c>
      <c r="F96" s="23" t="str">
        <f>IF(обеспечено!F96=0,"",ROUNDUP(обеспечено!F96/31*5,0))</f>
        <v/>
      </c>
      <c r="G96" s="21" t="str">
        <f>IF(обеспечено!G96-'погружено всего'!G96=0,"",обеспечено!G96-'погружено всего'!G96)</f>
        <v/>
      </c>
      <c r="H96" s="21" t="str">
        <f>IF(обеспечено!H96-'погружено всего'!H96=0,"",обеспечено!H96-'погружено всего'!H96)</f>
        <v/>
      </c>
      <c r="I96" s="21" t="str">
        <f>IF(обеспечено!I96-'погружено всего'!I96=0,"",обеспечено!I96-'погружено всего'!I96)</f>
        <v/>
      </c>
      <c r="J96" s="21" t="str">
        <f>IF(обеспечено!J96-'погружено всего'!J96=0,"",обеспечено!J96-'погружено всего'!J96)</f>
        <v/>
      </c>
      <c r="K96" s="21" t="str">
        <f>IF(обеспечено!K96-'погружено всего'!K96=0,"",обеспечено!K96-'погружено всего'!K96)</f>
        <v/>
      </c>
      <c r="L96" s="21" t="str">
        <f>IF(обеспечено!L96-'погружено всего'!L96=0,"",обеспечено!L96-'погружено всего'!L96)</f>
        <v/>
      </c>
      <c r="M96" s="21" t="str">
        <f>IF(обеспечено!M96-'погружено всего'!M96=0,"",обеспечено!M96-'погружено всего'!M96)</f>
        <v/>
      </c>
      <c r="N96" s="21" t="str">
        <f>IF(обеспечено!N96-'погружено всего'!N96=0,"",обеспечено!N96-'погружено всего'!N96)</f>
        <v/>
      </c>
      <c r="O96" s="21" t="str">
        <f>IF(обеспечено!O96-'погружено всего'!O96=0,"",обеспечено!O96-'погружено всего'!O96)</f>
        <v/>
      </c>
      <c r="P96" s="21" t="str">
        <f>IF(обеспечено!P96-'погружено всего'!P96=0,"",обеспечено!P96-'погружено всего'!P96)</f>
        <v/>
      </c>
      <c r="Q96" s="21" t="str">
        <f>IF(обеспечено!Q96-'погружено всего'!Q96=0,"",обеспечено!Q96-'погружено всего'!Q96)</f>
        <v/>
      </c>
      <c r="R96" s="21" t="str">
        <f>IF(обеспечено!R96-'погружено всего'!R96=0,"",обеспечено!R96-'погружено всего'!R96)</f>
        <v/>
      </c>
      <c r="S96" s="21" t="str">
        <f>IF(обеспечено!S96-'погружено всего'!S96=0,"",обеспечено!S96-'погружено всего'!S96)</f>
        <v/>
      </c>
      <c r="T96" s="21" t="str">
        <f>IF(обеспечено!T96-'погружено всего'!T96=0,"",обеспечено!T96-'погружено всего'!T96)</f>
        <v/>
      </c>
      <c r="U96" s="21" t="str">
        <f>IF(обеспечено!U96-'погружено всего'!U96=0,"",обеспечено!U96-'погружено всего'!U96)</f>
        <v/>
      </c>
      <c r="V96" s="21" t="str">
        <f>IF(обеспечено!V96-'погружено всего'!V96=0,"",обеспечено!V96-'погружено всего'!V96)</f>
        <v/>
      </c>
      <c r="W96" s="21" t="str">
        <f>IF(обеспечено!W96-'погружено всего'!W96=0,"",обеспечено!W96-'погружено всего'!W96)</f>
        <v/>
      </c>
      <c r="X96" s="21" t="str">
        <f>IF(обеспечено!X96-'погружено всего'!X96=0,"",обеспечено!X96-'погружено всего'!X96)</f>
        <v/>
      </c>
      <c r="Y96" s="21" t="str">
        <f>IF(обеспечено!Y96-'погружено всего'!Y96=0,"",обеспечено!Y96-'погружено всего'!Y96)</f>
        <v/>
      </c>
      <c r="Z96" s="21" t="str">
        <f>IF(обеспечено!Z96-'погружено всего'!Z96=0,"",обеспечено!Z96-'погружено всего'!Z96)</f>
        <v/>
      </c>
      <c r="AA96" s="21" t="str">
        <f>IF(обеспечено!AA96-'погружено всего'!AA96=0,"",обеспечено!AA96-'погружено всего'!AA96)</f>
        <v/>
      </c>
      <c r="AB96" s="21" t="str">
        <f>IF(обеспечено!AB96-'погружено всего'!AB96=0,"",обеспечено!AB96-'погружено всего'!AB96)</f>
        <v/>
      </c>
      <c r="AC96" s="21" t="str">
        <f>IF(обеспечено!AC96-'погружено всего'!AC96=0,"",обеспечено!AC96-'погружено всего'!AC96)</f>
        <v/>
      </c>
      <c r="AD96" s="21" t="str">
        <f>IF(обеспечено!AD96-'погружено всего'!AD96=0,"",обеспечено!AD96-'погружено всего'!AD96)</f>
        <v/>
      </c>
      <c r="AE96" s="21" t="str">
        <f>IF(обеспечено!AE96-'погружено всего'!AE96=0,"",обеспечено!AE96-'погружено всего'!AE96)</f>
        <v/>
      </c>
      <c r="AF96" s="21" t="str">
        <f>IF(обеспечено!AF96-'погружено всего'!AF96=0,"",обеспечено!AF96-'погружено всего'!AF96)</f>
        <v/>
      </c>
      <c r="AG96" s="21" t="str">
        <f>IF(обеспечено!AG96-'погружено всего'!AG96=0,"",обеспечено!AG96-'погружено всего'!AG96)</f>
        <v/>
      </c>
      <c r="AH96" s="21" t="str">
        <f>IF(обеспечено!AH96-'погружено всего'!AH96=0,"",обеспечено!AH96-'погружено всего'!AH96)</f>
        <v/>
      </c>
      <c r="AI96" s="21" t="str">
        <f>IF(обеспечено!AI96-'погружено всего'!AI96=0,"",обеспечено!AI96-'погружено всего'!AI96)</f>
        <v/>
      </c>
      <c r="AJ96" s="21" t="str">
        <f>IF(обеспечено!AJ96-'погружено всего'!AJ96=0,"",обеспечено!AJ96-'погружено всего'!AJ96)</f>
        <v/>
      </c>
      <c r="AK96" s="21" t="str">
        <f>IF(обеспечено!AK96-'погружено всего'!AK96=0,"",обеспечено!AK96-'погружено всего'!AK96)</f>
        <v/>
      </c>
    </row>
    <row r="97" spans="1:37" s="15" customFormat="1" ht="13.5" customHeight="1" x14ac:dyDescent="0.15">
      <c r="A97" s="18" t="s">
        <v>112</v>
      </c>
      <c r="B97" s="20" t="str">
        <f>IF(LEN('заявки всего'!B97)=0,"",'заявки всего'!B97)</f>
        <v/>
      </c>
      <c r="C97" s="20" t="str">
        <f>IF(LEN('заявки всего'!C97)=0,"",'заявки всего'!C97)</f>
        <v/>
      </c>
      <c r="D97" s="22" t="str">
        <f>IF(LEN('заявки всего'!D97)=0,"",'заявки всего'!D97)</f>
        <v/>
      </c>
      <c r="E97" s="23" t="str">
        <f>IF(LEN('заявки всего'!E97)=0,"",'заявки всего'!E97)</f>
        <v/>
      </c>
      <c r="F97" s="23" t="str">
        <f>IF(обеспечено!F97=0,"",ROUNDUP(обеспечено!F97/31*5,0))</f>
        <v/>
      </c>
      <c r="G97" s="21" t="str">
        <f>IF(обеспечено!G97-'погружено всего'!G97=0,"",обеспечено!G97-'погружено всего'!G97)</f>
        <v/>
      </c>
      <c r="H97" s="21" t="str">
        <f>IF(обеспечено!H97-'погружено всего'!H97=0,"",обеспечено!H97-'погружено всего'!H97)</f>
        <v/>
      </c>
      <c r="I97" s="21" t="str">
        <f>IF(обеспечено!I97-'погружено всего'!I97=0,"",обеспечено!I97-'погружено всего'!I97)</f>
        <v/>
      </c>
      <c r="J97" s="21" t="str">
        <f>IF(обеспечено!J97-'погружено всего'!J97=0,"",обеспечено!J97-'погружено всего'!J97)</f>
        <v/>
      </c>
      <c r="K97" s="21" t="str">
        <f>IF(обеспечено!K97-'погружено всего'!K97=0,"",обеспечено!K97-'погружено всего'!K97)</f>
        <v/>
      </c>
      <c r="L97" s="21" t="str">
        <f>IF(обеспечено!L97-'погружено всего'!L97=0,"",обеспечено!L97-'погружено всего'!L97)</f>
        <v/>
      </c>
      <c r="M97" s="21" t="str">
        <f>IF(обеспечено!M97-'погружено всего'!M97=0,"",обеспечено!M97-'погружено всего'!M97)</f>
        <v/>
      </c>
      <c r="N97" s="21" t="str">
        <f>IF(обеспечено!N97-'погружено всего'!N97=0,"",обеспечено!N97-'погружено всего'!N97)</f>
        <v/>
      </c>
      <c r="O97" s="21" t="str">
        <f>IF(обеспечено!O97-'погружено всего'!O97=0,"",обеспечено!O97-'погружено всего'!O97)</f>
        <v/>
      </c>
      <c r="P97" s="21" t="str">
        <f>IF(обеспечено!P97-'погружено всего'!P97=0,"",обеспечено!P97-'погружено всего'!P97)</f>
        <v/>
      </c>
      <c r="Q97" s="21" t="str">
        <f>IF(обеспечено!Q97-'погружено всего'!Q97=0,"",обеспечено!Q97-'погружено всего'!Q97)</f>
        <v/>
      </c>
      <c r="R97" s="21" t="str">
        <f>IF(обеспечено!R97-'погружено всего'!R97=0,"",обеспечено!R97-'погружено всего'!R97)</f>
        <v/>
      </c>
      <c r="S97" s="21" t="str">
        <f>IF(обеспечено!S97-'погружено всего'!S97=0,"",обеспечено!S97-'погружено всего'!S97)</f>
        <v/>
      </c>
      <c r="T97" s="21" t="str">
        <f>IF(обеспечено!T97-'погружено всего'!T97=0,"",обеспечено!T97-'погружено всего'!T97)</f>
        <v/>
      </c>
      <c r="U97" s="21" t="str">
        <f>IF(обеспечено!U97-'погружено всего'!U97=0,"",обеспечено!U97-'погружено всего'!U97)</f>
        <v/>
      </c>
      <c r="V97" s="21" t="str">
        <f>IF(обеспечено!V97-'погружено всего'!V97=0,"",обеспечено!V97-'погружено всего'!V97)</f>
        <v/>
      </c>
      <c r="W97" s="21" t="str">
        <f>IF(обеспечено!W97-'погружено всего'!W97=0,"",обеспечено!W97-'погружено всего'!W97)</f>
        <v/>
      </c>
      <c r="X97" s="21" t="str">
        <f>IF(обеспечено!X97-'погружено всего'!X97=0,"",обеспечено!X97-'погружено всего'!X97)</f>
        <v/>
      </c>
      <c r="Y97" s="21" t="str">
        <f>IF(обеспечено!Y97-'погружено всего'!Y97=0,"",обеспечено!Y97-'погружено всего'!Y97)</f>
        <v/>
      </c>
      <c r="Z97" s="21" t="str">
        <f>IF(обеспечено!Z97-'погружено всего'!Z97=0,"",обеспечено!Z97-'погружено всего'!Z97)</f>
        <v/>
      </c>
      <c r="AA97" s="21" t="str">
        <f>IF(обеспечено!AA97-'погружено всего'!AA97=0,"",обеспечено!AA97-'погружено всего'!AA97)</f>
        <v/>
      </c>
      <c r="AB97" s="21" t="str">
        <f>IF(обеспечено!AB97-'погружено всего'!AB97=0,"",обеспечено!AB97-'погружено всего'!AB97)</f>
        <v/>
      </c>
      <c r="AC97" s="21" t="str">
        <f>IF(обеспечено!AC97-'погружено всего'!AC97=0,"",обеспечено!AC97-'погружено всего'!AC97)</f>
        <v/>
      </c>
      <c r="AD97" s="21" t="str">
        <f>IF(обеспечено!AD97-'погружено всего'!AD97=0,"",обеспечено!AD97-'погружено всего'!AD97)</f>
        <v/>
      </c>
      <c r="AE97" s="21" t="str">
        <f>IF(обеспечено!AE97-'погружено всего'!AE97=0,"",обеспечено!AE97-'погружено всего'!AE97)</f>
        <v/>
      </c>
      <c r="AF97" s="21" t="str">
        <f>IF(обеспечено!AF97-'погружено всего'!AF97=0,"",обеспечено!AF97-'погружено всего'!AF97)</f>
        <v/>
      </c>
      <c r="AG97" s="21" t="str">
        <f>IF(обеспечено!AG97-'погружено всего'!AG97=0,"",обеспечено!AG97-'погружено всего'!AG97)</f>
        <v/>
      </c>
      <c r="AH97" s="21" t="str">
        <f>IF(обеспечено!AH97-'погружено всего'!AH97=0,"",обеспечено!AH97-'погружено всего'!AH97)</f>
        <v/>
      </c>
      <c r="AI97" s="21" t="str">
        <f>IF(обеспечено!AI97-'погружено всего'!AI97=0,"",обеспечено!AI97-'погружено всего'!AI97)</f>
        <v/>
      </c>
      <c r="AJ97" s="21" t="str">
        <f>IF(обеспечено!AJ97-'погружено всего'!AJ97=0,"",обеспечено!AJ97-'погружено всего'!AJ97)</f>
        <v/>
      </c>
      <c r="AK97" s="21" t="str">
        <f>IF(обеспечено!AK97-'погружено всего'!AK97=0,"",обеспечено!AK97-'погружено всего'!AK97)</f>
        <v/>
      </c>
    </row>
    <row r="98" spans="1:37" s="15" customFormat="1" ht="13.5" customHeight="1" x14ac:dyDescent="0.15">
      <c r="A98" s="18" t="s">
        <v>113</v>
      </c>
      <c r="B98" s="20" t="str">
        <f>IF(LEN('заявки всего'!B98)=0,"",'заявки всего'!B98)</f>
        <v/>
      </c>
      <c r="C98" s="20" t="str">
        <f>IF(LEN('заявки всего'!C98)=0,"",'заявки всего'!C98)</f>
        <v/>
      </c>
      <c r="D98" s="22" t="str">
        <f>IF(LEN('заявки всего'!D98)=0,"",'заявки всего'!D98)</f>
        <v/>
      </c>
      <c r="E98" s="23" t="str">
        <f>IF(LEN('заявки всего'!E98)=0,"",'заявки всего'!E98)</f>
        <v/>
      </c>
      <c r="F98" s="23" t="str">
        <f>IF(обеспечено!F98=0,"",ROUNDUP(обеспечено!F98/31*5,0))</f>
        <v/>
      </c>
      <c r="G98" s="21" t="str">
        <f>IF(обеспечено!G98-'погружено всего'!G98=0,"",обеспечено!G98-'погружено всего'!G98)</f>
        <v/>
      </c>
      <c r="H98" s="21" t="str">
        <f>IF(обеспечено!H98-'погружено всего'!H98=0,"",обеспечено!H98-'погружено всего'!H98)</f>
        <v/>
      </c>
      <c r="I98" s="21" t="str">
        <f>IF(обеспечено!I98-'погружено всего'!I98=0,"",обеспечено!I98-'погружено всего'!I98)</f>
        <v/>
      </c>
      <c r="J98" s="21" t="str">
        <f>IF(обеспечено!J98-'погружено всего'!J98=0,"",обеспечено!J98-'погружено всего'!J98)</f>
        <v/>
      </c>
      <c r="K98" s="21" t="str">
        <f>IF(обеспечено!K98-'погружено всего'!K98=0,"",обеспечено!K98-'погружено всего'!K98)</f>
        <v/>
      </c>
      <c r="L98" s="21" t="str">
        <f>IF(обеспечено!L98-'погружено всего'!L98=0,"",обеспечено!L98-'погружено всего'!L98)</f>
        <v/>
      </c>
      <c r="M98" s="21" t="str">
        <f>IF(обеспечено!M98-'погружено всего'!M98=0,"",обеспечено!M98-'погружено всего'!M98)</f>
        <v/>
      </c>
      <c r="N98" s="21" t="str">
        <f>IF(обеспечено!N98-'погружено всего'!N98=0,"",обеспечено!N98-'погружено всего'!N98)</f>
        <v/>
      </c>
      <c r="O98" s="21" t="str">
        <f>IF(обеспечено!O98-'погружено всего'!O98=0,"",обеспечено!O98-'погружено всего'!O98)</f>
        <v/>
      </c>
      <c r="P98" s="21" t="str">
        <f>IF(обеспечено!P98-'погружено всего'!P98=0,"",обеспечено!P98-'погружено всего'!P98)</f>
        <v/>
      </c>
      <c r="Q98" s="21" t="str">
        <f>IF(обеспечено!Q98-'погружено всего'!Q98=0,"",обеспечено!Q98-'погружено всего'!Q98)</f>
        <v/>
      </c>
      <c r="R98" s="21" t="str">
        <f>IF(обеспечено!R98-'погружено всего'!R98=0,"",обеспечено!R98-'погружено всего'!R98)</f>
        <v/>
      </c>
      <c r="S98" s="21" t="str">
        <f>IF(обеспечено!S98-'погружено всего'!S98=0,"",обеспечено!S98-'погружено всего'!S98)</f>
        <v/>
      </c>
      <c r="T98" s="21" t="str">
        <f>IF(обеспечено!T98-'погружено всего'!T98=0,"",обеспечено!T98-'погружено всего'!T98)</f>
        <v/>
      </c>
      <c r="U98" s="21" t="str">
        <f>IF(обеспечено!U98-'погружено всего'!U98=0,"",обеспечено!U98-'погружено всего'!U98)</f>
        <v/>
      </c>
      <c r="V98" s="21" t="str">
        <f>IF(обеспечено!V98-'погружено всего'!V98=0,"",обеспечено!V98-'погружено всего'!V98)</f>
        <v/>
      </c>
      <c r="W98" s="21" t="str">
        <f>IF(обеспечено!W98-'погружено всего'!W98=0,"",обеспечено!W98-'погружено всего'!W98)</f>
        <v/>
      </c>
      <c r="X98" s="21" t="str">
        <f>IF(обеспечено!X98-'погружено всего'!X98=0,"",обеспечено!X98-'погружено всего'!X98)</f>
        <v/>
      </c>
      <c r="Y98" s="21" t="str">
        <f>IF(обеспечено!Y98-'погружено всего'!Y98=0,"",обеспечено!Y98-'погружено всего'!Y98)</f>
        <v/>
      </c>
      <c r="Z98" s="21" t="str">
        <f>IF(обеспечено!Z98-'погружено всего'!Z98=0,"",обеспечено!Z98-'погружено всего'!Z98)</f>
        <v/>
      </c>
      <c r="AA98" s="21" t="str">
        <f>IF(обеспечено!AA98-'погружено всего'!AA98=0,"",обеспечено!AA98-'погружено всего'!AA98)</f>
        <v/>
      </c>
      <c r="AB98" s="21" t="str">
        <f>IF(обеспечено!AB98-'погружено всего'!AB98=0,"",обеспечено!AB98-'погружено всего'!AB98)</f>
        <v/>
      </c>
      <c r="AC98" s="21" t="str">
        <f>IF(обеспечено!AC98-'погружено всего'!AC98=0,"",обеспечено!AC98-'погружено всего'!AC98)</f>
        <v/>
      </c>
      <c r="AD98" s="21" t="str">
        <f>IF(обеспечено!AD98-'погружено всего'!AD98=0,"",обеспечено!AD98-'погружено всего'!AD98)</f>
        <v/>
      </c>
      <c r="AE98" s="21" t="str">
        <f>IF(обеспечено!AE98-'погружено всего'!AE98=0,"",обеспечено!AE98-'погружено всего'!AE98)</f>
        <v/>
      </c>
      <c r="AF98" s="21" t="str">
        <f>IF(обеспечено!AF98-'погружено всего'!AF98=0,"",обеспечено!AF98-'погружено всего'!AF98)</f>
        <v/>
      </c>
      <c r="AG98" s="21" t="str">
        <f>IF(обеспечено!AG98-'погружено всего'!AG98=0,"",обеспечено!AG98-'погружено всего'!AG98)</f>
        <v/>
      </c>
      <c r="AH98" s="21" t="str">
        <f>IF(обеспечено!AH98-'погружено всего'!AH98=0,"",обеспечено!AH98-'погружено всего'!AH98)</f>
        <v/>
      </c>
      <c r="AI98" s="21" t="str">
        <f>IF(обеспечено!AI98-'погружено всего'!AI98=0,"",обеспечено!AI98-'погружено всего'!AI98)</f>
        <v/>
      </c>
      <c r="AJ98" s="21" t="str">
        <f>IF(обеспечено!AJ98-'погружено всего'!AJ98=0,"",обеспечено!AJ98-'погружено всего'!AJ98)</f>
        <v/>
      </c>
      <c r="AK98" s="21" t="str">
        <f>IF(обеспечено!AK98-'погружено всего'!AK98=0,"",обеспечено!AK98-'погружено всего'!AK98)</f>
        <v/>
      </c>
    </row>
    <row r="99" spans="1:37" s="15" customFormat="1" ht="13.5" customHeight="1" x14ac:dyDescent="0.15">
      <c r="A99" s="18" t="s">
        <v>114</v>
      </c>
      <c r="B99" s="20" t="str">
        <f>IF(LEN('заявки всего'!B99)=0,"",'заявки всего'!B99)</f>
        <v/>
      </c>
      <c r="C99" s="20" t="str">
        <f>IF(LEN('заявки всего'!C99)=0,"",'заявки всего'!C99)</f>
        <v/>
      </c>
      <c r="D99" s="22" t="str">
        <f>IF(LEN('заявки всего'!D99)=0,"",'заявки всего'!D99)</f>
        <v/>
      </c>
      <c r="E99" s="23" t="str">
        <f>IF(LEN('заявки всего'!E99)=0,"",'заявки всего'!E99)</f>
        <v/>
      </c>
      <c r="F99" s="23" t="str">
        <f>IF(обеспечено!F99=0,"",ROUNDUP(обеспечено!F99/31*5,0))</f>
        <v/>
      </c>
      <c r="G99" s="21" t="str">
        <f>IF(обеспечено!G99-'погружено всего'!G99=0,"",обеспечено!G99-'погружено всего'!G99)</f>
        <v/>
      </c>
      <c r="H99" s="21" t="str">
        <f>IF(обеспечено!H99-'погружено всего'!H99=0,"",обеспечено!H99-'погружено всего'!H99)</f>
        <v/>
      </c>
      <c r="I99" s="21" t="str">
        <f>IF(обеспечено!I99-'погружено всего'!I99=0,"",обеспечено!I99-'погружено всего'!I99)</f>
        <v/>
      </c>
      <c r="J99" s="21" t="str">
        <f>IF(обеспечено!J99-'погружено всего'!J99=0,"",обеспечено!J99-'погружено всего'!J99)</f>
        <v/>
      </c>
      <c r="K99" s="21" t="str">
        <f>IF(обеспечено!K99-'погружено всего'!K99=0,"",обеспечено!K99-'погружено всего'!K99)</f>
        <v/>
      </c>
      <c r="L99" s="21" t="str">
        <f>IF(обеспечено!L99-'погружено всего'!L99=0,"",обеспечено!L99-'погружено всего'!L99)</f>
        <v/>
      </c>
      <c r="M99" s="21" t="str">
        <f>IF(обеспечено!M99-'погружено всего'!M99=0,"",обеспечено!M99-'погружено всего'!M99)</f>
        <v/>
      </c>
      <c r="N99" s="21" t="str">
        <f>IF(обеспечено!N99-'погружено всего'!N99=0,"",обеспечено!N99-'погружено всего'!N99)</f>
        <v/>
      </c>
      <c r="O99" s="21" t="str">
        <f>IF(обеспечено!O99-'погружено всего'!O99=0,"",обеспечено!O99-'погружено всего'!O99)</f>
        <v/>
      </c>
      <c r="P99" s="21" t="str">
        <f>IF(обеспечено!P99-'погружено всего'!P99=0,"",обеспечено!P99-'погружено всего'!P99)</f>
        <v/>
      </c>
      <c r="Q99" s="21" t="str">
        <f>IF(обеспечено!Q99-'погружено всего'!Q99=0,"",обеспечено!Q99-'погружено всего'!Q99)</f>
        <v/>
      </c>
      <c r="R99" s="21" t="str">
        <f>IF(обеспечено!R99-'погружено всего'!R99=0,"",обеспечено!R99-'погружено всего'!R99)</f>
        <v/>
      </c>
      <c r="S99" s="21" t="str">
        <f>IF(обеспечено!S99-'погружено всего'!S99=0,"",обеспечено!S99-'погружено всего'!S99)</f>
        <v/>
      </c>
      <c r="T99" s="21" t="str">
        <f>IF(обеспечено!T99-'погружено всего'!T99=0,"",обеспечено!T99-'погружено всего'!T99)</f>
        <v/>
      </c>
      <c r="U99" s="21" t="str">
        <f>IF(обеспечено!U99-'погружено всего'!U99=0,"",обеспечено!U99-'погружено всего'!U99)</f>
        <v/>
      </c>
      <c r="V99" s="21" t="str">
        <f>IF(обеспечено!V99-'погружено всего'!V99=0,"",обеспечено!V99-'погружено всего'!V99)</f>
        <v/>
      </c>
      <c r="W99" s="21" t="str">
        <f>IF(обеспечено!W99-'погружено всего'!W99=0,"",обеспечено!W99-'погружено всего'!W99)</f>
        <v/>
      </c>
      <c r="X99" s="21" t="str">
        <f>IF(обеспечено!X99-'погружено всего'!X99=0,"",обеспечено!X99-'погружено всего'!X99)</f>
        <v/>
      </c>
      <c r="Y99" s="21" t="str">
        <f>IF(обеспечено!Y99-'погружено всего'!Y99=0,"",обеспечено!Y99-'погружено всего'!Y99)</f>
        <v/>
      </c>
      <c r="Z99" s="21" t="str">
        <f>IF(обеспечено!Z99-'погружено всего'!Z99=0,"",обеспечено!Z99-'погружено всего'!Z99)</f>
        <v/>
      </c>
      <c r="AA99" s="21" t="str">
        <f>IF(обеспечено!AA99-'погружено всего'!AA99=0,"",обеспечено!AA99-'погружено всего'!AA99)</f>
        <v/>
      </c>
      <c r="AB99" s="21" t="str">
        <f>IF(обеспечено!AB99-'погружено всего'!AB99=0,"",обеспечено!AB99-'погружено всего'!AB99)</f>
        <v/>
      </c>
      <c r="AC99" s="21" t="str">
        <f>IF(обеспечено!AC99-'погружено всего'!AC99=0,"",обеспечено!AC99-'погружено всего'!AC99)</f>
        <v/>
      </c>
      <c r="AD99" s="21" t="str">
        <f>IF(обеспечено!AD99-'погружено всего'!AD99=0,"",обеспечено!AD99-'погружено всего'!AD99)</f>
        <v/>
      </c>
      <c r="AE99" s="21" t="str">
        <f>IF(обеспечено!AE99-'погружено всего'!AE99=0,"",обеспечено!AE99-'погружено всего'!AE99)</f>
        <v/>
      </c>
      <c r="AF99" s="21" t="str">
        <f>IF(обеспечено!AF99-'погружено всего'!AF99=0,"",обеспечено!AF99-'погружено всего'!AF99)</f>
        <v/>
      </c>
      <c r="AG99" s="21" t="str">
        <f>IF(обеспечено!AG99-'погружено всего'!AG99=0,"",обеспечено!AG99-'погружено всего'!AG99)</f>
        <v/>
      </c>
      <c r="AH99" s="21" t="str">
        <f>IF(обеспечено!AH99-'погружено всего'!AH99=0,"",обеспечено!AH99-'погружено всего'!AH99)</f>
        <v/>
      </c>
      <c r="AI99" s="21" t="str">
        <f>IF(обеспечено!AI99-'погружено всего'!AI99=0,"",обеспечено!AI99-'погружено всего'!AI99)</f>
        <v/>
      </c>
      <c r="AJ99" s="21" t="str">
        <f>IF(обеспечено!AJ99-'погружено всего'!AJ99=0,"",обеспечено!AJ99-'погружено всего'!AJ99)</f>
        <v/>
      </c>
      <c r="AK99" s="21" t="str">
        <f>IF(обеспечено!AK99-'погружено всего'!AK99=0,"",обеспечено!AK99-'погружено всего'!AK99)</f>
        <v/>
      </c>
    </row>
    <row r="100" spans="1:37" s="15" customFormat="1" ht="13.5" customHeight="1" x14ac:dyDescent="0.15">
      <c r="A100" s="18" t="s">
        <v>115</v>
      </c>
      <c r="B100" s="20" t="str">
        <f>IF(LEN('заявки всего'!B100)=0,"",'заявки всего'!B100)</f>
        <v/>
      </c>
      <c r="C100" s="20" t="str">
        <f>IF(LEN('заявки всего'!C100)=0,"",'заявки всего'!C100)</f>
        <v/>
      </c>
      <c r="D100" s="22" t="str">
        <f>IF(LEN('заявки всего'!D100)=0,"",'заявки всего'!D100)</f>
        <v/>
      </c>
      <c r="E100" s="23" t="str">
        <f>IF(LEN('заявки всего'!E100)=0,"",'заявки всего'!E100)</f>
        <v/>
      </c>
      <c r="F100" s="23" t="str">
        <f>IF(обеспечено!F100=0,"",ROUNDUP(обеспечено!F100/31*5,0))</f>
        <v/>
      </c>
      <c r="G100" s="21" t="str">
        <f>IF(обеспечено!G100-'погружено всего'!G100=0,"",обеспечено!G100-'погружено всего'!G100)</f>
        <v/>
      </c>
      <c r="H100" s="21" t="str">
        <f>IF(обеспечено!H100-'погружено всего'!H100=0,"",обеспечено!H100-'погружено всего'!H100)</f>
        <v/>
      </c>
      <c r="I100" s="21" t="str">
        <f>IF(обеспечено!I100-'погружено всего'!I100=0,"",обеспечено!I100-'погружено всего'!I100)</f>
        <v/>
      </c>
      <c r="J100" s="21" t="str">
        <f>IF(обеспечено!J100-'погружено всего'!J100=0,"",обеспечено!J100-'погружено всего'!J100)</f>
        <v/>
      </c>
      <c r="K100" s="21" t="str">
        <f>IF(обеспечено!K100-'погружено всего'!K100=0,"",обеспечено!K100-'погружено всего'!K100)</f>
        <v/>
      </c>
      <c r="L100" s="21" t="str">
        <f>IF(обеспечено!L100-'погружено всего'!L100=0,"",обеспечено!L100-'погружено всего'!L100)</f>
        <v/>
      </c>
      <c r="M100" s="21" t="str">
        <f>IF(обеспечено!M100-'погружено всего'!M100=0,"",обеспечено!M100-'погружено всего'!M100)</f>
        <v/>
      </c>
      <c r="N100" s="21" t="str">
        <f>IF(обеспечено!N100-'погружено всего'!N100=0,"",обеспечено!N100-'погружено всего'!N100)</f>
        <v/>
      </c>
      <c r="O100" s="21" t="str">
        <f>IF(обеспечено!O100-'погружено всего'!O100=0,"",обеспечено!O100-'погружено всего'!O100)</f>
        <v/>
      </c>
      <c r="P100" s="21" t="str">
        <f>IF(обеспечено!P100-'погружено всего'!P100=0,"",обеспечено!P100-'погружено всего'!P100)</f>
        <v/>
      </c>
      <c r="Q100" s="21" t="str">
        <f>IF(обеспечено!Q100-'погружено всего'!Q100=0,"",обеспечено!Q100-'погружено всего'!Q100)</f>
        <v/>
      </c>
      <c r="R100" s="21" t="str">
        <f>IF(обеспечено!R100-'погружено всего'!R100=0,"",обеспечено!R100-'погружено всего'!R100)</f>
        <v/>
      </c>
      <c r="S100" s="21" t="str">
        <f>IF(обеспечено!S100-'погружено всего'!S100=0,"",обеспечено!S100-'погружено всего'!S100)</f>
        <v/>
      </c>
      <c r="T100" s="21" t="str">
        <f>IF(обеспечено!T100-'погружено всего'!T100=0,"",обеспечено!T100-'погружено всего'!T100)</f>
        <v/>
      </c>
      <c r="U100" s="21" t="str">
        <f>IF(обеспечено!U100-'погружено всего'!U100=0,"",обеспечено!U100-'погружено всего'!U100)</f>
        <v/>
      </c>
      <c r="V100" s="21" t="str">
        <f>IF(обеспечено!V100-'погружено всего'!V100=0,"",обеспечено!V100-'погружено всего'!V100)</f>
        <v/>
      </c>
      <c r="W100" s="21" t="str">
        <f>IF(обеспечено!W100-'погружено всего'!W100=0,"",обеспечено!W100-'погружено всего'!W100)</f>
        <v/>
      </c>
      <c r="X100" s="21" t="str">
        <f>IF(обеспечено!X100-'погружено всего'!X100=0,"",обеспечено!X100-'погружено всего'!X100)</f>
        <v/>
      </c>
      <c r="Y100" s="21" t="str">
        <f>IF(обеспечено!Y100-'погружено всего'!Y100=0,"",обеспечено!Y100-'погружено всего'!Y100)</f>
        <v/>
      </c>
      <c r="Z100" s="21" t="str">
        <f>IF(обеспечено!Z100-'погружено всего'!Z100=0,"",обеспечено!Z100-'погружено всего'!Z100)</f>
        <v/>
      </c>
      <c r="AA100" s="21" t="str">
        <f>IF(обеспечено!AA100-'погружено всего'!AA100=0,"",обеспечено!AA100-'погружено всего'!AA100)</f>
        <v/>
      </c>
      <c r="AB100" s="21" t="str">
        <f>IF(обеспечено!AB100-'погружено всего'!AB100=0,"",обеспечено!AB100-'погружено всего'!AB100)</f>
        <v/>
      </c>
      <c r="AC100" s="21" t="str">
        <f>IF(обеспечено!AC100-'погружено всего'!AC100=0,"",обеспечено!AC100-'погружено всего'!AC100)</f>
        <v/>
      </c>
      <c r="AD100" s="21" t="str">
        <f>IF(обеспечено!AD100-'погружено всего'!AD100=0,"",обеспечено!AD100-'погружено всего'!AD100)</f>
        <v/>
      </c>
      <c r="AE100" s="21" t="str">
        <f>IF(обеспечено!AE100-'погружено всего'!AE100=0,"",обеспечено!AE100-'погружено всего'!AE100)</f>
        <v/>
      </c>
      <c r="AF100" s="21" t="str">
        <f>IF(обеспечено!AF100-'погружено всего'!AF100=0,"",обеспечено!AF100-'погружено всего'!AF100)</f>
        <v/>
      </c>
      <c r="AG100" s="21" t="str">
        <f>IF(обеспечено!AG100-'погружено всего'!AG100=0,"",обеспечено!AG100-'погружено всего'!AG100)</f>
        <v/>
      </c>
      <c r="AH100" s="21" t="str">
        <f>IF(обеспечено!AH100-'погружено всего'!AH100=0,"",обеспечено!AH100-'погружено всего'!AH100)</f>
        <v/>
      </c>
      <c r="AI100" s="21" t="str">
        <f>IF(обеспечено!AI100-'погружено всего'!AI100=0,"",обеспечено!AI100-'погружено всего'!AI100)</f>
        <v/>
      </c>
      <c r="AJ100" s="21" t="str">
        <f>IF(обеспечено!AJ100-'погружено всего'!AJ100=0,"",обеспечено!AJ100-'погружено всего'!AJ100)</f>
        <v/>
      </c>
      <c r="AK100" s="21" t="str">
        <f>IF(обеспечено!AK100-'погружено всего'!AK100=0,"",обеспечено!AK100-'погружено всего'!AK100)</f>
        <v/>
      </c>
    </row>
    <row r="101" spans="1:37" s="15" customFormat="1" ht="13.5" customHeight="1" x14ac:dyDescent="0.15">
      <c r="A101" s="18" t="s">
        <v>116</v>
      </c>
      <c r="B101" s="20" t="str">
        <f>IF(LEN('заявки всего'!B101)=0,"",'заявки всего'!B101)</f>
        <v/>
      </c>
      <c r="C101" s="20" t="str">
        <f>IF(LEN('заявки всего'!C101)=0,"",'заявки всего'!C101)</f>
        <v/>
      </c>
      <c r="D101" s="22" t="str">
        <f>IF(LEN('заявки всего'!D101)=0,"",'заявки всего'!D101)</f>
        <v/>
      </c>
      <c r="E101" s="23" t="str">
        <f>IF(LEN('заявки всего'!E101)=0,"",'заявки всего'!E101)</f>
        <v/>
      </c>
      <c r="F101" s="23" t="str">
        <f>IF(обеспечено!F101=0,"",ROUNDUP(обеспечено!F101/31*5,0))</f>
        <v/>
      </c>
      <c r="G101" s="21" t="str">
        <f>IF(обеспечено!G101-'погружено всего'!G101=0,"",обеспечено!G101-'погружено всего'!G101)</f>
        <v/>
      </c>
      <c r="H101" s="21" t="str">
        <f>IF(обеспечено!H101-'погружено всего'!H101=0,"",обеспечено!H101-'погружено всего'!H101)</f>
        <v/>
      </c>
      <c r="I101" s="21" t="str">
        <f>IF(обеспечено!I101-'погружено всего'!I101=0,"",обеспечено!I101-'погружено всего'!I101)</f>
        <v/>
      </c>
      <c r="J101" s="21" t="str">
        <f>IF(обеспечено!J101-'погружено всего'!J101=0,"",обеспечено!J101-'погружено всего'!J101)</f>
        <v/>
      </c>
      <c r="K101" s="21" t="str">
        <f>IF(обеспечено!K101-'погружено всего'!K101=0,"",обеспечено!K101-'погружено всего'!K101)</f>
        <v/>
      </c>
      <c r="L101" s="21" t="str">
        <f>IF(обеспечено!L101-'погружено всего'!L101=0,"",обеспечено!L101-'погружено всего'!L101)</f>
        <v/>
      </c>
      <c r="M101" s="21" t="str">
        <f>IF(обеспечено!M101-'погружено всего'!M101=0,"",обеспечено!M101-'погружено всего'!M101)</f>
        <v/>
      </c>
      <c r="N101" s="21" t="str">
        <f>IF(обеспечено!N101-'погружено всего'!N101=0,"",обеспечено!N101-'погружено всего'!N101)</f>
        <v/>
      </c>
      <c r="O101" s="21" t="str">
        <f>IF(обеспечено!O101-'погружено всего'!O101=0,"",обеспечено!O101-'погружено всего'!O101)</f>
        <v/>
      </c>
      <c r="P101" s="21" t="str">
        <f>IF(обеспечено!P101-'погружено всего'!P101=0,"",обеспечено!P101-'погружено всего'!P101)</f>
        <v/>
      </c>
      <c r="Q101" s="21" t="str">
        <f>IF(обеспечено!Q101-'погружено всего'!Q101=0,"",обеспечено!Q101-'погружено всего'!Q101)</f>
        <v/>
      </c>
      <c r="R101" s="21" t="str">
        <f>IF(обеспечено!R101-'погружено всего'!R101=0,"",обеспечено!R101-'погружено всего'!R101)</f>
        <v/>
      </c>
      <c r="S101" s="21" t="str">
        <f>IF(обеспечено!S101-'погружено всего'!S101=0,"",обеспечено!S101-'погружено всего'!S101)</f>
        <v/>
      </c>
      <c r="T101" s="21" t="str">
        <f>IF(обеспечено!T101-'погружено всего'!T101=0,"",обеспечено!T101-'погружено всего'!T101)</f>
        <v/>
      </c>
      <c r="U101" s="21" t="str">
        <f>IF(обеспечено!U101-'погружено всего'!U101=0,"",обеспечено!U101-'погружено всего'!U101)</f>
        <v/>
      </c>
      <c r="V101" s="21" t="str">
        <f>IF(обеспечено!V101-'погружено всего'!V101=0,"",обеспечено!V101-'погружено всего'!V101)</f>
        <v/>
      </c>
      <c r="W101" s="21" t="str">
        <f>IF(обеспечено!W101-'погружено всего'!W101=0,"",обеспечено!W101-'погружено всего'!W101)</f>
        <v/>
      </c>
      <c r="X101" s="21" t="str">
        <f>IF(обеспечено!X101-'погружено всего'!X101=0,"",обеспечено!X101-'погружено всего'!X101)</f>
        <v/>
      </c>
      <c r="Y101" s="21" t="str">
        <f>IF(обеспечено!Y101-'погружено всего'!Y101=0,"",обеспечено!Y101-'погружено всего'!Y101)</f>
        <v/>
      </c>
      <c r="Z101" s="21" t="str">
        <f>IF(обеспечено!Z101-'погружено всего'!Z101=0,"",обеспечено!Z101-'погружено всего'!Z101)</f>
        <v/>
      </c>
      <c r="AA101" s="21" t="str">
        <f>IF(обеспечено!AA101-'погружено всего'!AA101=0,"",обеспечено!AA101-'погружено всего'!AA101)</f>
        <v/>
      </c>
      <c r="AB101" s="21" t="str">
        <f>IF(обеспечено!AB101-'погружено всего'!AB101=0,"",обеспечено!AB101-'погружено всего'!AB101)</f>
        <v/>
      </c>
      <c r="AC101" s="21" t="str">
        <f>IF(обеспечено!AC101-'погружено всего'!AC101=0,"",обеспечено!AC101-'погружено всего'!AC101)</f>
        <v/>
      </c>
      <c r="AD101" s="21" t="str">
        <f>IF(обеспечено!AD101-'погружено всего'!AD101=0,"",обеспечено!AD101-'погружено всего'!AD101)</f>
        <v/>
      </c>
      <c r="AE101" s="21" t="str">
        <f>IF(обеспечено!AE101-'погружено всего'!AE101=0,"",обеспечено!AE101-'погружено всего'!AE101)</f>
        <v/>
      </c>
      <c r="AF101" s="21" t="str">
        <f>IF(обеспечено!AF101-'погружено всего'!AF101=0,"",обеспечено!AF101-'погружено всего'!AF101)</f>
        <v/>
      </c>
      <c r="AG101" s="21" t="str">
        <f>IF(обеспечено!AG101-'погружено всего'!AG101=0,"",обеспечено!AG101-'погружено всего'!AG101)</f>
        <v/>
      </c>
      <c r="AH101" s="21" t="str">
        <f>IF(обеспечено!AH101-'погружено всего'!AH101=0,"",обеспечено!AH101-'погружено всего'!AH101)</f>
        <v/>
      </c>
      <c r="AI101" s="21" t="str">
        <f>IF(обеспечено!AI101-'погружено всего'!AI101=0,"",обеспечено!AI101-'погружено всего'!AI101)</f>
        <v/>
      </c>
      <c r="AJ101" s="21" t="str">
        <f>IF(обеспечено!AJ101-'погружено всего'!AJ101=0,"",обеспечено!AJ101-'погружено всего'!AJ101)</f>
        <v/>
      </c>
      <c r="AK101" s="21" t="str">
        <f>IF(обеспечено!AK101-'погружено всего'!AK101=0,"",обеспечено!AK101-'погружено всего'!AK101)</f>
        <v/>
      </c>
    </row>
    <row r="102" spans="1:37" s="15" customFormat="1" ht="13.5" customHeight="1" x14ac:dyDescent="0.15">
      <c r="A102" s="18" t="s">
        <v>117</v>
      </c>
      <c r="B102" s="20" t="str">
        <f>IF(LEN('заявки всего'!B102)=0,"",'заявки всего'!B102)</f>
        <v/>
      </c>
      <c r="C102" s="20" t="str">
        <f>IF(LEN('заявки всего'!C102)=0,"",'заявки всего'!C102)</f>
        <v/>
      </c>
      <c r="D102" s="22" t="str">
        <f>IF(LEN('заявки всего'!D102)=0,"",'заявки всего'!D102)</f>
        <v/>
      </c>
      <c r="E102" s="23" t="str">
        <f>IF(LEN('заявки всего'!E102)=0,"",'заявки всего'!E102)</f>
        <v/>
      </c>
      <c r="F102" s="23" t="str">
        <f>IF(обеспечено!F102=0,"",ROUNDUP(обеспечено!F102/31*5,0))</f>
        <v/>
      </c>
      <c r="G102" s="21" t="str">
        <f>IF(обеспечено!G102-'погружено всего'!G102=0,"",обеспечено!G102-'погружено всего'!G102)</f>
        <v/>
      </c>
      <c r="H102" s="21" t="str">
        <f>IF(обеспечено!H102-'погружено всего'!H102=0,"",обеспечено!H102-'погружено всего'!H102)</f>
        <v/>
      </c>
      <c r="I102" s="21" t="str">
        <f>IF(обеспечено!I102-'погружено всего'!I102=0,"",обеспечено!I102-'погружено всего'!I102)</f>
        <v/>
      </c>
      <c r="J102" s="21" t="str">
        <f>IF(обеспечено!J102-'погружено всего'!J102=0,"",обеспечено!J102-'погружено всего'!J102)</f>
        <v/>
      </c>
      <c r="K102" s="21" t="str">
        <f>IF(обеспечено!K102-'погружено всего'!K102=0,"",обеспечено!K102-'погружено всего'!K102)</f>
        <v/>
      </c>
      <c r="L102" s="21" t="str">
        <f>IF(обеспечено!L102-'погружено всего'!L102=0,"",обеспечено!L102-'погружено всего'!L102)</f>
        <v/>
      </c>
      <c r="M102" s="21" t="str">
        <f>IF(обеспечено!M102-'погружено всего'!M102=0,"",обеспечено!M102-'погружено всего'!M102)</f>
        <v/>
      </c>
      <c r="N102" s="21" t="str">
        <f>IF(обеспечено!N102-'погружено всего'!N102=0,"",обеспечено!N102-'погружено всего'!N102)</f>
        <v/>
      </c>
      <c r="O102" s="21" t="str">
        <f>IF(обеспечено!O102-'погружено всего'!O102=0,"",обеспечено!O102-'погружено всего'!O102)</f>
        <v/>
      </c>
      <c r="P102" s="21" t="str">
        <f>IF(обеспечено!P102-'погружено всего'!P102=0,"",обеспечено!P102-'погружено всего'!P102)</f>
        <v/>
      </c>
      <c r="Q102" s="21" t="str">
        <f>IF(обеспечено!Q102-'погружено всего'!Q102=0,"",обеспечено!Q102-'погружено всего'!Q102)</f>
        <v/>
      </c>
      <c r="R102" s="21" t="str">
        <f>IF(обеспечено!R102-'погружено всего'!R102=0,"",обеспечено!R102-'погружено всего'!R102)</f>
        <v/>
      </c>
      <c r="S102" s="21" t="str">
        <f>IF(обеспечено!S102-'погружено всего'!S102=0,"",обеспечено!S102-'погружено всего'!S102)</f>
        <v/>
      </c>
      <c r="T102" s="21" t="str">
        <f>IF(обеспечено!T102-'погружено всего'!T102=0,"",обеспечено!T102-'погружено всего'!T102)</f>
        <v/>
      </c>
      <c r="U102" s="21" t="str">
        <f>IF(обеспечено!U102-'погружено всего'!U102=0,"",обеспечено!U102-'погружено всего'!U102)</f>
        <v/>
      </c>
      <c r="V102" s="21" t="str">
        <f>IF(обеспечено!V102-'погружено всего'!V102=0,"",обеспечено!V102-'погружено всего'!V102)</f>
        <v/>
      </c>
      <c r="W102" s="21" t="str">
        <f>IF(обеспечено!W102-'погружено всего'!W102=0,"",обеспечено!W102-'погружено всего'!W102)</f>
        <v/>
      </c>
      <c r="X102" s="21" t="str">
        <f>IF(обеспечено!X102-'погружено всего'!X102=0,"",обеспечено!X102-'погружено всего'!X102)</f>
        <v/>
      </c>
      <c r="Y102" s="21" t="str">
        <f>IF(обеспечено!Y102-'погружено всего'!Y102=0,"",обеспечено!Y102-'погружено всего'!Y102)</f>
        <v/>
      </c>
      <c r="Z102" s="21" t="str">
        <f>IF(обеспечено!Z102-'погружено всего'!Z102=0,"",обеспечено!Z102-'погружено всего'!Z102)</f>
        <v/>
      </c>
      <c r="AA102" s="21" t="str">
        <f>IF(обеспечено!AA102-'погружено всего'!AA102=0,"",обеспечено!AA102-'погружено всего'!AA102)</f>
        <v/>
      </c>
      <c r="AB102" s="21" t="str">
        <f>IF(обеспечено!AB102-'погружено всего'!AB102=0,"",обеспечено!AB102-'погружено всего'!AB102)</f>
        <v/>
      </c>
      <c r="AC102" s="21" t="str">
        <f>IF(обеспечено!AC102-'погружено всего'!AC102=0,"",обеспечено!AC102-'погружено всего'!AC102)</f>
        <v/>
      </c>
      <c r="AD102" s="21" t="str">
        <f>IF(обеспечено!AD102-'погружено всего'!AD102=0,"",обеспечено!AD102-'погружено всего'!AD102)</f>
        <v/>
      </c>
      <c r="AE102" s="21" t="str">
        <f>IF(обеспечено!AE102-'погружено всего'!AE102=0,"",обеспечено!AE102-'погружено всего'!AE102)</f>
        <v/>
      </c>
      <c r="AF102" s="21" t="str">
        <f>IF(обеспечено!AF102-'погружено всего'!AF102=0,"",обеспечено!AF102-'погружено всего'!AF102)</f>
        <v/>
      </c>
      <c r="AG102" s="21" t="str">
        <f>IF(обеспечено!AG102-'погружено всего'!AG102=0,"",обеспечено!AG102-'погружено всего'!AG102)</f>
        <v/>
      </c>
      <c r="AH102" s="21" t="str">
        <f>IF(обеспечено!AH102-'погружено всего'!AH102=0,"",обеспечено!AH102-'погружено всего'!AH102)</f>
        <v/>
      </c>
      <c r="AI102" s="21" t="str">
        <f>IF(обеспечено!AI102-'погружено всего'!AI102=0,"",обеспечено!AI102-'погружено всего'!AI102)</f>
        <v/>
      </c>
      <c r="AJ102" s="21" t="str">
        <f>IF(обеспечено!AJ102-'погружено всего'!AJ102=0,"",обеспечено!AJ102-'погружено всего'!AJ102)</f>
        <v/>
      </c>
      <c r="AK102" s="21" t="str">
        <f>IF(обеспечено!AK102-'погружено всего'!AK102=0,"",обеспечено!AK102-'погружено всего'!AK102)</f>
        <v/>
      </c>
    </row>
    <row r="103" spans="1:37" s="15" customFormat="1" ht="13.5" customHeight="1" x14ac:dyDescent="0.15">
      <c r="A103" s="18" t="s">
        <v>118</v>
      </c>
      <c r="B103" s="20" t="str">
        <f>IF(LEN('заявки всего'!B103)=0,"",'заявки всего'!B103)</f>
        <v/>
      </c>
      <c r="C103" s="20" t="str">
        <f>IF(LEN('заявки всего'!C103)=0,"",'заявки всего'!C103)</f>
        <v/>
      </c>
      <c r="D103" s="22" t="str">
        <f>IF(LEN('заявки всего'!D103)=0,"",'заявки всего'!D103)</f>
        <v/>
      </c>
      <c r="E103" s="23" t="str">
        <f>IF(LEN('заявки всего'!E103)=0,"",'заявки всего'!E103)</f>
        <v/>
      </c>
      <c r="F103" s="23" t="str">
        <f>IF(обеспечено!F103=0,"",ROUNDUP(обеспечено!F103/31*5,0))</f>
        <v/>
      </c>
      <c r="G103" s="21" t="str">
        <f>IF(обеспечено!G103-'погружено всего'!G103=0,"",обеспечено!G103-'погружено всего'!G103)</f>
        <v/>
      </c>
      <c r="H103" s="21" t="str">
        <f>IF(обеспечено!H103-'погружено всего'!H103=0,"",обеспечено!H103-'погружено всего'!H103)</f>
        <v/>
      </c>
      <c r="I103" s="21" t="str">
        <f>IF(обеспечено!I103-'погружено всего'!I103=0,"",обеспечено!I103-'погружено всего'!I103)</f>
        <v/>
      </c>
      <c r="J103" s="21" t="str">
        <f>IF(обеспечено!J103-'погружено всего'!J103=0,"",обеспечено!J103-'погружено всего'!J103)</f>
        <v/>
      </c>
      <c r="K103" s="21" t="str">
        <f>IF(обеспечено!K103-'погружено всего'!K103=0,"",обеспечено!K103-'погружено всего'!K103)</f>
        <v/>
      </c>
      <c r="L103" s="21" t="str">
        <f>IF(обеспечено!L103-'погружено всего'!L103=0,"",обеспечено!L103-'погружено всего'!L103)</f>
        <v/>
      </c>
      <c r="M103" s="21" t="str">
        <f>IF(обеспечено!M103-'погружено всего'!M103=0,"",обеспечено!M103-'погружено всего'!M103)</f>
        <v/>
      </c>
      <c r="N103" s="21" t="str">
        <f>IF(обеспечено!N103-'погружено всего'!N103=0,"",обеспечено!N103-'погружено всего'!N103)</f>
        <v/>
      </c>
      <c r="O103" s="21" t="str">
        <f>IF(обеспечено!O103-'погружено всего'!O103=0,"",обеспечено!O103-'погружено всего'!O103)</f>
        <v/>
      </c>
      <c r="P103" s="21" t="str">
        <f>IF(обеспечено!P103-'погружено всего'!P103=0,"",обеспечено!P103-'погружено всего'!P103)</f>
        <v/>
      </c>
      <c r="Q103" s="21" t="str">
        <f>IF(обеспечено!Q103-'погружено всего'!Q103=0,"",обеспечено!Q103-'погружено всего'!Q103)</f>
        <v/>
      </c>
      <c r="R103" s="21" t="str">
        <f>IF(обеспечено!R103-'погружено всего'!R103=0,"",обеспечено!R103-'погружено всего'!R103)</f>
        <v/>
      </c>
      <c r="S103" s="21" t="str">
        <f>IF(обеспечено!S103-'погружено всего'!S103=0,"",обеспечено!S103-'погружено всего'!S103)</f>
        <v/>
      </c>
      <c r="T103" s="21" t="str">
        <f>IF(обеспечено!T103-'погружено всего'!T103=0,"",обеспечено!T103-'погружено всего'!T103)</f>
        <v/>
      </c>
      <c r="U103" s="21" t="str">
        <f>IF(обеспечено!U103-'погружено всего'!U103=0,"",обеспечено!U103-'погружено всего'!U103)</f>
        <v/>
      </c>
      <c r="V103" s="21" t="str">
        <f>IF(обеспечено!V103-'погружено всего'!V103=0,"",обеспечено!V103-'погружено всего'!V103)</f>
        <v/>
      </c>
      <c r="W103" s="21" t="str">
        <f>IF(обеспечено!W103-'погружено всего'!W103=0,"",обеспечено!W103-'погружено всего'!W103)</f>
        <v/>
      </c>
      <c r="X103" s="21" t="str">
        <f>IF(обеспечено!X103-'погружено всего'!X103=0,"",обеспечено!X103-'погружено всего'!X103)</f>
        <v/>
      </c>
      <c r="Y103" s="21" t="str">
        <f>IF(обеспечено!Y103-'погружено всего'!Y103=0,"",обеспечено!Y103-'погружено всего'!Y103)</f>
        <v/>
      </c>
      <c r="Z103" s="21" t="str">
        <f>IF(обеспечено!Z103-'погружено всего'!Z103=0,"",обеспечено!Z103-'погружено всего'!Z103)</f>
        <v/>
      </c>
      <c r="AA103" s="21" t="str">
        <f>IF(обеспечено!AA103-'погружено всего'!AA103=0,"",обеспечено!AA103-'погружено всего'!AA103)</f>
        <v/>
      </c>
      <c r="AB103" s="21" t="str">
        <f>IF(обеспечено!AB103-'погружено всего'!AB103=0,"",обеспечено!AB103-'погружено всего'!AB103)</f>
        <v/>
      </c>
      <c r="AC103" s="21" t="str">
        <f>IF(обеспечено!AC103-'погружено всего'!AC103=0,"",обеспечено!AC103-'погружено всего'!AC103)</f>
        <v/>
      </c>
      <c r="AD103" s="21" t="str">
        <f>IF(обеспечено!AD103-'погружено всего'!AD103=0,"",обеспечено!AD103-'погружено всего'!AD103)</f>
        <v/>
      </c>
      <c r="AE103" s="21" t="str">
        <f>IF(обеспечено!AE103-'погружено всего'!AE103=0,"",обеспечено!AE103-'погружено всего'!AE103)</f>
        <v/>
      </c>
      <c r="AF103" s="21" t="str">
        <f>IF(обеспечено!AF103-'погружено всего'!AF103=0,"",обеспечено!AF103-'погружено всего'!AF103)</f>
        <v/>
      </c>
      <c r="AG103" s="21" t="str">
        <f>IF(обеспечено!AG103-'погружено всего'!AG103=0,"",обеспечено!AG103-'погружено всего'!AG103)</f>
        <v/>
      </c>
      <c r="AH103" s="21" t="str">
        <f>IF(обеспечено!AH103-'погружено всего'!AH103=0,"",обеспечено!AH103-'погружено всего'!AH103)</f>
        <v/>
      </c>
      <c r="AI103" s="21" t="str">
        <f>IF(обеспечено!AI103-'погружено всего'!AI103=0,"",обеспечено!AI103-'погружено всего'!AI103)</f>
        <v/>
      </c>
      <c r="AJ103" s="21" t="str">
        <f>IF(обеспечено!AJ103-'погружено всего'!AJ103=0,"",обеспечено!AJ103-'погружено всего'!AJ103)</f>
        <v/>
      </c>
      <c r="AK103" s="21" t="str">
        <f>IF(обеспечено!AK103-'погружено всего'!AK103=0,"",обеспечено!AK103-'погружено всего'!AK103)</f>
        <v/>
      </c>
    </row>
    <row r="104" spans="1:37" s="15" customFormat="1" ht="13.5" customHeight="1" x14ac:dyDescent="0.15">
      <c r="A104" s="18" t="s">
        <v>119</v>
      </c>
      <c r="B104" s="20" t="str">
        <f>IF(LEN('заявки всего'!B104)=0,"",'заявки всего'!B104)</f>
        <v/>
      </c>
      <c r="C104" s="20" t="str">
        <f>IF(LEN('заявки всего'!C104)=0,"",'заявки всего'!C104)</f>
        <v/>
      </c>
      <c r="D104" s="22" t="str">
        <f>IF(LEN('заявки всего'!D104)=0,"",'заявки всего'!D104)</f>
        <v/>
      </c>
      <c r="E104" s="23" t="str">
        <f>IF(LEN('заявки всего'!E104)=0,"",'заявки всего'!E104)</f>
        <v/>
      </c>
      <c r="F104" s="23" t="str">
        <f>IF(обеспечено!F104=0,"",ROUNDUP(обеспечено!F104/31*5,0))</f>
        <v/>
      </c>
      <c r="G104" s="21" t="str">
        <f>IF(обеспечено!G104-'погружено всего'!G104=0,"",обеспечено!G104-'погружено всего'!G104)</f>
        <v/>
      </c>
      <c r="H104" s="21" t="str">
        <f>IF(обеспечено!H104-'погружено всего'!H104=0,"",обеспечено!H104-'погружено всего'!H104)</f>
        <v/>
      </c>
      <c r="I104" s="21" t="str">
        <f>IF(обеспечено!I104-'погружено всего'!I104=0,"",обеспечено!I104-'погружено всего'!I104)</f>
        <v/>
      </c>
      <c r="J104" s="21" t="str">
        <f>IF(обеспечено!J104-'погружено всего'!J104=0,"",обеспечено!J104-'погружено всего'!J104)</f>
        <v/>
      </c>
      <c r="K104" s="21" t="str">
        <f>IF(обеспечено!K104-'погружено всего'!K104=0,"",обеспечено!K104-'погружено всего'!K104)</f>
        <v/>
      </c>
      <c r="L104" s="21" t="str">
        <f>IF(обеспечено!L104-'погружено всего'!L104=0,"",обеспечено!L104-'погружено всего'!L104)</f>
        <v/>
      </c>
      <c r="M104" s="21" t="str">
        <f>IF(обеспечено!M104-'погружено всего'!M104=0,"",обеспечено!M104-'погружено всего'!M104)</f>
        <v/>
      </c>
      <c r="N104" s="21" t="str">
        <f>IF(обеспечено!N104-'погружено всего'!N104=0,"",обеспечено!N104-'погружено всего'!N104)</f>
        <v/>
      </c>
      <c r="O104" s="21" t="str">
        <f>IF(обеспечено!O104-'погружено всего'!O104=0,"",обеспечено!O104-'погружено всего'!O104)</f>
        <v/>
      </c>
      <c r="P104" s="21" t="str">
        <f>IF(обеспечено!P104-'погружено всего'!P104=0,"",обеспечено!P104-'погружено всего'!P104)</f>
        <v/>
      </c>
      <c r="Q104" s="21" t="str">
        <f>IF(обеспечено!Q104-'погружено всего'!Q104=0,"",обеспечено!Q104-'погружено всего'!Q104)</f>
        <v/>
      </c>
      <c r="R104" s="21" t="str">
        <f>IF(обеспечено!R104-'погружено всего'!R104=0,"",обеспечено!R104-'погружено всего'!R104)</f>
        <v/>
      </c>
      <c r="S104" s="21" t="str">
        <f>IF(обеспечено!S104-'погружено всего'!S104=0,"",обеспечено!S104-'погружено всего'!S104)</f>
        <v/>
      </c>
      <c r="T104" s="21" t="str">
        <f>IF(обеспечено!T104-'погружено всего'!T104=0,"",обеспечено!T104-'погружено всего'!T104)</f>
        <v/>
      </c>
      <c r="U104" s="21" t="str">
        <f>IF(обеспечено!U104-'погружено всего'!U104=0,"",обеспечено!U104-'погружено всего'!U104)</f>
        <v/>
      </c>
      <c r="V104" s="21" t="str">
        <f>IF(обеспечено!V104-'погружено всего'!V104=0,"",обеспечено!V104-'погружено всего'!V104)</f>
        <v/>
      </c>
      <c r="W104" s="21" t="str">
        <f>IF(обеспечено!W104-'погружено всего'!W104=0,"",обеспечено!W104-'погружено всего'!W104)</f>
        <v/>
      </c>
      <c r="X104" s="21" t="str">
        <f>IF(обеспечено!X104-'погружено всего'!X104=0,"",обеспечено!X104-'погружено всего'!X104)</f>
        <v/>
      </c>
      <c r="Y104" s="21" t="str">
        <f>IF(обеспечено!Y104-'погружено всего'!Y104=0,"",обеспечено!Y104-'погружено всего'!Y104)</f>
        <v/>
      </c>
      <c r="Z104" s="21" t="str">
        <f>IF(обеспечено!Z104-'погружено всего'!Z104=0,"",обеспечено!Z104-'погружено всего'!Z104)</f>
        <v/>
      </c>
      <c r="AA104" s="21" t="str">
        <f>IF(обеспечено!AA104-'погружено всего'!AA104=0,"",обеспечено!AA104-'погружено всего'!AA104)</f>
        <v/>
      </c>
      <c r="AB104" s="21" t="str">
        <f>IF(обеспечено!AB104-'погружено всего'!AB104=0,"",обеспечено!AB104-'погружено всего'!AB104)</f>
        <v/>
      </c>
      <c r="AC104" s="21" t="str">
        <f>IF(обеспечено!AC104-'погружено всего'!AC104=0,"",обеспечено!AC104-'погружено всего'!AC104)</f>
        <v/>
      </c>
      <c r="AD104" s="21" t="str">
        <f>IF(обеспечено!AD104-'погружено всего'!AD104=0,"",обеспечено!AD104-'погружено всего'!AD104)</f>
        <v/>
      </c>
      <c r="AE104" s="21" t="str">
        <f>IF(обеспечено!AE104-'погружено всего'!AE104=0,"",обеспечено!AE104-'погружено всего'!AE104)</f>
        <v/>
      </c>
      <c r="AF104" s="21" t="str">
        <f>IF(обеспечено!AF104-'погружено всего'!AF104=0,"",обеспечено!AF104-'погружено всего'!AF104)</f>
        <v/>
      </c>
      <c r="AG104" s="21" t="str">
        <f>IF(обеспечено!AG104-'погружено всего'!AG104=0,"",обеспечено!AG104-'погружено всего'!AG104)</f>
        <v/>
      </c>
      <c r="AH104" s="21" t="str">
        <f>IF(обеспечено!AH104-'погружено всего'!AH104=0,"",обеспечено!AH104-'погружено всего'!AH104)</f>
        <v/>
      </c>
      <c r="AI104" s="21" t="str">
        <f>IF(обеспечено!AI104-'погружено всего'!AI104=0,"",обеспечено!AI104-'погружено всего'!AI104)</f>
        <v/>
      </c>
      <c r="AJ104" s="21" t="str">
        <f>IF(обеспечено!AJ104-'погружено всего'!AJ104=0,"",обеспечено!AJ104-'погружено всего'!AJ104)</f>
        <v/>
      </c>
      <c r="AK104" s="21" t="str">
        <f>IF(обеспечено!AK104-'погружено всего'!AK104=0,"",обеспечено!AK104-'погружено всего'!AK104)</f>
        <v/>
      </c>
    </row>
    <row r="105" spans="1:37" s="15" customFormat="1" ht="13.5" customHeight="1" x14ac:dyDescent="0.15">
      <c r="A105" s="18" t="s">
        <v>120</v>
      </c>
      <c r="B105" s="20" t="str">
        <f>IF(LEN('заявки всего'!B105)=0,"",'заявки всего'!B105)</f>
        <v/>
      </c>
      <c r="C105" s="20" t="str">
        <f>IF(LEN('заявки всего'!C105)=0,"",'заявки всего'!C105)</f>
        <v/>
      </c>
      <c r="D105" s="22" t="str">
        <f>IF(LEN('заявки всего'!D105)=0,"",'заявки всего'!D105)</f>
        <v/>
      </c>
      <c r="E105" s="23" t="str">
        <f>IF(LEN('заявки всего'!E105)=0,"",'заявки всего'!E105)</f>
        <v/>
      </c>
      <c r="F105" s="23" t="str">
        <f>IF(обеспечено!F105=0,"",ROUNDUP(обеспечено!F105/31*5,0))</f>
        <v/>
      </c>
      <c r="G105" s="21" t="str">
        <f>IF(обеспечено!G105-'погружено всего'!G105=0,"",обеспечено!G105-'погружено всего'!G105)</f>
        <v/>
      </c>
      <c r="H105" s="21" t="str">
        <f>IF(обеспечено!H105-'погружено всего'!H105=0,"",обеспечено!H105-'погружено всего'!H105)</f>
        <v/>
      </c>
      <c r="I105" s="21" t="str">
        <f>IF(обеспечено!I105-'погружено всего'!I105=0,"",обеспечено!I105-'погружено всего'!I105)</f>
        <v/>
      </c>
      <c r="J105" s="21" t="str">
        <f>IF(обеспечено!J105-'погружено всего'!J105=0,"",обеспечено!J105-'погружено всего'!J105)</f>
        <v/>
      </c>
      <c r="K105" s="21" t="str">
        <f>IF(обеспечено!K105-'погружено всего'!K105=0,"",обеспечено!K105-'погружено всего'!K105)</f>
        <v/>
      </c>
      <c r="L105" s="21" t="str">
        <f>IF(обеспечено!L105-'погружено всего'!L105=0,"",обеспечено!L105-'погружено всего'!L105)</f>
        <v/>
      </c>
      <c r="M105" s="21" t="str">
        <f>IF(обеспечено!M105-'погружено всего'!M105=0,"",обеспечено!M105-'погружено всего'!M105)</f>
        <v/>
      </c>
      <c r="N105" s="21" t="str">
        <f>IF(обеспечено!N105-'погружено всего'!N105=0,"",обеспечено!N105-'погружено всего'!N105)</f>
        <v/>
      </c>
      <c r="O105" s="21" t="str">
        <f>IF(обеспечено!O105-'погружено всего'!O105=0,"",обеспечено!O105-'погружено всего'!O105)</f>
        <v/>
      </c>
      <c r="P105" s="21" t="str">
        <f>IF(обеспечено!P105-'погружено всего'!P105=0,"",обеспечено!P105-'погружено всего'!P105)</f>
        <v/>
      </c>
      <c r="Q105" s="21" t="str">
        <f>IF(обеспечено!Q105-'погружено всего'!Q105=0,"",обеспечено!Q105-'погружено всего'!Q105)</f>
        <v/>
      </c>
      <c r="R105" s="21" t="str">
        <f>IF(обеспечено!R105-'погружено всего'!R105=0,"",обеспечено!R105-'погружено всего'!R105)</f>
        <v/>
      </c>
      <c r="S105" s="21" t="str">
        <f>IF(обеспечено!S105-'погружено всего'!S105=0,"",обеспечено!S105-'погружено всего'!S105)</f>
        <v/>
      </c>
      <c r="T105" s="21" t="str">
        <f>IF(обеспечено!T105-'погружено всего'!T105=0,"",обеспечено!T105-'погружено всего'!T105)</f>
        <v/>
      </c>
      <c r="U105" s="21" t="str">
        <f>IF(обеспечено!U105-'погружено всего'!U105=0,"",обеспечено!U105-'погружено всего'!U105)</f>
        <v/>
      </c>
      <c r="V105" s="21" t="str">
        <f>IF(обеспечено!V105-'погружено всего'!V105=0,"",обеспечено!V105-'погружено всего'!V105)</f>
        <v/>
      </c>
      <c r="W105" s="21" t="str">
        <f>IF(обеспечено!W105-'погружено всего'!W105=0,"",обеспечено!W105-'погружено всего'!W105)</f>
        <v/>
      </c>
      <c r="X105" s="21" t="str">
        <f>IF(обеспечено!X105-'погружено всего'!X105=0,"",обеспечено!X105-'погружено всего'!X105)</f>
        <v/>
      </c>
      <c r="Y105" s="21" t="str">
        <f>IF(обеспечено!Y105-'погружено всего'!Y105=0,"",обеспечено!Y105-'погружено всего'!Y105)</f>
        <v/>
      </c>
      <c r="Z105" s="21" t="str">
        <f>IF(обеспечено!Z105-'погружено всего'!Z105=0,"",обеспечено!Z105-'погружено всего'!Z105)</f>
        <v/>
      </c>
      <c r="AA105" s="21" t="str">
        <f>IF(обеспечено!AA105-'погружено всего'!AA105=0,"",обеспечено!AA105-'погружено всего'!AA105)</f>
        <v/>
      </c>
      <c r="AB105" s="21" t="str">
        <f>IF(обеспечено!AB105-'погружено всего'!AB105=0,"",обеспечено!AB105-'погружено всего'!AB105)</f>
        <v/>
      </c>
      <c r="AC105" s="21" t="str">
        <f>IF(обеспечено!AC105-'погружено всего'!AC105=0,"",обеспечено!AC105-'погружено всего'!AC105)</f>
        <v/>
      </c>
      <c r="AD105" s="21" t="str">
        <f>IF(обеспечено!AD105-'погружено всего'!AD105=0,"",обеспечено!AD105-'погружено всего'!AD105)</f>
        <v/>
      </c>
      <c r="AE105" s="21" t="str">
        <f>IF(обеспечено!AE105-'погружено всего'!AE105=0,"",обеспечено!AE105-'погружено всего'!AE105)</f>
        <v/>
      </c>
      <c r="AF105" s="21" t="str">
        <f>IF(обеспечено!AF105-'погружено всего'!AF105=0,"",обеспечено!AF105-'погружено всего'!AF105)</f>
        <v/>
      </c>
      <c r="AG105" s="21" t="str">
        <f>IF(обеспечено!AG105-'погружено всего'!AG105=0,"",обеспечено!AG105-'погружено всего'!AG105)</f>
        <v/>
      </c>
      <c r="AH105" s="21" t="str">
        <f>IF(обеспечено!AH105-'погружено всего'!AH105=0,"",обеспечено!AH105-'погружено всего'!AH105)</f>
        <v/>
      </c>
      <c r="AI105" s="21" t="str">
        <f>IF(обеспечено!AI105-'погружено всего'!AI105=0,"",обеспечено!AI105-'погружено всего'!AI105)</f>
        <v/>
      </c>
      <c r="AJ105" s="21" t="str">
        <f>IF(обеспечено!AJ105-'погружено всего'!AJ105=0,"",обеспечено!AJ105-'погружено всего'!AJ105)</f>
        <v/>
      </c>
      <c r="AK105" s="21" t="str">
        <f>IF(обеспечено!AK105-'погружено всего'!AK105=0,"",обеспечено!AK105-'погружено всего'!AK105)</f>
        <v/>
      </c>
    </row>
    <row r="106" spans="1:37" s="15" customFormat="1" ht="13.5" customHeight="1" x14ac:dyDescent="0.15">
      <c r="A106" s="18" t="s">
        <v>121</v>
      </c>
      <c r="B106" s="20" t="str">
        <f>IF(LEN('заявки всего'!B106)=0,"",'заявки всего'!B106)</f>
        <v/>
      </c>
      <c r="C106" s="20" t="str">
        <f>IF(LEN('заявки всего'!C106)=0,"",'заявки всего'!C106)</f>
        <v/>
      </c>
      <c r="D106" s="22" t="str">
        <f>IF(LEN('заявки всего'!D106)=0,"",'заявки всего'!D106)</f>
        <v/>
      </c>
      <c r="E106" s="23" t="str">
        <f>IF(LEN('заявки всего'!E106)=0,"",'заявки всего'!E106)</f>
        <v/>
      </c>
      <c r="F106" s="23" t="str">
        <f>IF(обеспечено!F106=0,"",ROUNDUP(обеспечено!F106/31*5,0))</f>
        <v/>
      </c>
      <c r="G106" s="21" t="str">
        <f>IF(обеспечено!G106-'погружено всего'!G106=0,"",обеспечено!G106-'погружено всего'!G106)</f>
        <v/>
      </c>
      <c r="H106" s="21" t="str">
        <f>IF(обеспечено!H106-'погружено всего'!H106=0,"",обеспечено!H106-'погружено всего'!H106)</f>
        <v/>
      </c>
      <c r="I106" s="21" t="str">
        <f>IF(обеспечено!I106-'погружено всего'!I106=0,"",обеспечено!I106-'погружено всего'!I106)</f>
        <v/>
      </c>
      <c r="J106" s="21" t="str">
        <f>IF(обеспечено!J106-'погружено всего'!J106=0,"",обеспечено!J106-'погружено всего'!J106)</f>
        <v/>
      </c>
      <c r="K106" s="21" t="str">
        <f>IF(обеспечено!K106-'погружено всего'!K106=0,"",обеспечено!K106-'погружено всего'!K106)</f>
        <v/>
      </c>
      <c r="L106" s="21" t="str">
        <f>IF(обеспечено!L106-'погружено всего'!L106=0,"",обеспечено!L106-'погружено всего'!L106)</f>
        <v/>
      </c>
      <c r="M106" s="21" t="str">
        <f>IF(обеспечено!M106-'погружено всего'!M106=0,"",обеспечено!M106-'погружено всего'!M106)</f>
        <v/>
      </c>
      <c r="N106" s="21" t="str">
        <f>IF(обеспечено!N106-'погружено всего'!N106=0,"",обеспечено!N106-'погружено всего'!N106)</f>
        <v/>
      </c>
      <c r="O106" s="21" t="str">
        <f>IF(обеспечено!O106-'погружено всего'!O106=0,"",обеспечено!O106-'погружено всего'!O106)</f>
        <v/>
      </c>
      <c r="P106" s="21" t="str">
        <f>IF(обеспечено!P106-'погружено всего'!P106=0,"",обеспечено!P106-'погружено всего'!P106)</f>
        <v/>
      </c>
      <c r="Q106" s="21" t="str">
        <f>IF(обеспечено!Q106-'погружено всего'!Q106=0,"",обеспечено!Q106-'погружено всего'!Q106)</f>
        <v/>
      </c>
      <c r="R106" s="21" t="str">
        <f>IF(обеспечено!R106-'погружено всего'!R106=0,"",обеспечено!R106-'погружено всего'!R106)</f>
        <v/>
      </c>
      <c r="S106" s="21" t="str">
        <f>IF(обеспечено!S106-'погружено всего'!S106=0,"",обеспечено!S106-'погружено всего'!S106)</f>
        <v/>
      </c>
      <c r="T106" s="21" t="str">
        <f>IF(обеспечено!T106-'погружено всего'!T106=0,"",обеспечено!T106-'погружено всего'!T106)</f>
        <v/>
      </c>
      <c r="U106" s="21" t="str">
        <f>IF(обеспечено!U106-'погружено всего'!U106=0,"",обеспечено!U106-'погружено всего'!U106)</f>
        <v/>
      </c>
      <c r="V106" s="21" t="str">
        <f>IF(обеспечено!V106-'погружено всего'!V106=0,"",обеспечено!V106-'погружено всего'!V106)</f>
        <v/>
      </c>
      <c r="W106" s="21" t="str">
        <f>IF(обеспечено!W106-'погружено всего'!W106=0,"",обеспечено!W106-'погружено всего'!W106)</f>
        <v/>
      </c>
      <c r="X106" s="21" t="str">
        <f>IF(обеспечено!X106-'погружено всего'!X106=0,"",обеспечено!X106-'погружено всего'!X106)</f>
        <v/>
      </c>
      <c r="Y106" s="21" t="str">
        <f>IF(обеспечено!Y106-'погружено всего'!Y106=0,"",обеспечено!Y106-'погружено всего'!Y106)</f>
        <v/>
      </c>
      <c r="Z106" s="21" t="str">
        <f>IF(обеспечено!Z106-'погружено всего'!Z106=0,"",обеспечено!Z106-'погружено всего'!Z106)</f>
        <v/>
      </c>
      <c r="AA106" s="21" t="str">
        <f>IF(обеспечено!AA106-'погружено всего'!AA106=0,"",обеспечено!AA106-'погружено всего'!AA106)</f>
        <v/>
      </c>
      <c r="AB106" s="21" t="str">
        <f>IF(обеспечено!AB106-'погружено всего'!AB106=0,"",обеспечено!AB106-'погружено всего'!AB106)</f>
        <v/>
      </c>
      <c r="AC106" s="21" t="str">
        <f>IF(обеспечено!AC106-'погружено всего'!AC106=0,"",обеспечено!AC106-'погружено всего'!AC106)</f>
        <v/>
      </c>
      <c r="AD106" s="21" t="str">
        <f>IF(обеспечено!AD106-'погружено всего'!AD106=0,"",обеспечено!AD106-'погружено всего'!AD106)</f>
        <v/>
      </c>
      <c r="AE106" s="21" t="str">
        <f>IF(обеспечено!AE106-'погружено всего'!AE106=0,"",обеспечено!AE106-'погружено всего'!AE106)</f>
        <v/>
      </c>
      <c r="AF106" s="21" t="str">
        <f>IF(обеспечено!AF106-'погружено всего'!AF106=0,"",обеспечено!AF106-'погружено всего'!AF106)</f>
        <v/>
      </c>
      <c r="AG106" s="21" t="str">
        <f>IF(обеспечено!AG106-'погружено всего'!AG106=0,"",обеспечено!AG106-'погружено всего'!AG106)</f>
        <v/>
      </c>
      <c r="AH106" s="21" t="str">
        <f>IF(обеспечено!AH106-'погружено всего'!AH106=0,"",обеспечено!AH106-'погружено всего'!AH106)</f>
        <v/>
      </c>
      <c r="AI106" s="21" t="str">
        <f>IF(обеспечено!AI106-'погружено всего'!AI106=0,"",обеспечено!AI106-'погружено всего'!AI106)</f>
        <v/>
      </c>
      <c r="AJ106" s="21" t="str">
        <f>IF(обеспечено!AJ106-'погружено всего'!AJ106=0,"",обеспечено!AJ106-'погружено всего'!AJ106)</f>
        <v/>
      </c>
      <c r="AK106" s="21" t="str">
        <f>IF(обеспечено!AK106-'погружено всего'!AK106=0,"",обеспечено!AK106-'погружено всего'!AK106)</f>
        <v/>
      </c>
    </row>
    <row r="107" spans="1:37" s="15" customFormat="1" ht="13.5" customHeight="1" x14ac:dyDescent="0.15">
      <c r="A107" s="18" t="s">
        <v>122</v>
      </c>
      <c r="B107" s="20" t="str">
        <f>IF(LEN('заявки всего'!B107)=0,"",'заявки всего'!B107)</f>
        <v/>
      </c>
      <c r="C107" s="20" t="str">
        <f>IF(LEN('заявки всего'!C107)=0,"",'заявки всего'!C107)</f>
        <v/>
      </c>
      <c r="D107" s="22" t="str">
        <f>IF(LEN('заявки всего'!D107)=0,"",'заявки всего'!D107)</f>
        <v/>
      </c>
      <c r="E107" s="23" t="str">
        <f>IF(LEN('заявки всего'!E107)=0,"",'заявки всего'!E107)</f>
        <v/>
      </c>
      <c r="F107" s="23" t="str">
        <f>IF(обеспечено!F107=0,"",ROUNDUP(обеспечено!F107/31*5,0))</f>
        <v/>
      </c>
      <c r="G107" s="21" t="str">
        <f>IF(обеспечено!G107-'погружено всего'!G107=0,"",обеспечено!G107-'погружено всего'!G107)</f>
        <v/>
      </c>
      <c r="H107" s="21" t="str">
        <f>IF(обеспечено!H107-'погружено всего'!H107=0,"",обеспечено!H107-'погружено всего'!H107)</f>
        <v/>
      </c>
      <c r="I107" s="21" t="str">
        <f>IF(обеспечено!I107-'погружено всего'!I107=0,"",обеспечено!I107-'погружено всего'!I107)</f>
        <v/>
      </c>
      <c r="J107" s="21" t="str">
        <f>IF(обеспечено!J107-'погружено всего'!J107=0,"",обеспечено!J107-'погружено всего'!J107)</f>
        <v/>
      </c>
      <c r="K107" s="21" t="str">
        <f>IF(обеспечено!K107-'погружено всего'!K107=0,"",обеспечено!K107-'погружено всего'!K107)</f>
        <v/>
      </c>
      <c r="L107" s="21" t="str">
        <f>IF(обеспечено!L107-'погружено всего'!L107=0,"",обеспечено!L107-'погружено всего'!L107)</f>
        <v/>
      </c>
      <c r="M107" s="21" t="str">
        <f>IF(обеспечено!M107-'погружено всего'!M107=0,"",обеспечено!M107-'погружено всего'!M107)</f>
        <v/>
      </c>
      <c r="N107" s="21" t="str">
        <f>IF(обеспечено!N107-'погружено всего'!N107=0,"",обеспечено!N107-'погружено всего'!N107)</f>
        <v/>
      </c>
      <c r="O107" s="21" t="str">
        <f>IF(обеспечено!O107-'погружено всего'!O107=0,"",обеспечено!O107-'погружено всего'!O107)</f>
        <v/>
      </c>
      <c r="P107" s="21" t="str">
        <f>IF(обеспечено!P107-'погружено всего'!P107=0,"",обеспечено!P107-'погружено всего'!P107)</f>
        <v/>
      </c>
      <c r="Q107" s="21" t="str">
        <f>IF(обеспечено!Q107-'погружено всего'!Q107=0,"",обеспечено!Q107-'погружено всего'!Q107)</f>
        <v/>
      </c>
      <c r="R107" s="21" t="str">
        <f>IF(обеспечено!R107-'погружено всего'!R107=0,"",обеспечено!R107-'погружено всего'!R107)</f>
        <v/>
      </c>
      <c r="S107" s="21" t="str">
        <f>IF(обеспечено!S107-'погружено всего'!S107=0,"",обеспечено!S107-'погружено всего'!S107)</f>
        <v/>
      </c>
      <c r="T107" s="21" t="str">
        <f>IF(обеспечено!T107-'погружено всего'!T107=0,"",обеспечено!T107-'погружено всего'!T107)</f>
        <v/>
      </c>
      <c r="U107" s="21" t="str">
        <f>IF(обеспечено!U107-'погружено всего'!U107=0,"",обеспечено!U107-'погружено всего'!U107)</f>
        <v/>
      </c>
      <c r="V107" s="21" t="str">
        <f>IF(обеспечено!V107-'погружено всего'!V107=0,"",обеспечено!V107-'погружено всего'!V107)</f>
        <v/>
      </c>
      <c r="W107" s="21" t="str">
        <f>IF(обеспечено!W107-'погружено всего'!W107=0,"",обеспечено!W107-'погружено всего'!W107)</f>
        <v/>
      </c>
      <c r="X107" s="21" t="str">
        <f>IF(обеспечено!X107-'погружено всего'!X107=0,"",обеспечено!X107-'погружено всего'!X107)</f>
        <v/>
      </c>
      <c r="Y107" s="21" t="str">
        <f>IF(обеспечено!Y107-'погружено всего'!Y107=0,"",обеспечено!Y107-'погружено всего'!Y107)</f>
        <v/>
      </c>
      <c r="Z107" s="21" t="str">
        <f>IF(обеспечено!Z107-'погружено всего'!Z107=0,"",обеспечено!Z107-'погружено всего'!Z107)</f>
        <v/>
      </c>
      <c r="AA107" s="21" t="str">
        <f>IF(обеспечено!AA107-'погружено всего'!AA107=0,"",обеспечено!AA107-'погружено всего'!AA107)</f>
        <v/>
      </c>
      <c r="AB107" s="21" t="str">
        <f>IF(обеспечено!AB107-'погружено всего'!AB107=0,"",обеспечено!AB107-'погружено всего'!AB107)</f>
        <v/>
      </c>
      <c r="AC107" s="21" t="str">
        <f>IF(обеспечено!AC107-'погружено всего'!AC107=0,"",обеспечено!AC107-'погружено всего'!AC107)</f>
        <v/>
      </c>
      <c r="AD107" s="21" t="str">
        <f>IF(обеспечено!AD107-'погружено всего'!AD107=0,"",обеспечено!AD107-'погружено всего'!AD107)</f>
        <v/>
      </c>
      <c r="AE107" s="21" t="str">
        <f>IF(обеспечено!AE107-'погружено всего'!AE107=0,"",обеспечено!AE107-'погружено всего'!AE107)</f>
        <v/>
      </c>
      <c r="AF107" s="21" t="str">
        <f>IF(обеспечено!AF107-'погружено всего'!AF107=0,"",обеспечено!AF107-'погружено всего'!AF107)</f>
        <v/>
      </c>
      <c r="AG107" s="21" t="str">
        <f>IF(обеспечено!AG107-'погружено всего'!AG107=0,"",обеспечено!AG107-'погружено всего'!AG107)</f>
        <v/>
      </c>
      <c r="AH107" s="21" t="str">
        <f>IF(обеспечено!AH107-'погружено всего'!AH107=0,"",обеспечено!AH107-'погружено всего'!AH107)</f>
        <v/>
      </c>
      <c r="AI107" s="21" t="str">
        <f>IF(обеспечено!AI107-'погружено всего'!AI107=0,"",обеспечено!AI107-'погружено всего'!AI107)</f>
        <v/>
      </c>
      <c r="AJ107" s="21" t="str">
        <f>IF(обеспечено!AJ107-'погружено всего'!AJ107=0,"",обеспечено!AJ107-'погружено всего'!AJ107)</f>
        <v/>
      </c>
      <c r="AK107" s="21" t="str">
        <f>IF(обеспечено!AK107-'погружено всего'!AK107=0,"",обеспечено!AK107-'погружено всего'!AK107)</f>
        <v/>
      </c>
    </row>
    <row r="108" spans="1:37" s="15" customFormat="1" ht="13.5" customHeight="1" x14ac:dyDescent="0.15">
      <c r="A108" s="18" t="s">
        <v>123</v>
      </c>
      <c r="B108" s="20" t="str">
        <f>IF(LEN('заявки всего'!B108)=0,"",'заявки всего'!B108)</f>
        <v/>
      </c>
      <c r="C108" s="20" t="str">
        <f>IF(LEN('заявки всего'!C108)=0,"",'заявки всего'!C108)</f>
        <v/>
      </c>
      <c r="D108" s="22" t="str">
        <f>IF(LEN('заявки всего'!D108)=0,"",'заявки всего'!D108)</f>
        <v/>
      </c>
      <c r="E108" s="23" t="str">
        <f>IF(LEN('заявки всего'!E108)=0,"",'заявки всего'!E108)</f>
        <v/>
      </c>
      <c r="F108" s="23" t="str">
        <f>IF(обеспечено!F108=0,"",ROUNDUP(обеспечено!F108/31*5,0))</f>
        <v/>
      </c>
      <c r="G108" s="21" t="str">
        <f>IF(обеспечено!G108-'погружено всего'!G108=0,"",обеспечено!G108-'погружено всего'!G108)</f>
        <v/>
      </c>
      <c r="H108" s="21" t="str">
        <f>IF(обеспечено!H108-'погружено всего'!H108=0,"",обеспечено!H108-'погружено всего'!H108)</f>
        <v/>
      </c>
      <c r="I108" s="21" t="str">
        <f>IF(обеспечено!I108-'погружено всего'!I108=0,"",обеспечено!I108-'погружено всего'!I108)</f>
        <v/>
      </c>
      <c r="J108" s="21" t="str">
        <f>IF(обеспечено!J108-'погружено всего'!J108=0,"",обеспечено!J108-'погружено всего'!J108)</f>
        <v/>
      </c>
      <c r="K108" s="21" t="str">
        <f>IF(обеспечено!K108-'погружено всего'!K108=0,"",обеспечено!K108-'погружено всего'!K108)</f>
        <v/>
      </c>
      <c r="L108" s="21" t="str">
        <f>IF(обеспечено!L108-'погружено всего'!L108=0,"",обеспечено!L108-'погружено всего'!L108)</f>
        <v/>
      </c>
      <c r="M108" s="21" t="str">
        <f>IF(обеспечено!M108-'погружено всего'!M108=0,"",обеспечено!M108-'погружено всего'!M108)</f>
        <v/>
      </c>
      <c r="N108" s="21" t="str">
        <f>IF(обеспечено!N108-'погружено всего'!N108=0,"",обеспечено!N108-'погружено всего'!N108)</f>
        <v/>
      </c>
      <c r="O108" s="21" t="str">
        <f>IF(обеспечено!O108-'погружено всего'!O108=0,"",обеспечено!O108-'погружено всего'!O108)</f>
        <v/>
      </c>
      <c r="P108" s="21" t="str">
        <f>IF(обеспечено!P108-'погружено всего'!P108=0,"",обеспечено!P108-'погружено всего'!P108)</f>
        <v/>
      </c>
      <c r="Q108" s="21" t="str">
        <f>IF(обеспечено!Q108-'погружено всего'!Q108=0,"",обеспечено!Q108-'погружено всего'!Q108)</f>
        <v/>
      </c>
      <c r="R108" s="21" t="str">
        <f>IF(обеспечено!R108-'погружено всего'!R108=0,"",обеспечено!R108-'погружено всего'!R108)</f>
        <v/>
      </c>
      <c r="S108" s="21" t="str">
        <f>IF(обеспечено!S108-'погружено всего'!S108=0,"",обеспечено!S108-'погружено всего'!S108)</f>
        <v/>
      </c>
      <c r="T108" s="21" t="str">
        <f>IF(обеспечено!T108-'погружено всего'!T108=0,"",обеспечено!T108-'погружено всего'!T108)</f>
        <v/>
      </c>
      <c r="U108" s="21" t="str">
        <f>IF(обеспечено!U108-'погружено всего'!U108=0,"",обеспечено!U108-'погружено всего'!U108)</f>
        <v/>
      </c>
      <c r="V108" s="21" t="str">
        <f>IF(обеспечено!V108-'погружено всего'!V108=0,"",обеспечено!V108-'погружено всего'!V108)</f>
        <v/>
      </c>
      <c r="W108" s="21" t="str">
        <f>IF(обеспечено!W108-'погружено всего'!W108=0,"",обеспечено!W108-'погружено всего'!W108)</f>
        <v/>
      </c>
      <c r="X108" s="21" t="str">
        <f>IF(обеспечено!X108-'погружено всего'!X108=0,"",обеспечено!X108-'погружено всего'!X108)</f>
        <v/>
      </c>
      <c r="Y108" s="21" t="str">
        <f>IF(обеспечено!Y108-'погружено всего'!Y108=0,"",обеспечено!Y108-'погружено всего'!Y108)</f>
        <v/>
      </c>
      <c r="Z108" s="21" t="str">
        <f>IF(обеспечено!Z108-'погружено всего'!Z108=0,"",обеспечено!Z108-'погружено всего'!Z108)</f>
        <v/>
      </c>
      <c r="AA108" s="21" t="str">
        <f>IF(обеспечено!AA108-'погружено всего'!AA108=0,"",обеспечено!AA108-'погружено всего'!AA108)</f>
        <v/>
      </c>
      <c r="AB108" s="21" t="str">
        <f>IF(обеспечено!AB108-'погружено всего'!AB108=0,"",обеспечено!AB108-'погружено всего'!AB108)</f>
        <v/>
      </c>
      <c r="AC108" s="21" t="str">
        <f>IF(обеспечено!AC108-'погружено всего'!AC108=0,"",обеспечено!AC108-'погружено всего'!AC108)</f>
        <v/>
      </c>
      <c r="AD108" s="21" t="str">
        <f>IF(обеспечено!AD108-'погружено всего'!AD108=0,"",обеспечено!AD108-'погружено всего'!AD108)</f>
        <v/>
      </c>
      <c r="AE108" s="21" t="str">
        <f>IF(обеспечено!AE108-'погружено всего'!AE108=0,"",обеспечено!AE108-'погружено всего'!AE108)</f>
        <v/>
      </c>
      <c r="AF108" s="21" t="str">
        <f>IF(обеспечено!AF108-'погружено всего'!AF108=0,"",обеспечено!AF108-'погружено всего'!AF108)</f>
        <v/>
      </c>
      <c r="AG108" s="21" t="str">
        <f>IF(обеспечено!AG108-'погружено всего'!AG108=0,"",обеспечено!AG108-'погружено всего'!AG108)</f>
        <v/>
      </c>
      <c r="AH108" s="21" t="str">
        <f>IF(обеспечено!AH108-'погружено всего'!AH108=0,"",обеспечено!AH108-'погружено всего'!AH108)</f>
        <v/>
      </c>
      <c r="AI108" s="21" t="str">
        <f>IF(обеспечено!AI108-'погружено всего'!AI108=0,"",обеспечено!AI108-'погружено всего'!AI108)</f>
        <v/>
      </c>
      <c r="AJ108" s="21" t="str">
        <f>IF(обеспечено!AJ108-'погружено всего'!AJ108=0,"",обеспечено!AJ108-'погружено всего'!AJ108)</f>
        <v/>
      </c>
      <c r="AK108" s="21" t="str">
        <f>IF(обеспечено!AK108-'погружено всего'!AK108=0,"",обеспечено!AK108-'погружено всего'!AK108)</f>
        <v/>
      </c>
    </row>
    <row r="109" spans="1:37" s="15" customFormat="1" ht="13.5" customHeight="1" x14ac:dyDescent="0.15">
      <c r="A109" s="18" t="s">
        <v>124</v>
      </c>
      <c r="B109" s="20" t="str">
        <f>IF(LEN('заявки всего'!B109)=0,"",'заявки всего'!B109)</f>
        <v/>
      </c>
      <c r="C109" s="20" t="str">
        <f>IF(LEN('заявки всего'!C109)=0,"",'заявки всего'!C109)</f>
        <v/>
      </c>
      <c r="D109" s="22" t="str">
        <f>IF(LEN('заявки всего'!D109)=0,"",'заявки всего'!D109)</f>
        <v/>
      </c>
      <c r="E109" s="23" t="str">
        <f>IF(LEN('заявки всего'!E109)=0,"",'заявки всего'!E109)</f>
        <v/>
      </c>
      <c r="F109" s="23" t="str">
        <f>IF(обеспечено!F109=0,"",ROUNDUP(обеспечено!F109/31*5,0))</f>
        <v/>
      </c>
      <c r="G109" s="21" t="str">
        <f>IF(обеспечено!G109-'погружено всего'!G109=0,"",обеспечено!G109-'погружено всего'!G109)</f>
        <v/>
      </c>
      <c r="H109" s="21" t="str">
        <f>IF(обеспечено!H109-'погружено всего'!H109=0,"",обеспечено!H109-'погружено всего'!H109)</f>
        <v/>
      </c>
      <c r="I109" s="21" t="str">
        <f>IF(обеспечено!I109-'погружено всего'!I109=0,"",обеспечено!I109-'погружено всего'!I109)</f>
        <v/>
      </c>
      <c r="J109" s="21" t="str">
        <f>IF(обеспечено!J109-'погружено всего'!J109=0,"",обеспечено!J109-'погружено всего'!J109)</f>
        <v/>
      </c>
      <c r="K109" s="21" t="str">
        <f>IF(обеспечено!K109-'погружено всего'!K109=0,"",обеспечено!K109-'погружено всего'!K109)</f>
        <v/>
      </c>
      <c r="L109" s="21" t="str">
        <f>IF(обеспечено!L109-'погружено всего'!L109=0,"",обеспечено!L109-'погружено всего'!L109)</f>
        <v/>
      </c>
      <c r="M109" s="21" t="str">
        <f>IF(обеспечено!M109-'погружено всего'!M109=0,"",обеспечено!M109-'погружено всего'!M109)</f>
        <v/>
      </c>
      <c r="N109" s="21" t="str">
        <f>IF(обеспечено!N109-'погружено всего'!N109=0,"",обеспечено!N109-'погружено всего'!N109)</f>
        <v/>
      </c>
      <c r="O109" s="21" t="str">
        <f>IF(обеспечено!O109-'погружено всего'!O109=0,"",обеспечено!O109-'погружено всего'!O109)</f>
        <v/>
      </c>
      <c r="P109" s="21" t="str">
        <f>IF(обеспечено!P109-'погружено всего'!P109=0,"",обеспечено!P109-'погружено всего'!P109)</f>
        <v/>
      </c>
      <c r="Q109" s="21" t="str">
        <f>IF(обеспечено!Q109-'погружено всего'!Q109=0,"",обеспечено!Q109-'погружено всего'!Q109)</f>
        <v/>
      </c>
      <c r="R109" s="21" t="str">
        <f>IF(обеспечено!R109-'погружено всего'!R109=0,"",обеспечено!R109-'погружено всего'!R109)</f>
        <v/>
      </c>
      <c r="S109" s="21" t="str">
        <f>IF(обеспечено!S109-'погружено всего'!S109=0,"",обеспечено!S109-'погружено всего'!S109)</f>
        <v/>
      </c>
      <c r="T109" s="21" t="str">
        <f>IF(обеспечено!T109-'погружено всего'!T109=0,"",обеспечено!T109-'погружено всего'!T109)</f>
        <v/>
      </c>
      <c r="U109" s="21" t="str">
        <f>IF(обеспечено!U109-'погружено всего'!U109=0,"",обеспечено!U109-'погружено всего'!U109)</f>
        <v/>
      </c>
      <c r="V109" s="21" t="str">
        <f>IF(обеспечено!V109-'погружено всего'!V109=0,"",обеспечено!V109-'погружено всего'!V109)</f>
        <v/>
      </c>
      <c r="W109" s="21" t="str">
        <f>IF(обеспечено!W109-'погружено всего'!W109=0,"",обеспечено!W109-'погружено всего'!W109)</f>
        <v/>
      </c>
      <c r="X109" s="21" t="str">
        <f>IF(обеспечено!X109-'погружено всего'!X109=0,"",обеспечено!X109-'погружено всего'!X109)</f>
        <v/>
      </c>
      <c r="Y109" s="21" t="str">
        <f>IF(обеспечено!Y109-'погружено всего'!Y109=0,"",обеспечено!Y109-'погружено всего'!Y109)</f>
        <v/>
      </c>
      <c r="Z109" s="21" t="str">
        <f>IF(обеспечено!Z109-'погружено всего'!Z109=0,"",обеспечено!Z109-'погружено всего'!Z109)</f>
        <v/>
      </c>
      <c r="AA109" s="21" t="str">
        <f>IF(обеспечено!AA109-'погружено всего'!AA109=0,"",обеспечено!AA109-'погружено всего'!AA109)</f>
        <v/>
      </c>
      <c r="AB109" s="21" t="str">
        <f>IF(обеспечено!AB109-'погружено всего'!AB109=0,"",обеспечено!AB109-'погружено всего'!AB109)</f>
        <v/>
      </c>
      <c r="AC109" s="21" t="str">
        <f>IF(обеспечено!AC109-'погружено всего'!AC109=0,"",обеспечено!AC109-'погружено всего'!AC109)</f>
        <v/>
      </c>
      <c r="AD109" s="21" t="str">
        <f>IF(обеспечено!AD109-'погружено всего'!AD109=0,"",обеспечено!AD109-'погружено всего'!AD109)</f>
        <v/>
      </c>
      <c r="AE109" s="21" t="str">
        <f>IF(обеспечено!AE109-'погружено всего'!AE109=0,"",обеспечено!AE109-'погружено всего'!AE109)</f>
        <v/>
      </c>
      <c r="AF109" s="21" t="str">
        <f>IF(обеспечено!AF109-'погружено всего'!AF109=0,"",обеспечено!AF109-'погружено всего'!AF109)</f>
        <v/>
      </c>
      <c r="AG109" s="21" t="str">
        <f>IF(обеспечено!AG109-'погружено всего'!AG109=0,"",обеспечено!AG109-'погружено всего'!AG109)</f>
        <v/>
      </c>
      <c r="AH109" s="21" t="str">
        <f>IF(обеспечено!AH109-'погружено всего'!AH109=0,"",обеспечено!AH109-'погружено всего'!AH109)</f>
        <v/>
      </c>
      <c r="AI109" s="21" t="str">
        <f>IF(обеспечено!AI109-'погружено всего'!AI109=0,"",обеспечено!AI109-'погружено всего'!AI109)</f>
        <v/>
      </c>
      <c r="AJ109" s="21" t="str">
        <f>IF(обеспечено!AJ109-'погружено всего'!AJ109=0,"",обеспечено!AJ109-'погружено всего'!AJ109)</f>
        <v/>
      </c>
      <c r="AK109" s="21" t="str">
        <f>IF(обеспечено!AK109-'погружено всего'!AK109=0,"",обеспечено!AK109-'погружено всего'!AK109)</f>
        <v/>
      </c>
    </row>
    <row r="110" spans="1:37" s="15" customFormat="1" ht="13.5" customHeight="1" x14ac:dyDescent="0.15">
      <c r="A110" s="18" t="s">
        <v>125</v>
      </c>
      <c r="B110" s="20" t="str">
        <f>IF(LEN('заявки всего'!B110)=0,"",'заявки всего'!B110)</f>
        <v/>
      </c>
      <c r="C110" s="20" t="str">
        <f>IF(LEN('заявки всего'!C110)=0,"",'заявки всего'!C110)</f>
        <v/>
      </c>
      <c r="D110" s="22" t="str">
        <f>IF(LEN('заявки всего'!D110)=0,"",'заявки всего'!D110)</f>
        <v/>
      </c>
      <c r="E110" s="23" t="str">
        <f>IF(LEN('заявки всего'!E110)=0,"",'заявки всего'!E110)</f>
        <v/>
      </c>
      <c r="F110" s="23" t="str">
        <f>IF(обеспечено!F110=0,"",ROUNDUP(обеспечено!F110/31*5,0))</f>
        <v/>
      </c>
      <c r="G110" s="21" t="str">
        <f>IF(обеспечено!G110-'погружено всего'!G110=0,"",обеспечено!G110-'погружено всего'!G110)</f>
        <v/>
      </c>
      <c r="H110" s="21" t="str">
        <f>IF(обеспечено!H110-'погружено всего'!H110=0,"",обеспечено!H110-'погружено всего'!H110)</f>
        <v/>
      </c>
      <c r="I110" s="21" t="str">
        <f>IF(обеспечено!I110-'погружено всего'!I110=0,"",обеспечено!I110-'погружено всего'!I110)</f>
        <v/>
      </c>
      <c r="J110" s="21" t="str">
        <f>IF(обеспечено!J110-'погружено всего'!J110=0,"",обеспечено!J110-'погружено всего'!J110)</f>
        <v/>
      </c>
      <c r="K110" s="21" t="str">
        <f>IF(обеспечено!K110-'погружено всего'!K110=0,"",обеспечено!K110-'погружено всего'!K110)</f>
        <v/>
      </c>
      <c r="L110" s="21" t="str">
        <f>IF(обеспечено!L110-'погружено всего'!L110=0,"",обеспечено!L110-'погружено всего'!L110)</f>
        <v/>
      </c>
      <c r="M110" s="21" t="str">
        <f>IF(обеспечено!M110-'погружено всего'!M110=0,"",обеспечено!M110-'погружено всего'!M110)</f>
        <v/>
      </c>
      <c r="N110" s="21" t="str">
        <f>IF(обеспечено!N110-'погружено всего'!N110=0,"",обеспечено!N110-'погружено всего'!N110)</f>
        <v/>
      </c>
      <c r="O110" s="21" t="str">
        <f>IF(обеспечено!O110-'погружено всего'!O110=0,"",обеспечено!O110-'погружено всего'!O110)</f>
        <v/>
      </c>
      <c r="P110" s="21" t="str">
        <f>IF(обеспечено!P110-'погружено всего'!P110=0,"",обеспечено!P110-'погружено всего'!P110)</f>
        <v/>
      </c>
      <c r="Q110" s="21" t="str">
        <f>IF(обеспечено!Q110-'погружено всего'!Q110=0,"",обеспечено!Q110-'погружено всего'!Q110)</f>
        <v/>
      </c>
      <c r="R110" s="21" t="str">
        <f>IF(обеспечено!R110-'погружено всего'!R110=0,"",обеспечено!R110-'погружено всего'!R110)</f>
        <v/>
      </c>
      <c r="S110" s="21" t="str">
        <f>IF(обеспечено!S110-'погружено всего'!S110=0,"",обеспечено!S110-'погружено всего'!S110)</f>
        <v/>
      </c>
      <c r="T110" s="21" t="str">
        <f>IF(обеспечено!T110-'погружено всего'!T110=0,"",обеспечено!T110-'погружено всего'!T110)</f>
        <v/>
      </c>
      <c r="U110" s="21" t="str">
        <f>IF(обеспечено!U110-'погружено всего'!U110=0,"",обеспечено!U110-'погружено всего'!U110)</f>
        <v/>
      </c>
      <c r="V110" s="21" t="str">
        <f>IF(обеспечено!V110-'погружено всего'!V110=0,"",обеспечено!V110-'погружено всего'!V110)</f>
        <v/>
      </c>
      <c r="W110" s="21" t="str">
        <f>IF(обеспечено!W110-'погружено всего'!W110=0,"",обеспечено!W110-'погружено всего'!W110)</f>
        <v/>
      </c>
      <c r="X110" s="21" t="str">
        <f>IF(обеспечено!X110-'погружено всего'!X110=0,"",обеспечено!X110-'погружено всего'!X110)</f>
        <v/>
      </c>
      <c r="Y110" s="21" t="str">
        <f>IF(обеспечено!Y110-'погружено всего'!Y110=0,"",обеспечено!Y110-'погружено всего'!Y110)</f>
        <v/>
      </c>
      <c r="Z110" s="21" t="str">
        <f>IF(обеспечено!Z110-'погружено всего'!Z110=0,"",обеспечено!Z110-'погружено всего'!Z110)</f>
        <v/>
      </c>
      <c r="AA110" s="21" t="str">
        <f>IF(обеспечено!AA110-'погружено всего'!AA110=0,"",обеспечено!AA110-'погружено всего'!AA110)</f>
        <v/>
      </c>
      <c r="AB110" s="21" t="str">
        <f>IF(обеспечено!AB110-'погружено всего'!AB110=0,"",обеспечено!AB110-'погружено всего'!AB110)</f>
        <v/>
      </c>
      <c r="AC110" s="21" t="str">
        <f>IF(обеспечено!AC110-'погружено всего'!AC110=0,"",обеспечено!AC110-'погружено всего'!AC110)</f>
        <v/>
      </c>
      <c r="AD110" s="21" t="str">
        <f>IF(обеспечено!AD110-'погружено всего'!AD110=0,"",обеспечено!AD110-'погружено всего'!AD110)</f>
        <v/>
      </c>
      <c r="AE110" s="21" t="str">
        <f>IF(обеспечено!AE110-'погружено всего'!AE110=0,"",обеспечено!AE110-'погружено всего'!AE110)</f>
        <v/>
      </c>
      <c r="AF110" s="21" t="str">
        <f>IF(обеспечено!AF110-'погружено всего'!AF110=0,"",обеспечено!AF110-'погружено всего'!AF110)</f>
        <v/>
      </c>
      <c r="AG110" s="21" t="str">
        <f>IF(обеспечено!AG110-'погружено всего'!AG110=0,"",обеспечено!AG110-'погружено всего'!AG110)</f>
        <v/>
      </c>
      <c r="AH110" s="21" t="str">
        <f>IF(обеспечено!AH110-'погружено всего'!AH110=0,"",обеспечено!AH110-'погружено всего'!AH110)</f>
        <v/>
      </c>
      <c r="AI110" s="21" t="str">
        <f>IF(обеспечено!AI110-'погружено всего'!AI110=0,"",обеспечено!AI110-'погружено всего'!AI110)</f>
        <v/>
      </c>
      <c r="AJ110" s="21" t="str">
        <f>IF(обеспечено!AJ110-'погружено всего'!AJ110=0,"",обеспечено!AJ110-'погружено всего'!AJ110)</f>
        <v/>
      </c>
      <c r="AK110" s="21" t="str">
        <f>IF(обеспечено!AK110-'погружено всего'!AK110=0,"",обеспечено!AK110-'погружено всего'!AK110)</f>
        <v/>
      </c>
    </row>
    <row r="111" spans="1:37" s="15" customFormat="1" ht="13.5" customHeight="1" x14ac:dyDescent="0.15">
      <c r="A111" s="18" t="s">
        <v>126</v>
      </c>
      <c r="B111" s="20" t="str">
        <f>IF(LEN('заявки всего'!B111)=0,"",'заявки всего'!B111)</f>
        <v/>
      </c>
      <c r="C111" s="20" t="str">
        <f>IF(LEN('заявки всего'!C111)=0,"",'заявки всего'!C111)</f>
        <v/>
      </c>
      <c r="D111" s="22" t="str">
        <f>IF(LEN('заявки всего'!D111)=0,"",'заявки всего'!D111)</f>
        <v/>
      </c>
      <c r="E111" s="23" t="str">
        <f>IF(LEN('заявки всего'!E111)=0,"",'заявки всего'!E111)</f>
        <v/>
      </c>
      <c r="F111" s="23" t="str">
        <f>IF(обеспечено!F111=0,"",ROUNDUP(обеспечено!F111/31*5,0))</f>
        <v/>
      </c>
      <c r="G111" s="21" t="str">
        <f>IF(обеспечено!G111-'погружено всего'!G111=0,"",обеспечено!G111-'погружено всего'!G111)</f>
        <v/>
      </c>
      <c r="H111" s="21" t="str">
        <f>IF(обеспечено!H111-'погружено всего'!H111=0,"",обеспечено!H111-'погружено всего'!H111)</f>
        <v/>
      </c>
      <c r="I111" s="21" t="str">
        <f>IF(обеспечено!I111-'погружено всего'!I111=0,"",обеспечено!I111-'погружено всего'!I111)</f>
        <v/>
      </c>
      <c r="J111" s="21" t="str">
        <f>IF(обеспечено!J111-'погружено всего'!J111=0,"",обеспечено!J111-'погружено всего'!J111)</f>
        <v/>
      </c>
      <c r="K111" s="21" t="str">
        <f>IF(обеспечено!K111-'погружено всего'!K111=0,"",обеспечено!K111-'погружено всего'!K111)</f>
        <v/>
      </c>
      <c r="L111" s="21" t="str">
        <f>IF(обеспечено!L111-'погружено всего'!L111=0,"",обеспечено!L111-'погружено всего'!L111)</f>
        <v/>
      </c>
      <c r="M111" s="21" t="str">
        <f>IF(обеспечено!M111-'погружено всего'!M111=0,"",обеспечено!M111-'погружено всего'!M111)</f>
        <v/>
      </c>
      <c r="N111" s="21" t="str">
        <f>IF(обеспечено!N111-'погружено всего'!N111=0,"",обеспечено!N111-'погружено всего'!N111)</f>
        <v/>
      </c>
      <c r="O111" s="21" t="str">
        <f>IF(обеспечено!O111-'погружено всего'!O111=0,"",обеспечено!O111-'погружено всего'!O111)</f>
        <v/>
      </c>
      <c r="P111" s="21" t="str">
        <f>IF(обеспечено!P111-'погружено всего'!P111=0,"",обеспечено!P111-'погружено всего'!P111)</f>
        <v/>
      </c>
      <c r="Q111" s="21" t="str">
        <f>IF(обеспечено!Q111-'погружено всего'!Q111=0,"",обеспечено!Q111-'погружено всего'!Q111)</f>
        <v/>
      </c>
      <c r="R111" s="21" t="str">
        <f>IF(обеспечено!R111-'погружено всего'!R111=0,"",обеспечено!R111-'погружено всего'!R111)</f>
        <v/>
      </c>
      <c r="S111" s="21" t="str">
        <f>IF(обеспечено!S111-'погружено всего'!S111=0,"",обеспечено!S111-'погружено всего'!S111)</f>
        <v/>
      </c>
      <c r="T111" s="21" t="str">
        <f>IF(обеспечено!T111-'погружено всего'!T111=0,"",обеспечено!T111-'погружено всего'!T111)</f>
        <v/>
      </c>
      <c r="U111" s="21" t="str">
        <f>IF(обеспечено!U111-'погружено всего'!U111=0,"",обеспечено!U111-'погружено всего'!U111)</f>
        <v/>
      </c>
      <c r="V111" s="21" t="str">
        <f>IF(обеспечено!V111-'погружено всего'!V111=0,"",обеспечено!V111-'погружено всего'!V111)</f>
        <v/>
      </c>
      <c r="W111" s="21" t="str">
        <f>IF(обеспечено!W111-'погружено всего'!W111=0,"",обеспечено!W111-'погружено всего'!W111)</f>
        <v/>
      </c>
      <c r="X111" s="21" t="str">
        <f>IF(обеспечено!X111-'погружено всего'!X111=0,"",обеспечено!X111-'погружено всего'!X111)</f>
        <v/>
      </c>
      <c r="Y111" s="21" t="str">
        <f>IF(обеспечено!Y111-'погружено всего'!Y111=0,"",обеспечено!Y111-'погружено всего'!Y111)</f>
        <v/>
      </c>
      <c r="Z111" s="21" t="str">
        <f>IF(обеспечено!Z111-'погружено всего'!Z111=0,"",обеспечено!Z111-'погружено всего'!Z111)</f>
        <v/>
      </c>
      <c r="AA111" s="21" t="str">
        <f>IF(обеспечено!AA111-'погружено всего'!AA111=0,"",обеспечено!AA111-'погружено всего'!AA111)</f>
        <v/>
      </c>
      <c r="AB111" s="21" t="str">
        <f>IF(обеспечено!AB111-'погружено всего'!AB111=0,"",обеспечено!AB111-'погружено всего'!AB111)</f>
        <v/>
      </c>
      <c r="AC111" s="21" t="str">
        <f>IF(обеспечено!AC111-'погружено всего'!AC111=0,"",обеспечено!AC111-'погружено всего'!AC111)</f>
        <v/>
      </c>
      <c r="AD111" s="21" t="str">
        <f>IF(обеспечено!AD111-'погружено всего'!AD111=0,"",обеспечено!AD111-'погружено всего'!AD111)</f>
        <v/>
      </c>
      <c r="AE111" s="21" t="str">
        <f>IF(обеспечено!AE111-'погружено всего'!AE111=0,"",обеспечено!AE111-'погружено всего'!AE111)</f>
        <v/>
      </c>
      <c r="AF111" s="21" t="str">
        <f>IF(обеспечено!AF111-'погружено всего'!AF111=0,"",обеспечено!AF111-'погружено всего'!AF111)</f>
        <v/>
      </c>
      <c r="AG111" s="21" t="str">
        <f>IF(обеспечено!AG111-'погружено всего'!AG111=0,"",обеспечено!AG111-'погружено всего'!AG111)</f>
        <v/>
      </c>
      <c r="AH111" s="21" t="str">
        <f>IF(обеспечено!AH111-'погружено всего'!AH111=0,"",обеспечено!AH111-'погружено всего'!AH111)</f>
        <v/>
      </c>
      <c r="AI111" s="21" t="str">
        <f>IF(обеспечено!AI111-'погружено всего'!AI111=0,"",обеспечено!AI111-'погружено всего'!AI111)</f>
        <v/>
      </c>
      <c r="AJ111" s="21" t="str">
        <f>IF(обеспечено!AJ111-'погружено всего'!AJ111=0,"",обеспечено!AJ111-'погружено всего'!AJ111)</f>
        <v/>
      </c>
      <c r="AK111" s="21" t="str">
        <f>IF(обеспечено!AK111-'погружено всего'!AK111=0,"",обеспечено!AK111-'погружено всего'!AK111)</f>
        <v/>
      </c>
    </row>
    <row r="112" spans="1:37" s="15" customFormat="1" ht="13.5" customHeight="1" x14ac:dyDescent="0.15">
      <c r="A112" s="18" t="s">
        <v>127</v>
      </c>
      <c r="B112" s="20" t="str">
        <f>IF(LEN('заявки всего'!B112)=0,"",'заявки всего'!B112)</f>
        <v/>
      </c>
      <c r="C112" s="20" t="str">
        <f>IF(LEN('заявки всего'!C112)=0,"",'заявки всего'!C112)</f>
        <v/>
      </c>
      <c r="D112" s="22" t="str">
        <f>IF(LEN('заявки всего'!D112)=0,"",'заявки всего'!D112)</f>
        <v/>
      </c>
      <c r="E112" s="23" t="str">
        <f>IF(LEN('заявки всего'!E112)=0,"",'заявки всего'!E112)</f>
        <v/>
      </c>
      <c r="F112" s="23" t="str">
        <f>IF(обеспечено!F112=0,"",ROUNDUP(обеспечено!F112/31*5,0))</f>
        <v/>
      </c>
      <c r="G112" s="21" t="str">
        <f>IF(обеспечено!G112-'погружено всего'!G112=0,"",обеспечено!G112-'погружено всего'!G112)</f>
        <v/>
      </c>
      <c r="H112" s="21" t="str">
        <f>IF(обеспечено!H112-'погружено всего'!H112=0,"",обеспечено!H112-'погружено всего'!H112)</f>
        <v/>
      </c>
      <c r="I112" s="21" t="str">
        <f>IF(обеспечено!I112-'погружено всего'!I112=0,"",обеспечено!I112-'погружено всего'!I112)</f>
        <v/>
      </c>
      <c r="J112" s="21" t="str">
        <f>IF(обеспечено!J112-'погружено всего'!J112=0,"",обеспечено!J112-'погружено всего'!J112)</f>
        <v/>
      </c>
      <c r="K112" s="21" t="str">
        <f>IF(обеспечено!K112-'погружено всего'!K112=0,"",обеспечено!K112-'погружено всего'!K112)</f>
        <v/>
      </c>
      <c r="L112" s="21" t="str">
        <f>IF(обеспечено!L112-'погружено всего'!L112=0,"",обеспечено!L112-'погружено всего'!L112)</f>
        <v/>
      </c>
      <c r="M112" s="21" t="str">
        <f>IF(обеспечено!M112-'погружено всего'!M112=0,"",обеспечено!M112-'погружено всего'!M112)</f>
        <v/>
      </c>
      <c r="N112" s="21" t="str">
        <f>IF(обеспечено!N112-'погружено всего'!N112=0,"",обеспечено!N112-'погружено всего'!N112)</f>
        <v/>
      </c>
      <c r="O112" s="21" t="str">
        <f>IF(обеспечено!O112-'погружено всего'!O112=0,"",обеспечено!O112-'погружено всего'!O112)</f>
        <v/>
      </c>
      <c r="P112" s="21" t="str">
        <f>IF(обеспечено!P112-'погружено всего'!P112=0,"",обеспечено!P112-'погружено всего'!P112)</f>
        <v/>
      </c>
      <c r="Q112" s="21" t="str">
        <f>IF(обеспечено!Q112-'погружено всего'!Q112=0,"",обеспечено!Q112-'погружено всего'!Q112)</f>
        <v/>
      </c>
      <c r="R112" s="21" t="str">
        <f>IF(обеспечено!R112-'погружено всего'!R112=0,"",обеспечено!R112-'погружено всего'!R112)</f>
        <v/>
      </c>
      <c r="S112" s="21" t="str">
        <f>IF(обеспечено!S112-'погружено всего'!S112=0,"",обеспечено!S112-'погружено всего'!S112)</f>
        <v/>
      </c>
      <c r="T112" s="21" t="str">
        <f>IF(обеспечено!T112-'погружено всего'!T112=0,"",обеспечено!T112-'погружено всего'!T112)</f>
        <v/>
      </c>
      <c r="U112" s="21" t="str">
        <f>IF(обеспечено!U112-'погружено всего'!U112=0,"",обеспечено!U112-'погружено всего'!U112)</f>
        <v/>
      </c>
      <c r="V112" s="21" t="str">
        <f>IF(обеспечено!V112-'погружено всего'!V112=0,"",обеспечено!V112-'погружено всего'!V112)</f>
        <v/>
      </c>
      <c r="W112" s="21" t="str">
        <f>IF(обеспечено!W112-'погружено всего'!W112=0,"",обеспечено!W112-'погружено всего'!W112)</f>
        <v/>
      </c>
      <c r="X112" s="21" t="str">
        <f>IF(обеспечено!X112-'погружено всего'!X112=0,"",обеспечено!X112-'погружено всего'!X112)</f>
        <v/>
      </c>
      <c r="Y112" s="21" t="str">
        <f>IF(обеспечено!Y112-'погружено всего'!Y112=0,"",обеспечено!Y112-'погружено всего'!Y112)</f>
        <v/>
      </c>
      <c r="Z112" s="21" t="str">
        <f>IF(обеспечено!Z112-'погружено всего'!Z112=0,"",обеспечено!Z112-'погружено всего'!Z112)</f>
        <v/>
      </c>
      <c r="AA112" s="21" t="str">
        <f>IF(обеспечено!AA112-'погружено всего'!AA112=0,"",обеспечено!AA112-'погружено всего'!AA112)</f>
        <v/>
      </c>
      <c r="AB112" s="21" t="str">
        <f>IF(обеспечено!AB112-'погружено всего'!AB112=0,"",обеспечено!AB112-'погружено всего'!AB112)</f>
        <v/>
      </c>
      <c r="AC112" s="21" t="str">
        <f>IF(обеспечено!AC112-'погружено всего'!AC112=0,"",обеспечено!AC112-'погружено всего'!AC112)</f>
        <v/>
      </c>
      <c r="AD112" s="21" t="str">
        <f>IF(обеспечено!AD112-'погружено всего'!AD112=0,"",обеспечено!AD112-'погружено всего'!AD112)</f>
        <v/>
      </c>
      <c r="AE112" s="21" t="str">
        <f>IF(обеспечено!AE112-'погружено всего'!AE112=0,"",обеспечено!AE112-'погружено всего'!AE112)</f>
        <v/>
      </c>
      <c r="AF112" s="21" t="str">
        <f>IF(обеспечено!AF112-'погружено всего'!AF112=0,"",обеспечено!AF112-'погружено всего'!AF112)</f>
        <v/>
      </c>
      <c r="AG112" s="21" t="str">
        <f>IF(обеспечено!AG112-'погружено всего'!AG112=0,"",обеспечено!AG112-'погружено всего'!AG112)</f>
        <v/>
      </c>
      <c r="AH112" s="21" t="str">
        <f>IF(обеспечено!AH112-'погружено всего'!AH112=0,"",обеспечено!AH112-'погружено всего'!AH112)</f>
        <v/>
      </c>
      <c r="AI112" s="21" t="str">
        <f>IF(обеспечено!AI112-'погружено всего'!AI112=0,"",обеспечено!AI112-'погружено всего'!AI112)</f>
        <v/>
      </c>
      <c r="AJ112" s="21" t="str">
        <f>IF(обеспечено!AJ112-'погружено всего'!AJ112=0,"",обеспечено!AJ112-'погружено всего'!AJ112)</f>
        <v/>
      </c>
      <c r="AK112" s="21" t="str">
        <f>IF(обеспечено!AK112-'погружено всего'!AK112=0,"",обеспечено!AK112-'погружено всего'!AK112)</f>
        <v/>
      </c>
    </row>
    <row r="113" spans="1:37" s="15" customFormat="1" ht="13.5" customHeight="1" x14ac:dyDescent="0.15">
      <c r="A113" s="18" t="s">
        <v>128</v>
      </c>
      <c r="B113" s="20" t="str">
        <f>IF(LEN('заявки всего'!B113)=0,"",'заявки всего'!B113)</f>
        <v/>
      </c>
      <c r="C113" s="20" t="str">
        <f>IF(LEN('заявки всего'!C113)=0,"",'заявки всего'!C113)</f>
        <v/>
      </c>
      <c r="D113" s="22" t="str">
        <f>IF(LEN('заявки всего'!D113)=0,"",'заявки всего'!D113)</f>
        <v/>
      </c>
      <c r="E113" s="23" t="str">
        <f>IF(LEN('заявки всего'!E113)=0,"",'заявки всего'!E113)</f>
        <v/>
      </c>
      <c r="F113" s="23" t="str">
        <f>IF(обеспечено!F113=0,"",ROUNDUP(обеспечено!F113/31*5,0))</f>
        <v/>
      </c>
      <c r="G113" s="21" t="str">
        <f>IF(обеспечено!G113-'погружено всего'!G113=0,"",обеспечено!G113-'погружено всего'!G113)</f>
        <v/>
      </c>
      <c r="H113" s="21" t="str">
        <f>IF(обеспечено!H113-'погружено всего'!H113=0,"",обеспечено!H113-'погружено всего'!H113)</f>
        <v/>
      </c>
      <c r="I113" s="21" t="str">
        <f>IF(обеспечено!I113-'погружено всего'!I113=0,"",обеспечено!I113-'погружено всего'!I113)</f>
        <v/>
      </c>
      <c r="J113" s="21" t="str">
        <f>IF(обеспечено!J113-'погружено всего'!J113=0,"",обеспечено!J113-'погружено всего'!J113)</f>
        <v/>
      </c>
      <c r="K113" s="21" t="str">
        <f>IF(обеспечено!K113-'погружено всего'!K113=0,"",обеспечено!K113-'погружено всего'!K113)</f>
        <v/>
      </c>
      <c r="L113" s="21" t="str">
        <f>IF(обеспечено!L113-'погружено всего'!L113=0,"",обеспечено!L113-'погружено всего'!L113)</f>
        <v/>
      </c>
      <c r="M113" s="21" t="str">
        <f>IF(обеспечено!M113-'погружено всего'!M113=0,"",обеспечено!M113-'погружено всего'!M113)</f>
        <v/>
      </c>
      <c r="N113" s="21" t="str">
        <f>IF(обеспечено!N113-'погружено всего'!N113=0,"",обеспечено!N113-'погружено всего'!N113)</f>
        <v/>
      </c>
      <c r="O113" s="21" t="str">
        <f>IF(обеспечено!O113-'погружено всего'!O113=0,"",обеспечено!O113-'погружено всего'!O113)</f>
        <v/>
      </c>
      <c r="P113" s="21" t="str">
        <f>IF(обеспечено!P113-'погружено всего'!P113=0,"",обеспечено!P113-'погружено всего'!P113)</f>
        <v/>
      </c>
      <c r="Q113" s="21" t="str">
        <f>IF(обеспечено!Q113-'погружено всего'!Q113=0,"",обеспечено!Q113-'погружено всего'!Q113)</f>
        <v/>
      </c>
      <c r="R113" s="21" t="str">
        <f>IF(обеспечено!R113-'погружено всего'!R113=0,"",обеспечено!R113-'погружено всего'!R113)</f>
        <v/>
      </c>
      <c r="S113" s="21" t="str">
        <f>IF(обеспечено!S113-'погружено всего'!S113=0,"",обеспечено!S113-'погружено всего'!S113)</f>
        <v/>
      </c>
      <c r="T113" s="21" t="str">
        <f>IF(обеспечено!T113-'погружено всего'!T113=0,"",обеспечено!T113-'погружено всего'!T113)</f>
        <v/>
      </c>
      <c r="U113" s="21" t="str">
        <f>IF(обеспечено!U113-'погружено всего'!U113=0,"",обеспечено!U113-'погружено всего'!U113)</f>
        <v/>
      </c>
      <c r="V113" s="21" t="str">
        <f>IF(обеспечено!V113-'погружено всего'!V113=0,"",обеспечено!V113-'погружено всего'!V113)</f>
        <v/>
      </c>
      <c r="W113" s="21" t="str">
        <f>IF(обеспечено!W113-'погружено всего'!W113=0,"",обеспечено!W113-'погружено всего'!W113)</f>
        <v/>
      </c>
      <c r="X113" s="21" t="str">
        <f>IF(обеспечено!X113-'погружено всего'!X113=0,"",обеспечено!X113-'погружено всего'!X113)</f>
        <v/>
      </c>
      <c r="Y113" s="21" t="str">
        <f>IF(обеспечено!Y113-'погружено всего'!Y113=0,"",обеспечено!Y113-'погружено всего'!Y113)</f>
        <v/>
      </c>
      <c r="Z113" s="21" t="str">
        <f>IF(обеспечено!Z113-'погружено всего'!Z113=0,"",обеспечено!Z113-'погружено всего'!Z113)</f>
        <v/>
      </c>
      <c r="AA113" s="21" t="str">
        <f>IF(обеспечено!AA113-'погружено всего'!AA113=0,"",обеспечено!AA113-'погружено всего'!AA113)</f>
        <v/>
      </c>
      <c r="AB113" s="21" t="str">
        <f>IF(обеспечено!AB113-'погружено всего'!AB113=0,"",обеспечено!AB113-'погружено всего'!AB113)</f>
        <v/>
      </c>
      <c r="AC113" s="21" t="str">
        <f>IF(обеспечено!AC113-'погружено всего'!AC113=0,"",обеспечено!AC113-'погружено всего'!AC113)</f>
        <v/>
      </c>
      <c r="AD113" s="21" t="str">
        <f>IF(обеспечено!AD113-'погружено всего'!AD113=0,"",обеспечено!AD113-'погружено всего'!AD113)</f>
        <v/>
      </c>
      <c r="AE113" s="21" t="str">
        <f>IF(обеспечено!AE113-'погружено всего'!AE113=0,"",обеспечено!AE113-'погружено всего'!AE113)</f>
        <v/>
      </c>
      <c r="AF113" s="21" t="str">
        <f>IF(обеспечено!AF113-'погружено всего'!AF113=0,"",обеспечено!AF113-'погружено всего'!AF113)</f>
        <v/>
      </c>
      <c r="AG113" s="21" t="str">
        <f>IF(обеспечено!AG113-'погружено всего'!AG113=0,"",обеспечено!AG113-'погружено всего'!AG113)</f>
        <v/>
      </c>
      <c r="AH113" s="21" t="str">
        <f>IF(обеспечено!AH113-'погружено всего'!AH113=0,"",обеспечено!AH113-'погружено всего'!AH113)</f>
        <v/>
      </c>
      <c r="AI113" s="21" t="str">
        <f>IF(обеспечено!AI113-'погружено всего'!AI113=0,"",обеспечено!AI113-'погружено всего'!AI113)</f>
        <v/>
      </c>
      <c r="AJ113" s="21" t="str">
        <f>IF(обеспечено!AJ113-'погружено всего'!AJ113=0,"",обеспечено!AJ113-'погружено всего'!AJ113)</f>
        <v/>
      </c>
      <c r="AK113" s="21" t="str">
        <f>IF(обеспечено!AK113-'погружено всего'!AK113=0,"",обеспечено!AK113-'погружено всего'!AK113)</f>
        <v/>
      </c>
    </row>
    <row r="114" spans="1:37" s="15" customFormat="1" ht="13.5" customHeight="1" x14ac:dyDescent="0.15">
      <c r="A114" s="18" t="s">
        <v>129</v>
      </c>
      <c r="B114" s="20" t="str">
        <f>IF(LEN('заявки всего'!B114)=0,"",'заявки всего'!B114)</f>
        <v/>
      </c>
      <c r="C114" s="20" t="str">
        <f>IF(LEN('заявки всего'!C114)=0,"",'заявки всего'!C114)</f>
        <v/>
      </c>
      <c r="D114" s="22" t="str">
        <f>IF(LEN('заявки всего'!D114)=0,"",'заявки всего'!D114)</f>
        <v/>
      </c>
      <c r="E114" s="23" t="str">
        <f>IF(LEN('заявки всего'!E114)=0,"",'заявки всего'!E114)</f>
        <v/>
      </c>
      <c r="F114" s="23" t="str">
        <f>IF(обеспечено!F114=0,"",ROUNDUP(обеспечено!F114/31*5,0))</f>
        <v/>
      </c>
      <c r="G114" s="21" t="str">
        <f>IF(обеспечено!G114-'погружено всего'!G114=0,"",обеспечено!G114-'погружено всего'!G114)</f>
        <v/>
      </c>
      <c r="H114" s="21" t="str">
        <f>IF(обеспечено!H114-'погружено всего'!H114=0,"",обеспечено!H114-'погружено всего'!H114)</f>
        <v/>
      </c>
      <c r="I114" s="21" t="str">
        <f>IF(обеспечено!I114-'погружено всего'!I114=0,"",обеспечено!I114-'погружено всего'!I114)</f>
        <v/>
      </c>
      <c r="J114" s="21" t="str">
        <f>IF(обеспечено!J114-'погружено всего'!J114=0,"",обеспечено!J114-'погружено всего'!J114)</f>
        <v/>
      </c>
      <c r="K114" s="21" t="str">
        <f>IF(обеспечено!K114-'погружено всего'!K114=0,"",обеспечено!K114-'погружено всего'!K114)</f>
        <v/>
      </c>
      <c r="L114" s="21" t="str">
        <f>IF(обеспечено!L114-'погружено всего'!L114=0,"",обеспечено!L114-'погружено всего'!L114)</f>
        <v/>
      </c>
      <c r="M114" s="21" t="str">
        <f>IF(обеспечено!M114-'погружено всего'!M114=0,"",обеспечено!M114-'погружено всего'!M114)</f>
        <v/>
      </c>
      <c r="N114" s="21" t="str">
        <f>IF(обеспечено!N114-'погружено всего'!N114=0,"",обеспечено!N114-'погружено всего'!N114)</f>
        <v/>
      </c>
      <c r="O114" s="21" t="str">
        <f>IF(обеспечено!O114-'погружено всего'!O114=0,"",обеспечено!O114-'погружено всего'!O114)</f>
        <v/>
      </c>
      <c r="P114" s="21" t="str">
        <f>IF(обеспечено!P114-'погружено всего'!P114=0,"",обеспечено!P114-'погружено всего'!P114)</f>
        <v/>
      </c>
      <c r="Q114" s="21" t="str">
        <f>IF(обеспечено!Q114-'погружено всего'!Q114=0,"",обеспечено!Q114-'погружено всего'!Q114)</f>
        <v/>
      </c>
      <c r="R114" s="21" t="str">
        <f>IF(обеспечено!R114-'погружено всего'!R114=0,"",обеспечено!R114-'погружено всего'!R114)</f>
        <v/>
      </c>
      <c r="S114" s="21" t="str">
        <f>IF(обеспечено!S114-'погружено всего'!S114=0,"",обеспечено!S114-'погружено всего'!S114)</f>
        <v/>
      </c>
      <c r="T114" s="21" t="str">
        <f>IF(обеспечено!T114-'погружено всего'!T114=0,"",обеспечено!T114-'погружено всего'!T114)</f>
        <v/>
      </c>
      <c r="U114" s="21" t="str">
        <f>IF(обеспечено!U114-'погружено всего'!U114=0,"",обеспечено!U114-'погружено всего'!U114)</f>
        <v/>
      </c>
      <c r="V114" s="21" t="str">
        <f>IF(обеспечено!V114-'погружено всего'!V114=0,"",обеспечено!V114-'погружено всего'!V114)</f>
        <v/>
      </c>
      <c r="W114" s="21" t="str">
        <f>IF(обеспечено!W114-'погружено всего'!W114=0,"",обеспечено!W114-'погружено всего'!W114)</f>
        <v/>
      </c>
      <c r="X114" s="21" t="str">
        <f>IF(обеспечено!X114-'погружено всего'!X114=0,"",обеспечено!X114-'погружено всего'!X114)</f>
        <v/>
      </c>
      <c r="Y114" s="21" t="str">
        <f>IF(обеспечено!Y114-'погружено всего'!Y114=0,"",обеспечено!Y114-'погружено всего'!Y114)</f>
        <v/>
      </c>
      <c r="Z114" s="21" t="str">
        <f>IF(обеспечено!Z114-'погружено всего'!Z114=0,"",обеспечено!Z114-'погружено всего'!Z114)</f>
        <v/>
      </c>
      <c r="AA114" s="21" t="str">
        <f>IF(обеспечено!AA114-'погружено всего'!AA114=0,"",обеспечено!AA114-'погружено всего'!AA114)</f>
        <v/>
      </c>
      <c r="AB114" s="21" t="str">
        <f>IF(обеспечено!AB114-'погружено всего'!AB114=0,"",обеспечено!AB114-'погружено всего'!AB114)</f>
        <v/>
      </c>
      <c r="AC114" s="21" t="str">
        <f>IF(обеспечено!AC114-'погружено всего'!AC114=0,"",обеспечено!AC114-'погружено всего'!AC114)</f>
        <v/>
      </c>
      <c r="AD114" s="21" t="str">
        <f>IF(обеспечено!AD114-'погружено всего'!AD114=0,"",обеспечено!AD114-'погружено всего'!AD114)</f>
        <v/>
      </c>
      <c r="AE114" s="21" t="str">
        <f>IF(обеспечено!AE114-'погружено всего'!AE114=0,"",обеспечено!AE114-'погружено всего'!AE114)</f>
        <v/>
      </c>
      <c r="AF114" s="21" t="str">
        <f>IF(обеспечено!AF114-'погружено всего'!AF114=0,"",обеспечено!AF114-'погружено всего'!AF114)</f>
        <v/>
      </c>
      <c r="AG114" s="21" t="str">
        <f>IF(обеспечено!AG114-'погружено всего'!AG114=0,"",обеспечено!AG114-'погружено всего'!AG114)</f>
        <v/>
      </c>
      <c r="AH114" s="21" t="str">
        <f>IF(обеспечено!AH114-'погружено всего'!AH114=0,"",обеспечено!AH114-'погружено всего'!AH114)</f>
        <v/>
      </c>
      <c r="AI114" s="21" t="str">
        <f>IF(обеспечено!AI114-'погружено всего'!AI114=0,"",обеспечено!AI114-'погружено всего'!AI114)</f>
        <v/>
      </c>
      <c r="AJ114" s="21" t="str">
        <f>IF(обеспечено!AJ114-'погружено всего'!AJ114=0,"",обеспечено!AJ114-'погружено всего'!AJ114)</f>
        <v/>
      </c>
      <c r="AK114" s="21" t="str">
        <f>IF(обеспечено!AK114-'погружено всего'!AK114=0,"",обеспечено!AK114-'погружено всего'!AK114)</f>
        <v/>
      </c>
    </row>
    <row r="115" spans="1:37" s="15" customFormat="1" ht="13.5" customHeight="1" x14ac:dyDescent="0.15">
      <c r="A115" s="18" t="s">
        <v>130</v>
      </c>
      <c r="B115" s="20" t="str">
        <f>IF(LEN('заявки всего'!B115)=0,"",'заявки всего'!B115)</f>
        <v/>
      </c>
      <c r="C115" s="20" t="str">
        <f>IF(LEN('заявки всего'!C115)=0,"",'заявки всего'!C115)</f>
        <v/>
      </c>
      <c r="D115" s="22" t="str">
        <f>IF(LEN('заявки всего'!D115)=0,"",'заявки всего'!D115)</f>
        <v/>
      </c>
      <c r="E115" s="23" t="str">
        <f>IF(LEN('заявки всего'!E115)=0,"",'заявки всего'!E115)</f>
        <v/>
      </c>
      <c r="F115" s="23" t="str">
        <f>IF(обеспечено!F115=0,"",ROUNDUP(обеспечено!F115/31*5,0))</f>
        <v/>
      </c>
      <c r="G115" s="21" t="str">
        <f>IF(обеспечено!G115-'погружено всего'!G115=0,"",обеспечено!G115-'погружено всего'!G115)</f>
        <v/>
      </c>
      <c r="H115" s="21" t="str">
        <f>IF(обеспечено!H115-'погружено всего'!H115=0,"",обеспечено!H115-'погружено всего'!H115)</f>
        <v/>
      </c>
      <c r="I115" s="21" t="str">
        <f>IF(обеспечено!I115-'погружено всего'!I115=0,"",обеспечено!I115-'погружено всего'!I115)</f>
        <v/>
      </c>
      <c r="J115" s="21" t="str">
        <f>IF(обеспечено!J115-'погружено всего'!J115=0,"",обеспечено!J115-'погружено всего'!J115)</f>
        <v/>
      </c>
      <c r="K115" s="21" t="str">
        <f>IF(обеспечено!K115-'погружено всего'!K115=0,"",обеспечено!K115-'погружено всего'!K115)</f>
        <v/>
      </c>
      <c r="L115" s="21" t="str">
        <f>IF(обеспечено!L115-'погружено всего'!L115=0,"",обеспечено!L115-'погружено всего'!L115)</f>
        <v/>
      </c>
      <c r="M115" s="21" t="str">
        <f>IF(обеспечено!M115-'погружено всего'!M115=0,"",обеспечено!M115-'погружено всего'!M115)</f>
        <v/>
      </c>
      <c r="N115" s="21" t="str">
        <f>IF(обеспечено!N115-'погружено всего'!N115=0,"",обеспечено!N115-'погружено всего'!N115)</f>
        <v/>
      </c>
      <c r="O115" s="21" t="str">
        <f>IF(обеспечено!O115-'погружено всего'!O115=0,"",обеспечено!O115-'погружено всего'!O115)</f>
        <v/>
      </c>
      <c r="P115" s="21" t="str">
        <f>IF(обеспечено!P115-'погружено всего'!P115=0,"",обеспечено!P115-'погружено всего'!P115)</f>
        <v/>
      </c>
      <c r="Q115" s="21" t="str">
        <f>IF(обеспечено!Q115-'погружено всего'!Q115=0,"",обеспечено!Q115-'погружено всего'!Q115)</f>
        <v/>
      </c>
      <c r="R115" s="21" t="str">
        <f>IF(обеспечено!R115-'погружено всего'!R115=0,"",обеспечено!R115-'погружено всего'!R115)</f>
        <v/>
      </c>
      <c r="S115" s="21" t="str">
        <f>IF(обеспечено!S115-'погружено всего'!S115=0,"",обеспечено!S115-'погружено всего'!S115)</f>
        <v/>
      </c>
      <c r="T115" s="21" t="str">
        <f>IF(обеспечено!T115-'погружено всего'!T115=0,"",обеспечено!T115-'погружено всего'!T115)</f>
        <v/>
      </c>
      <c r="U115" s="21" t="str">
        <f>IF(обеспечено!U115-'погружено всего'!U115=0,"",обеспечено!U115-'погружено всего'!U115)</f>
        <v/>
      </c>
      <c r="V115" s="21" t="str">
        <f>IF(обеспечено!V115-'погружено всего'!V115=0,"",обеспечено!V115-'погружено всего'!V115)</f>
        <v/>
      </c>
      <c r="W115" s="21" t="str">
        <f>IF(обеспечено!W115-'погружено всего'!W115=0,"",обеспечено!W115-'погружено всего'!W115)</f>
        <v/>
      </c>
      <c r="X115" s="21" t="str">
        <f>IF(обеспечено!X115-'погружено всего'!X115=0,"",обеспечено!X115-'погружено всего'!X115)</f>
        <v/>
      </c>
      <c r="Y115" s="21" t="str">
        <f>IF(обеспечено!Y115-'погружено всего'!Y115=0,"",обеспечено!Y115-'погружено всего'!Y115)</f>
        <v/>
      </c>
      <c r="Z115" s="21" t="str">
        <f>IF(обеспечено!Z115-'погружено всего'!Z115=0,"",обеспечено!Z115-'погружено всего'!Z115)</f>
        <v/>
      </c>
      <c r="AA115" s="21" t="str">
        <f>IF(обеспечено!AA115-'погружено всего'!AA115=0,"",обеспечено!AA115-'погружено всего'!AA115)</f>
        <v/>
      </c>
      <c r="AB115" s="21" t="str">
        <f>IF(обеспечено!AB115-'погружено всего'!AB115=0,"",обеспечено!AB115-'погружено всего'!AB115)</f>
        <v/>
      </c>
      <c r="AC115" s="21" t="str">
        <f>IF(обеспечено!AC115-'погружено всего'!AC115=0,"",обеспечено!AC115-'погружено всего'!AC115)</f>
        <v/>
      </c>
      <c r="AD115" s="21" t="str">
        <f>IF(обеспечено!AD115-'погружено всего'!AD115=0,"",обеспечено!AD115-'погружено всего'!AD115)</f>
        <v/>
      </c>
      <c r="AE115" s="21" t="str">
        <f>IF(обеспечено!AE115-'погружено всего'!AE115=0,"",обеспечено!AE115-'погружено всего'!AE115)</f>
        <v/>
      </c>
      <c r="AF115" s="21" t="str">
        <f>IF(обеспечено!AF115-'погружено всего'!AF115=0,"",обеспечено!AF115-'погружено всего'!AF115)</f>
        <v/>
      </c>
      <c r="AG115" s="21" t="str">
        <f>IF(обеспечено!AG115-'погружено всего'!AG115=0,"",обеспечено!AG115-'погружено всего'!AG115)</f>
        <v/>
      </c>
      <c r="AH115" s="21" t="str">
        <f>IF(обеспечено!AH115-'погружено всего'!AH115=0,"",обеспечено!AH115-'погружено всего'!AH115)</f>
        <v/>
      </c>
      <c r="AI115" s="21" t="str">
        <f>IF(обеспечено!AI115-'погружено всего'!AI115=0,"",обеспечено!AI115-'погружено всего'!AI115)</f>
        <v/>
      </c>
      <c r="AJ115" s="21" t="str">
        <f>IF(обеспечено!AJ115-'погружено всего'!AJ115=0,"",обеспечено!AJ115-'погружено всего'!AJ115)</f>
        <v/>
      </c>
      <c r="AK115" s="21" t="str">
        <f>IF(обеспечено!AK115-'погружено всего'!AK115=0,"",обеспечено!AK115-'погружено всего'!AK115)</f>
        <v/>
      </c>
    </row>
    <row r="116" spans="1:37" s="15" customFormat="1" ht="13.5" customHeight="1" x14ac:dyDescent="0.15">
      <c r="A116" s="18" t="s">
        <v>131</v>
      </c>
      <c r="B116" s="20" t="str">
        <f>IF(LEN('заявки всего'!B116)=0,"",'заявки всего'!B116)</f>
        <v/>
      </c>
      <c r="C116" s="20" t="str">
        <f>IF(LEN('заявки всего'!C116)=0,"",'заявки всего'!C116)</f>
        <v/>
      </c>
      <c r="D116" s="22" t="str">
        <f>IF(LEN('заявки всего'!D116)=0,"",'заявки всего'!D116)</f>
        <v/>
      </c>
      <c r="E116" s="23" t="str">
        <f>IF(LEN('заявки всего'!E116)=0,"",'заявки всего'!E116)</f>
        <v/>
      </c>
      <c r="F116" s="23" t="str">
        <f>IF(обеспечено!F116=0,"",ROUNDUP(обеспечено!F116/31*5,0))</f>
        <v/>
      </c>
      <c r="G116" s="21" t="str">
        <f>IF(обеспечено!G116-'погружено всего'!G116=0,"",обеспечено!G116-'погружено всего'!G116)</f>
        <v/>
      </c>
      <c r="H116" s="21" t="str">
        <f>IF(обеспечено!H116-'погружено всего'!H116=0,"",обеспечено!H116-'погружено всего'!H116)</f>
        <v/>
      </c>
      <c r="I116" s="21" t="str">
        <f>IF(обеспечено!I116-'погружено всего'!I116=0,"",обеспечено!I116-'погружено всего'!I116)</f>
        <v/>
      </c>
      <c r="J116" s="21" t="str">
        <f>IF(обеспечено!J116-'погружено всего'!J116=0,"",обеспечено!J116-'погружено всего'!J116)</f>
        <v/>
      </c>
      <c r="K116" s="21" t="str">
        <f>IF(обеспечено!K116-'погружено всего'!K116=0,"",обеспечено!K116-'погружено всего'!K116)</f>
        <v/>
      </c>
      <c r="L116" s="21" t="str">
        <f>IF(обеспечено!L116-'погружено всего'!L116=0,"",обеспечено!L116-'погружено всего'!L116)</f>
        <v/>
      </c>
      <c r="M116" s="21" t="str">
        <f>IF(обеспечено!M116-'погружено всего'!M116=0,"",обеспечено!M116-'погружено всего'!M116)</f>
        <v/>
      </c>
      <c r="N116" s="21" t="str">
        <f>IF(обеспечено!N116-'погружено всего'!N116=0,"",обеспечено!N116-'погружено всего'!N116)</f>
        <v/>
      </c>
      <c r="O116" s="21" t="str">
        <f>IF(обеспечено!O116-'погружено всего'!O116=0,"",обеспечено!O116-'погружено всего'!O116)</f>
        <v/>
      </c>
      <c r="P116" s="21" t="str">
        <f>IF(обеспечено!P116-'погружено всего'!P116=0,"",обеспечено!P116-'погружено всего'!P116)</f>
        <v/>
      </c>
      <c r="Q116" s="21" t="str">
        <f>IF(обеспечено!Q116-'погружено всего'!Q116=0,"",обеспечено!Q116-'погружено всего'!Q116)</f>
        <v/>
      </c>
      <c r="R116" s="21" t="str">
        <f>IF(обеспечено!R116-'погружено всего'!R116=0,"",обеспечено!R116-'погружено всего'!R116)</f>
        <v/>
      </c>
      <c r="S116" s="21" t="str">
        <f>IF(обеспечено!S116-'погружено всего'!S116=0,"",обеспечено!S116-'погружено всего'!S116)</f>
        <v/>
      </c>
      <c r="T116" s="21" t="str">
        <f>IF(обеспечено!T116-'погружено всего'!T116=0,"",обеспечено!T116-'погружено всего'!T116)</f>
        <v/>
      </c>
      <c r="U116" s="21" t="str">
        <f>IF(обеспечено!U116-'погружено всего'!U116=0,"",обеспечено!U116-'погружено всего'!U116)</f>
        <v/>
      </c>
      <c r="V116" s="21" t="str">
        <f>IF(обеспечено!V116-'погружено всего'!V116=0,"",обеспечено!V116-'погружено всего'!V116)</f>
        <v/>
      </c>
      <c r="W116" s="21" t="str">
        <f>IF(обеспечено!W116-'погружено всего'!W116=0,"",обеспечено!W116-'погружено всего'!W116)</f>
        <v/>
      </c>
      <c r="X116" s="21" t="str">
        <f>IF(обеспечено!X116-'погружено всего'!X116=0,"",обеспечено!X116-'погружено всего'!X116)</f>
        <v/>
      </c>
      <c r="Y116" s="21" t="str">
        <f>IF(обеспечено!Y116-'погружено всего'!Y116=0,"",обеспечено!Y116-'погружено всего'!Y116)</f>
        <v/>
      </c>
      <c r="Z116" s="21" t="str">
        <f>IF(обеспечено!Z116-'погружено всего'!Z116=0,"",обеспечено!Z116-'погружено всего'!Z116)</f>
        <v/>
      </c>
      <c r="AA116" s="21" t="str">
        <f>IF(обеспечено!AA116-'погружено всего'!AA116=0,"",обеспечено!AA116-'погружено всего'!AA116)</f>
        <v/>
      </c>
      <c r="AB116" s="21" t="str">
        <f>IF(обеспечено!AB116-'погружено всего'!AB116=0,"",обеспечено!AB116-'погружено всего'!AB116)</f>
        <v/>
      </c>
      <c r="AC116" s="21" t="str">
        <f>IF(обеспечено!AC116-'погружено всего'!AC116=0,"",обеспечено!AC116-'погружено всего'!AC116)</f>
        <v/>
      </c>
      <c r="AD116" s="21" t="str">
        <f>IF(обеспечено!AD116-'погружено всего'!AD116=0,"",обеспечено!AD116-'погружено всего'!AD116)</f>
        <v/>
      </c>
      <c r="AE116" s="21" t="str">
        <f>IF(обеспечено!AE116-'погружено всего'!AE116=0,"",обеспечено!AE116-'погружено всего'!AE116)</f>
        <v/>
      </c>
      <c r="AF116" s="21" t="str">
        <f>IF(обеспечено!AF116-'погружено всего'!AF116=0,"",обеспечено!AF116-'погружено всего'!AF116)</f>
        <v/>
      </c>
      <c r="AG116" s="21" t="str">
        <f>IF(обеспечено!AG116-'погружено всего'!AG116=0,"",обеспечено!AG116-'погружено всего'!AG116)</f>
        <v/>
      </c>
      <c r="AH116" s="21" t="str">
        <f>IF(обеспечено!AH116-'погружено всего'!AH116=0,"",обеспечено!AH116-'погружено всего'!AH116)</f>
        <v/>
      </c>
      <c r="AI116" s="21" t="str">
        <f>IF(обеспечено!AI116-'погружено всего'!AI116=0,"",обеспечено!AI116-'погружено всего'!AI116)</f>
        <v/>
      </c>
      <c r="AJ116" s="21" t="str">
        <f>IF(обеспечено!AJ116-'погружено всего'!AJ116=0,"",обеспечено!AJ116-'погружено всего'!AJ116)</f>
        <v/>
      </c>
      <c r="AK116" s="21" t="str">
        <f>IF(обеспечено!AK116-'погружено всего'!AK116=0,"",обеспечено!AK116-'погружено всего'!AK116)</f>
        <v/>
      </c>
    </row>
    <row r="117" spans="1:37" s="15" customFormat="1" ht="13.5" customHeight="1" x14ac:dyDescent="0.15">
      <c r="A117" s="18" t="s">
        <v>132</v>
      </c>
      <c r="B117" s="20" t="str">
        <f>IF(LEN('заявки всего'!B117)=0,"",'заявки всего'!B117)</f>
        <v/>
      </c>
      <c r="C117" s="20" t="str">
        <f>IF(LEN('заявки всего'!C117)=0,"",'заявки всего'!C117)</f>
        <v/>
      </c>
      <c r="D117" s="22" t="str">
        <f>IF(LEN('заявки всего'!D117)=0,"",'заявки всего'!D117)</f>
        <v/>
      </c>
      <c r="E117" s="23" t="str">
        <f>IF(LEN('заявки всего'!E117)=0,"",'заявки всего'!E117)</f>
        <v/>
      </c>
      <c r="F117" s="23" t="str">
        <f>IF(обеспечено!F117=0,"",ROUNDUP(обеспечено!F117/31*5,0))</f>
        <v/>
      </c>
      <c r="G117" s="21" t="str">
        <f>IF(обеспечено!G117-'погружено всего'!G117=0,"",обеспечено!G117-'погружено всего'!G117)</f>
        <v/>
      </c>
      <c r="H117" s="21" t="str">
        <f>IF(обеспечено!H117-'погружено всего'!H117=0,"",обеспечено!H117-'погружено всего'!H117)</f>
        <v/>
      </c>
      <c r="I117" s="21" t="str">
        <f>IF(обеспечено!I117-'погружено всего'!I117=0,"",обеспечено!I117-'погружено всего'!I117)</f>
        <v/>
      </c>
      <c r="J117" s="21" t="str">
        <f>IF(обеспечено!J117-'погружено всего'!J117=0,"",обеспечено!J117-'погружено всего'!J117)</f>
        <v/>
      </c>
      <c r="K117" s="21" t="str">
        <f>IF(обеспечено!K117-'погружено всего'!K117=0,"",обеспечено!K117-'погружено всего'!K117)</f>
        <v/>
      </c>
      <c r="L117" s="21" t="str">
        <f>IF(обеспечено!L117-'погружено всего'!L117=0,"",обеспечено!L117-'погружено всего'!L117)</f>
        <v/>
      </c>
      <c r="M117" s="21" t="str">
        <f>IF(обеспечено!M117-'погружено всего'!M117=0,"",обеспечено!M117-'погружено всего'!M117)</f>
        <v/>
      </c>
      <c r="N117" s="21" t="str">
        <f>IF(обеспечено!N117-'погружено всего'!N117=0,"",обеспечено!N117-'погружено всего'!N117)</f>
        <v/>
      </c>
      <c r="O117" s="21" t="str">
        <f>IF(обеспечено!O117-'погружено всего'!O117=0,"",обеспечено!O117-'погружено всего'!O117)</f>
        <v/>
      </c>
      <c r="P117" s="21" t="str">
        <f>IF(обеспечено!P117-'погружено всего'!P117=0,"",обеспечено!P117-'погружено всего'!P117)</f>
        <v/>
      </c>
      <c r="Q117" s="21" t="str">
        <f>IF(обеспечено!Q117-'погружено всего'!Q117=0,"",обеспечено!Q117-'погружено всего'!Q117)</f>
        <v/>
      </c>
      <c r="R117" s="21" t="str">
        <f>IF(обеспечено!R117-'погружено всего'!R117=0,"",обеспечено!R117-'погружено всего'!R117)</f>
        <v/>
      </c>
      <c r="S117" s="21" t="str">
        <f>IF(обеспечено!S117-'погружено всего'!S117=0,"",обеспечено!S117-'погружено всего'!S117)</f>
        <v/>
      </c>
      <c r="T117" s="21" t="str">
        <f>IF(обеспечено!T117-'погружено всего'!T117=0,"",обеспечено!T117-'погружено всего'!T117)</f>
        <v/>
      </c>
      <c r="U117" s="21" t="str">
        <f>IF(обеспечено!U117-'погружено всего'!U117=0,"",обеспечено!U117-'погружено всего'!U117)</f>
        <v/>
      </c>
      <c r="V117" s="21" t="str">
        <f>IF(обеспечено!V117-'погружено всего'!V117=0,"",обеспечено!V117-'погружено всего'!V117)</f>
        <v/>
      </c>
      <c r="W117" s="21" t="str">
        <f>IF(обеспечено!W117-'погружено всего'!W117=0,"",обеспечено!W117-'погружено всего'!W117)</f>
        <v/>
      </c>
      <c r="X117" s="21" t="str">
        <f>IF(обеспечено!X117-'погружено всего'!X117=0,"",обеспечено!X117-'погружено всего'!X117)</f>
        <v/>
      </c>
      <c r="Y117" s="21" t="str">
        <f>IF(обеспечено!Y117-'погружено всего'!Y117=0,"",обеспечено!Y117-'погружено всего'!Y117)</f>
        <v/>
      </c>
      <c r="Z117" s="21" t="str">
        <f>IF(обеспечено!Z117-'погружено всего'!Z117=0,"",обеспечено!Z117-'погружено всего'!Z117)</f>
        <v/>
      </c>
      <c r="AA117" s="21" t="str">
        <f>IF(обеспечено!AA117-'погружено всего'!AA117=0,"",обеспечено!AA117-'погружено всего'!AA117)</f>
        <v/>
      </c>
      <c r="AB117" s="21" t="str">
        <f>IF(обеспечено!AB117-'погружено всего'!AB117=0,"",обеспечено!AB117-'погружено всего'!AB117)</f>
        <v/>
      </c>
      <c r="AC117" s="21" t="str">
        <f>IF(обеспечено!AC117-'погружено всего'!AC117=0,"",обеспечено!AC117-'погружено всего'!AC117)</f>
        <v/>
      </c>
      <c r="AD117" s="21" t="str">
        <f>IF(обеспечено!AD117-'погружено всего'!AD117=0,"",обеспечено!AD117-'погружено всего'!AD117)</f>
        <v/>
      </c>
      <c r="AE117" s="21" t="str">
        <f>IF(обеспечено!AE117-'погружено всего'!AE117=0,"",обеспечено!AE117-'погружено всего'!AE117)</f>
        <v/>
      </c>
      <c r="AF117" s="21" t="str">
        <f>IF(обеспечено!AF117-'погружено всего'!AF117=0,"",обеспечено!AF117-'погружено всего'!AF117)</f>
        <v/>
      </c>
      <c r="AG117" s="21" t="str">
        <f>IF(обеспечено!AG117-'погружено всего'!AG117=0,"",обеспечено!AG117-'погружено всего'!AG117)</f>
        <v/>
      </c>
      <c r="AH117" s="21" t="str">
        <f>IF(обеспечено!AH117-'погружено всего'!AH117=0,"",обеспечено!AH117-'погружено всего'!AH117)</f>
        <v/>
      </c>
      <c r="AI117" s="21" t="str">
        <f>IF(обеспечено!AI117-'погружено всего'!AI117=0,"",обеспечено!AI117-'погружено всего'!AI117)</f>
        <v/>
      </c>
      <c r="AJ117" s="21" t="str">
        <f>IF(обеспечено!AJ117-'погружено всего'!AJ117=0,"",обеспечено!AJ117-'погружено всего'!AJ117)</f>
        <v/>
      </c>
      <c r="AK117" s="21" t="str">
        <f>IF(обеспечено!AK117-'погружено всего'!AK117=0,"",обеспечено!AK117-'погружено всего'!AK117)</f>
        <v/>
      </c>
    </row>
    <row r="118" spans="1:37" s="15" customFormat="1" ht="13.5" customHeight="1" x14ac:dyDescent="0.15">
      <c r="A118" s="18" t="s">
        <v>133</v>
      </c>
      <c r="B118" s="20" t="str">
        <f>IF(LEN('заявки всего'!B118)=0,"",'заявки всего'!B118)</f>
        <v/>
      </c>
      <c r="C118" s="20" t="str">
        <f>IF(LEN('заявки всего'!C118)=0,"",'заявки всего'!C118)</f>
        <v/>
      </c>
      <c r="D118" s="22" t="str">
        <f>IF(LEN('заявки всего'!D118)=0,"",'заявки всего'!D118)</f>
        <v/>
      </c>
      <c r="E118" s="23" t="str">
        <f>IF(LEN('заявки всего'!E118)=0,"",'заявки всего'!E118)</f>
        <v/>
      </c>
      <c r="F118" s="23" t="str">
        <f>IF(обеспечено!F118=0,"",ROUNDUP(обеспечено!F118/31*5,0))</f>
        <v/>
      </c>
      <c r="G118" s="21" t="str">
        <f>IF(обеспечено!G118-'погружено всего'!G118=0,"",обеспечено!G118-'погружено всего'!G118)</f>
        <v/>
      </c>
      <c r="H118" s="21" t="str">
        <f>IF(обеспечено!H118-'погружено всего'!H118=0,"",обеспечено!H118-'погружено всего'!H118)</f>
        <v/>
      </c>
      <c r="I118" s="21" t="str">
        <f>IF(обеспечено!I118-'погружено всего'!I118=0,"",обеспечено!I118-'погружено всего'!I118)</f>
        <v/>
      </c>
      <c r="J118" s="21" t="str">
        <f>IF(обеспечено!J118-'погружено всего'!J118=0,"",обеспечено!J118-'погружено всего'!J118)</f>
        <v/>
      </c>
      <c r="K118" s="21" t="str">
        <f>IF(обеспечено!K118-'погружено всего'!K118=0,"",обеспечено!K118-'погружено всего'!K118)</f>
        <v/>
      </c>
      <c r="L118" s="21" t="str">
        <f>IF(обеспечено!L118-'погружено всего'!L118=0,"",обеспечено!L118-'погружено всего'!L118)</f>
        <v/>
      </c>
      <c r="M118" s="21" t="str">
        <f>IF(обеспечено!M118-'погружено всего'!M118=0,"",обеспечено!M118-'погружено всего'!M118)</f>
        <v/>
      </c>
      <c r="N118" s="21" t="str">
        <f>IF(обеспечено!N118-'погружено всего'!N118=0,"",обеспечено!N118-'погружено всего'!N118)</f>
        <v/>
      </c>
      <c r="O118" s="21" t="str">
        <f>IF(обеспечено!O118-'погружено всего'!O118=0,"",обеспечено!O118-'погружено всего'!O118)</f>
        <v/>
      </c>
      <c r="P118" s="21" t="str">
        <f>IF(обеспечено!P118-'погружено всего'!P118=0,"",обеспечено!P118-'погружено всего'!P118)</f>
        <v/>
      </c>
      <c r="Q118" s="21" t="str">
        <f>IF(обеспечено!Q118-'погружено всего'!Q118=0,"",обеспечено!Q118-'погружено всего'!Q118)</f>
        <v/>
      </c>
      <c r="R118" s="21" t="str">
        <f>IF(обеспечено!R118-'погружено всего'!R118=0,"",обеспечено!R118-'погружено всего'!R118)</f>
        <v/>
      </c>
      <c r="S118" s="21" t="str">
        <f>IF(обеспечено!S118-'погружено всего'!S118=0,"",обеспечено!S118-'погружено всего'!S118)</f>
        <v/>
      </c>
      <c r="T118" s="21" t="str">
        <f>IF(обеспечено!T118-'погружено всего'!T118=0,"",обеспечено!T118-'погружено всего'!T118)</f>
        <v/>
      </c>
      <c r="U118" s="21" t="str">
        <f>IF(обеспечено!U118-'погружено всего'!U118=0,"",обеспечено!U118-'погружено всего'!U118)</f>
        <v/>
      </c>
      <c r="V118" s="21" t="str">
        <f>IF(обеспечено!V118-'погружено всего'!V118=0,"",обеспечено!V118-'погружено всего'!V118)</f>
        <v/>
      </c>
      <c r="W118" s="21" t="str">
        <f>IF(обеспечено!W118-'погружено всего'!W118=0,"",обеспечено!W118-'погружено всего'!W118)</f>
        <v/>
      </c>
      <c r="X118" s="21" t="str">
        <f>IF(обеспечено!X118-'погружено всего'!X118=0,"",обеспечено!X118-'погружено всего'!X118)</f>
        <v/>
      </c>
      <c r="Y118" s="21" t="str">
        <f>IF(обеспечено!Y118-'погружено всего'!Y118=0,"",обеспечено!Y118-'погружено всего'!Y118)</f>
        <v/>
      </c>
      <c r="Z118" s="21" t="str">
        <f>IF(обеспечено!Z118-'погружено всего'!Z118=0,"",обеспечено!Z118-'погружено всего'!Z118)</f>
        <v/>
      </c>
      <c r="AA118" s="21" t="str">
        <f>IF(обеспечено!AA118-'погружено всего'!AA118=0,"",обеспечено!AA118-'погружено всего'!AA118)</f>
        <v/>
      </c>
      <c r="AB118" s="21" t="str">
        <f>IF(обеспечено!AB118-'погружено всего'!AB118=0,"",обеспечено!AB118-'погружено всего'!AB118)</f>
        <v/>
      </c>
      <c r="AC118" s="21" t="str">
        <f>IF(обеспечено!AC118-'погружено всего'!AC118=0,"",обеспечено!AC118-'погружено всего'!AC118)</f>
        <v/>
      </c>
      <c r="AD118" s="21" t="str">
        <f>IF(обеспечено!AD118-'погружено всего'!AD118=0,"",обеспечено!AD118-'погружено всего'!AD118)</f>
        <v/>
      </c>
      <c r="AE118" s="21" t="str">
        <f>IF(обеспечено!AE118-'погружено всего'!AE118=0,"",обеспечено!AE118-'погружено всего'!AE118)</f>
        <v/>
      </c>
      <c r="AF118" s="21" t="str">
        <f>IF(обеспечено!AF118-'погружено всего'!AF118=0,"",обеспечено!AF118-'погружено всего'!AF118)</f>
        <v/>
      </c>
      <c r="AG118" s="21" t="str">
        <f>IF(обеспечено!AG118-'погружено всего'!AG118=0,"",обеспечено!AG118-'погружено всего'!AG118)</f>
        <v/>
      </c>
      <c r="AH118" s="21" t="str">
        <f>IF(обеспечено!AH118-'погружено всего'!AH118=0,"",обеспечено!AH118-'погружено всего'!AH118)</f>
        <v/>
      </c>
      <c r="AI118" s="21" t="str">
        <f>IF(обеспечено!AI118-'погружено всего'!AI118=0,"",обеспечено!AI118-'погружено всего'!AI118)</f>
        <v/>
      </c>
      <c r="AJ118" s="21" t="str">
        <f>IF(обеспечено!AJ118-'погружено всего'!AJ118=0,"",обеспечено!AJ118-'погружено всего'!AJ118)</f>
        <v/>
      </c>
      <c r="AK118" s="21" t="str">
        <f>IF(обеспечено!AK118-'погружено всего'!AK118=0,"",обеспечено!AK118-'погружено всего'!AK118)</f>
        <v/>
      </c>
    </row>
    <row r="119" spans="1:37" s="15" customFormat="1" ht="13.5" customHeight="1" x14ac:dyDescent="0.15">
      <c r="A119" s="18" t="s">
        <v>134</v>
      </c>
      <c r="B119" s="20" t="str">
        <f>IF(LEN('заявки всего'!B119)=0,"",'заявки всего'!B119)</f>
        <v/>
      </c>
      <c r="C119" s="20" t="str">
        <f>IF(LEN('заявки всего'!C119)=0,"",'заявки всего'!C119)</f>
        <v/>
      </c>
      <c r="D119" s="22" t="str">
        <f>IF(LEN('заявки всего'!D119)=0,"",'заявки всего'!D119)</f>
        <v/>
      </c>
      <c r="E119" s="23" t="str">
        <f>IF(LEN('заявки всего'!E119)=0,"",'заявки всего'!E119)</f>
        <v/>
      </c>
      <c r="F119" s="23" t="str">
        <f>IF(обеспечено!F119=0,"",ROUNDUP(обеспечено!F119/31*5,0))</f>
        <v/>
      </c>
      <c r="G119" s="21" t="str">
        <f>IF(обеспечено!G119-'погружено всего'!G119=0,"",обеспечено!G119-'погружено всего'!G119)</f>
        <v/>
      </c>
      <c r="H119" s="21" t="str">
        <f>IF(обеспечено!H119-'погружено всего'!H119=0,"",обеспечено!H119-'погружено всего'!H119)</f>
        <v/>
      </c>
      <c r="I119" s="21" t="str">
        <f>IF(обеспечено!I119-'погружено всего'!I119=0,"",обеспечено!I119-'погружено всего'!I119)</f>
        <v/>
      </c>
      <c r="J119" s="21" t="str">
        <f>IF(обеспечено!J119-'погружено всего'!J119=0,"",обеспечено!J119-'погружено всего'!J119)</f>
        <v/>
      </c>
      <c r="K119" s="21" t="str">
        <f>IF(обеспечено!K119-'погружено всего'!K119=0,"",обеспечено!K119-'погружено всего'!K119)</f>
        <v/>
      </c>
      <c r="L119" s="21" t="str">
        <f>IF(обеспечено!L119-'погружено всего'!L119=0,"",обеспечено!L119-'погружено всего'!L119)</f>
        <v/>
      </c>
      <c r="M119" s="21" t="str">
        <f>IF(обеспечено!M119-'погружено всего'!M119=0,"",обеспечено!M119-'погружено всего'!M119)</f>
        <v/>
      </c>
      <c r="N119" s="21" t="str">
        <f>IF(обеспечено!N119-'погружено всего'!N119=0,"",обеспечено!N119-'погружено всего'!N119)</f>
        <v/>
      </c>
      <c r="O119" s="21" t="str">
        <f>IF(обеспечено!O119-'погружено всего'!O119=0,"",обеспечено!O119-'погружено всего'!O119)</f>
        <v/>
      </c>
      <c r="P119" s="21" t="str">
        <f>IF(обеспечено!P119-'погружено всего'!P119=0,"",обеспечено!P119-'погружено всего'!P119)</f>
        <v/>
      </c>
      <c r="Q119" s="21" t="str">
        <f>IF(обеспечено!Q119-'погружено всего'!Q119=0,"",обеспечено!Q119-'погружено всего'!Q119)</f>
        <v/>
      </c>
      <c r="R119" s="21" t="str">
        <f>IF(обеспечено!R119-'погружено всего'!R119=0,"",обеспечено!R119-'погружено всего'!R119)</f>
        <v/>
      </c>
      <c r="S119" s="21" t="str">
        <f>IF(обеспечено!S119-'погружено всего'!S119=0,"",обеспечено!S119-'погружено всего'!S119)</f>
        <v/>
      </c>
      <c r="T119" s="21" t="str">
        <f>IF(обеспечено!T119-'погружено всего'!T119=0,"",обеспечено!T119-'погружено всего'!T119)</f>
        <v/>
      </c>
      <c r="U119" s="21" t="str">
        <f>IF(обеспечено!U119-'погружено всего'!U119=0,"",обеспечено!U119-'погружено всего'!U119)</f>
        <v/>
      </c>
      <c r="V119" s="21" t="str">
        <f>IF(обеспечено!V119-'погружено всего'!V119=0,"",обеспечено!V119-'погружено всего'!V119)</f>
        <v/>
      </c>
      <c r="W119" s="21" t="str">
        <f>IF(обеспечено!W119-'погружено всего'!W119=0,"",обеспечено!W119-'погружено всего'!W119)</f>
        <v/>
      </c>
      <c r="X119" s="21" t="str">
        <f>IF(обеспечено!X119-'погружено всего'!X119=0,"",обеспечено!X119-'погружено всего'!X119)</f>
        <v/>
      </c>
      <c r="Y119" s="21" t="str">
        <f>IF(обеспечено!Y119-'погружено всего'!Y119=0,"",обеспечено!Y119-'погружено всего'!Y119)</f>
        <v/>
      </c>
      <c r="Z119" s="21" t="str">
        <f>IF(обеспечено!Z119-'погружено всего'!Z119=0,"",обеспечено!Z119-'погружено всего'!Z119)</f>
        <v/>
      </c>
      <c r="AA119" s="21" t="str">
        <f>IF(обеспечено!AA119-'погружено всего'!AA119=0,"",обеспечено!AA119-'погружено всего'!AA119)</f>
        <v/>
      </c>
      <c r="AB119" s="21" t="str">
        <f>IF(обеспечено!AB119-'погружено всего'!AB119=0,"",обеспечено!AB119-'погружено всего'!AB119)</f>
        <v/>
      </c>
      <c r="AC119" s="21" t="str">
        <f>IF(обеспечено!AC119-'погружено всего'!AC119=0,"",обеспечено!AC119-'погружено всего'!AC119)</f>
        <v/>
      </c>
      <c r="AD119" s="21" t="str">
        <f>IF(обеспечено!AD119-'погружено всего'!AD119=0,"",обеспечено!AD119-'погружено всего'!AD119)</f>
        <v/>
      </c>
      <c r="AE119" s="21" t="str">
        <f>IF(обеспечено!AE119-'погружено всего'!AE119=0,"",обеспечено!AE119-'погружено всего'!AE119)</f>
        <v/>
      </c>
      <c r="AF119" s="21" t="str">
        <f>IF(обеспечено!AF119-'погружено всего'!AF119=0,"",обеспечено!AF119-'погружено всего'!AF119)</f>
        <v/>
      </c>
      <c r="AG119" s="21" t="str">
        <f>IF(обеспечено!AG119-'погружено всего'!AG119=0,"",обеспечено!AG119-'погружено всего'!AG119)</f>
        <v/>
      </c>
      <c r="AH119" s="21" t="str">
        <f>IF(обеспечено!AH119-'погружено всего'!AH119=0,"",обеспечено!AH119-'погружено всего'!AH119)</f>
        <v/>
      </c>
      <c r="AI119" s="21" t="str">
        <f>IF(обеспечено!AI119-'погружено всего'!AI119=0,"",обеспечено!AI119-'погружено всего'!AI119)</f>
        <v/>
      </c>
      <c r="AJ119" s="21" t="str">
        <f>IF(обеспечено!AJ119-'погружено всего'!AJ119=0,"",обеспечено!AJ119-'погружено всего'!AJ119)</f>
        <v/>
      </c>
      <c r="AK119" s="21" t="str">
        <f>IF(обеспечено!AK119-'погружено всего'!AK119=0,"",обеспечено!AK119-'погружено всего'!AK119)</f>
        <v/>
      </c>
    </row>
    <row r="120" spans="1:37" s="15" customFormat="1" ht="13.5" customHeight="1" x14ac:dyDescent="0.15">
      <c r="A120" s="18" t="s">
        <v>135</v>
      </c>
      <c r="B120" s="20" t="str">
        <f>IF(LEN('заявки всего'!B120)=0,"",'заявки всего'!B120)</f>
        <v/>
      </c>
      <c r="C120" s="20" t="str">
        <f>IF(LEN('заявки всего'!C120)=0,"",'заявки всего'!C120)</f>
        <v/>
      </c>
      <c r="D120" s="22" t="str">
        <f>IF(LEN('заявки всего'!D120)=0,"",'заявки всего'!D120)</f>
        <v/>
      </c>
      <c r="E120" s="23" t="str">
        <f>IF(LEN('заявки всего'!E120)=0,"",'заявки всего'!E120)</f>
        <v/>
      </c>
      <c r="F120" s="23" t="str">
        <f>IF(обеспечено!F120=0,"",ROUNDUP(обеспечено!F120/31*5,0))</f>
        <v/>
      </c>
      <c r="G120" s="21" t="str">
        <f>IF(обеспечено!G120-'погружено всего'!G120=0,"",обеспечено!G120-'погружено всего'!G120)</f>
        <v/>
      </c>
      <c r="H120" s="21" t="str">
        <f>IF(обеспечено!H120-'погружено всего'!H120=0,"",обеспечено!H120-'погружено всего'!H120)</f>
        <v/>
      </c>
      <c r="I120" s="21" t="str">
        <f>IF(обеспечено!I120-'погружено всего'!I120=0,"",обеспечено!I120-'погружено всего'!I120)</f>
        <v/>
      </c>
      <c r="J120" s="21" t="str">
        <f>IF(обеспечено!J120-'погружено всего'!J120=0,"",обеспечено!J120-'погружено всего'!J120)</f>
        <v/>
      </c>
      <c r="K120" s="21" t="str">
        <f>IF(обеспечено!K120-'погружено всего'!K120=0,"",обеспечено!K120-'погружено всего'!K120)</f>
        <v/>
      </c>
      <c r="L120" s="21" t="str">
        <f>IF(обеспечено!L120-'погружено всего'!L120=0,"",обеспечено!L120-'погружено всего'!L120)</f>
        <v/>
      </c>
      <c r="M120" s="21" t="str">
        <f>IF(обеспечено!M120-'погружено всего'!M120=0,"",обеспечено!M120-'погружено всего'!M120)</f>
        <v/>
      </c>
      <c r="N120" s="21" t="str">
        <f>IF(обеспечено!N120-'погружено всего'!N120=0,"",обеспечено!N120-'погружено всего'!N120)</f>
        <v/>
      </c>
      <c r="O120" s="21" t="str">
        <f>IF(обеспечено!O120-'погружено всего'!O120=0,"",обеспечено!O120-'погружено всего'!O120)</f>
        <v/>
      </c>
      <c r="P120" s="21" t="str">
        <f>IF(обеспечено!P120-'погружено всего'!P120=0,"",обеспечено!P120-'погружено всего'!P120)</f>
        <v/>
      </c>
      <c r="Q120" s="21" t="str">
        <f>IF(обеспечено!Q120-'погружено всего'!Q120=0,"",обеспечено!Q120-'погружено всего'!Q120)</f>
        <v/>
      </c>
      <c r="R120" s="21" t="str">
        <f>IF(обеспечено!R120-'погружено всего'!R120=0,"",обеспечено!R120-'погружено всего'!R120)</f>
        <v/>
      </c>
      <c r="S120" s="21" t="str">
        <f>IF(обеспечено!S120-'погружено всего'!S120=0,"",обеспечено!S120-'погружено всего'!S120)</f>
        <v/>
      </c>
      <c r="T120" s="21" t="str">
        <f>IF(обеспечено!T120-'погружено всего'!T120=0,"",обеспечено!T120-'погружено всего'!T120)</f>
        <v/>
      </c>
      <c r="U120" s="21" t="str">
        <f>IF(обеспечено!U120-'погружено всего'!U120=0,"",обеспечено!U120-'погружено всего'!U120)</f>
        <v/>
      </c>
      <c r="V120" s="21" t="str">
        <f>IF(обеспечено!V120-'погружено всего'!V120=0,"",обеспечено!V120-'погружено всего'!V120)</f>
        <v/>
      </c>
      <c r="W120" s="21" t="str">
        <f>IF(обеспечено!W120-'погружено всего'!W120=0,"",обеспечено!W120-'погружено всего'!W120)</f>
        <v/>
      </c>
      <c r="X120" s="21" t="str">
        <f>IF(обеспечено!X120-'погружено всего'!X120=0,"",обеспечено!X120-'погружено всего'!X120)</f>
        <v/>
      </c>
      <c r="Y120" s="21" t="str">
        <f>IF(обеспечено!Y120-'погружено всего'!Y120=0,"",обеспечено!Y120-'погружено всего'!Y120)</f>
        <v/>
      </c>
      <c r="Z120" s="21" t="str">
        <f>IF(обеспечено!Z120-'погружено всего'!Z120=0,"",обеспечено!Z120-'погружено всего'!Z120)</f>
        <v/>
      </c>
      <c r="AA120" s="21" t="str">
        <f>IF(обеспечено!AA120-'погружено всего'!AA120=0,"",обеспечено!AA120-'погружено всего'!AA120)</f>
        <v/>
      </c>
      <c r="AB120" s="21" t="str">
        <f>IF(обеспечено!AB120-'погружено всего'!AB120=0,"",обеспечено!AB120-'погружено всего'!AB120)</f>
        <v/>
      </c>
      <c r="AC120" s="21" t="str">
        <f>IF(обеспечено!AC120-'погружено всего'!AC120=0,"",обеспечено!AC120-'погружено всего'!AC120)</f>
        <v/>
      </c>
      <c r="AD120" s="21" t="str">
        <f>IF(обеспечено!AD120-'погружено всего'!AD120=0,"",обеспечено!AD120-'погружено всего'!AD120)</f>
        <v/>
      </c>
      <c r="AE120" s="21" t="str">
        <f>IF(обеспечено!AE120-'погружено всего'!AE120=0,"",обеспечено!AE120-'погружено всего'!AE120)</f>
        <v/>
      </c>
      <c r="AF120" s="21" t="str">
        <f>IF(обеспечено!AF120-'погружено всего'!AF120=0,"",обеспечено!AF120-'погружено всего'!AF120)</f>
        <v/>
      </c>
      <c r="AG120" s="21" t="str">
        <f>IF(обеспечено!AG120-'погружено всего'!AG120=0,"",обеспечено!AG120-'погружено всего'!AG120)</f>
        <v/>
      </c>
      <c r="AH120" s="21" t="str">
        <f>IF(обеспечено!AH120-'погружено всего'!AH120=0,"",обеспечено!AH120-'погружено всего'!AH120)</f>
        <v/>
      </c>
      <c r="AI120" s="21" t="str">
        <f>IF(обеспечено!AI120-'погружено всего'!AI120=0,"",обеспечено!AI120-'погружено всего'!AI120)</f>
        <v/>
      </c>
      <c r="AJ120" s="21" t="str">
        <f>IF(обеспечено!AJ120-'погружено всего'!AJ120=0,"",обеспечено!AJ120-'погружено всего'!AJ120)</f>
        <v/>
      </c>
      <c r="AK120" s="21" t="str">
        <f>IF(обеспечено!AK120-'погружено всего'!AK120=0,"",обеспечено!AK120-'погружено всего'!AK120)</f>
        <v/>
      </c>
    </row>
    <row r="121" spans="1:37" s="15" customFormat="1" ht="13.5" customHeight="1" x14ac:dyDescent="0.15">
      <c r="A121" s="18" t="s">
        <v>136</v>
      </c>
      <c r="B121" s="20" t="str">
        <f>IF(LEN('заявки всего'!B121)=0,"",'заявки всего'!B121)</f>
        <v/>
      </c>
      <c r="C121" s="20" t="str">
        <f>IF(LEN('заявки всего'!C121)=0,"",'заявки всего'!C121)</f>
        <v/>
      </c>
      <c r="D121" s="22" t="str">
        <f>IF(LEN('заявки всего'!D121)=0,"",'заявки всего'!D121)</f>
        <v/>
      </c>
      <c r="E121" s="23" t="str">
        <f>IF(LEN('заявки всего'!E121)=0,"",'заявки всего'!E121)</f>
        <v/>
      </c>
      <c r="F121" s="23" t="str">
        <f>IF(обеспечено!F121=0,"",ROUNDUP(обеспечено!F121/31*5,0))</f>
        <v/>
      </c>
      <c r="G121" s="21" t="str">
        <f>IF(обеспечено!G121-'погружено всего'!G121=0,"",обеспечено!G121-'погружено всего'!G121)</f>
        <v/>
      </c>
      <c r="H121" s="21" t="str">
        <f>IF(обеспечено!H121-'погружено всего'!H121=0,"",обеспечено!H121-'погружено всего'!H121)</f>
        <v/>
      </c>
      <c r="I121" s="21" t="str">
        <f>IF(обеспечено!I121-'погружено всего'!I121=0,"",обеспечено!I121-'погружено всего'!I121)</f>
        <v/>
      </c>
      <c r="J121" s="21" t="str">
        <f>IF(обеспечено!J121-'погружено всего'!J121=0,"",обеспечено!J121-'погружено всего'!J121)</f>
        <v/>
      </c>
      <c r="K121" s="21" t="str">
        <f>IF(обеспечено!K121-'погружено всего'!K121=0,"",обеспечено!K121-'погружено всего'!K121)</f>
        <v/>
      </c>
      <c r="L121" s="21" t="str">
        <f>IF(обеспечено!L121-'погружено всего'!L121=0,"",обеспечено!L121-'погружено всего'!L121)</f>
        <v/>
      </c>
      <c r="M121" s="21" t="str">
        <f>IF(обеспечено!M121-'погружено всего'!M121=0,"",обеспечено!M121-'погружено всего'!M121)</f>
        <v/>
      </c>
      <c r="N121" s="21" t="str">
        <f>IF(обеспечено!N121-'погружено всего'!N121=0,"",обеспечено!N121-'погружено всего'!N121)</f>
        <v/>
      </c>
      <c r="O121" s="21" t="str">
        <f>IF(обеспечено!O121-'погружено всего'!O121=0,"",обеспечено!O121-'погружено всего'!O121)</f>
        <v/>
      </c>
      <c r="P121" s="21" t="str">
        <f>IF(обеспечено!P121-'погружено всего'!P121=0,"",обеспечено!P121-'погружено всего'!P121)</f>
        <v/>
      </c>
      <c r="Q121" s="21" t="str">
        <f>IF(обеспечено!Q121-'погружено всего'!Q121=0,"",обеспечено!Q121-'погружено всего'!Q121)</f>
        <v/>
      </c>
      <c r="R121" s="21" t="str">
        <f>IF(обеспечено!R121-'погружено всего'!R121=0,"",обеспечено!R121-'погружено всего'!R121)</f>
        <v/>
      </c>
      <c r="S121" s="21" t="str">
        <f>IF(обеспечено!S121-'погружено всего'!S121=0,"",обеспечено!S121-'погружено всего'!S121)</f>
        <v/>
      </c>
      <c r="T121" s="21" t="str">
        <f>IF(обеспечено!T121-'погружено всего'!T121=0,"",обеспечено!T121-'погружено всего'!T121)</f>
        <v/>
      </c>
      <c r="U121" s="21" t="str">
        <f>IF(обеспечено!U121-'погружено всего'!U121=0,"",обеспечено!U121-'погружено всего'!U121)</f>
        <v/>
      </c>
      <c r="V121" s="21" t="str">
        <f>IF(обеспечено!V121-'погружено всего'!V121=0,"",обеспечено!V121-'погружено всего'!V121)</f>
        <v/>
      </c>
      <c r="W121" s="21" t="str">
        <f>IF(обеспечено!W121-'погружено всего'!W121=0,"",обеспечено!W121-'погружено всего'!W121)</f>
        <v/>
      </c>
      <c r="X121" s="21" t="str">
        <f>IF(обеспечено!X121-'погружено всего'!X121=0,"",обеспечено!X121-'погружено всего'!X121)</f>
        <v/>
      </c>
      <c r="Y121" s="21" t="str">
        <f>IF(обеспечено!Y121-'погружено всего'!Y121=0,"",обеспечено!Y121-'погружено всего'!Y121)</f>
        <v/>
      </c>
      <c r="Z121" s="21" t="str">
        <f>IF(обеспечено!Z121-'погружено всего'!Z121=0,"",обеспечено!Z121-'погружено всего'!Z121)</f>
        <v/>
      </c>
      <c r="AA121" s="21" t="str">
        <f>IF(обеспечено!AA121-'погружено всего'!AA121=0,"",обеспечено!AA121-'погружено всего'!AA121)</f>
        <v/>
      </c>
      <c r="AB121" s="21" t="str">
        <f>IF(обеспечено!AB121-'погружено всего'!AB121=0,"",обеспечено!AB121-'погружено всего'!AB121)</f>
        <v/>
      </c>
      <c r="AC121" s="21" t="str">
        <f>IF(обеспечено!AC121-'погружено всего'!AC121=0,"",обеспечено!AC121-'погружено всего'!AC121)</f>
        <v/>
      </c>
      <c r="AD121" s="21" t="str">
        <f>IF(обеспечено!AD121-'погружено всего'!AD121=0,"",обеспечено!AD121-'погружено всего'!AD121)</f>
        <v/>
      </c>
      <c r="AE121" s="21" t="str">
        <f>IF(обеспечено!AE121-'погружено всего'!AE121=0,"",обеспечено!AE121-'погружено всего'!AE121)</f>
        <v/>
      </c>
      <c r="AF121" s="21" t="str">
        <f>IF(обеспечено!AF121-'погружено всего'!AF121=0,"",обеспечено!AF121-'погружено всего'!AF121)</f>
        <v/>
      </c>
      <c r="AG121" s="21" t="str">
        <f>IF(обеспечено!AG121-'погружено всего'!AG121=0,"",обеспечено!AG121-'погружено всего'!AG121)</f>
        <v/>
      </c>
      <c r="AH121" s="21" t="str">
        <f>IF(обеспечено!AH121-'погружено всего'!AH121=0,"",обеспечено!AH121-'погружено всего'!AH121)</f>
        <v/>
      </c>
      <c r="AI121" s="21" t="str">
        <f>IF(обеспечено!AI121-'погружено всего'!AI121=0,"",обеспечено!AI121-'погружено всего'!AI121)</f>
        <v/>
      </c>
      <c r="AJ121" s="21" t="str">
        <f>IF(обеспечено!AJ121-'погружено всего'!AJ121=0,"",обеспечено!AJ121-'погружено всего'!AJ121)</f>
        <v/>
      </c>
      <c r="AK121" s="21" t="str">
        <f>IF(обеспечено!AK121-'погружено всего'!AK121=0,"",обеспечено!AK121-'погружено всего'!AK121)</f>
        <v/>
      </c>
    </row>
    <row r="122" spans="1:37" s="15" customFormat="1" ht="13.5" customHeight="1" x14ac:dyDescent="0.15">
      <c r="A122" s="18" t="s">
        <v>137</v>
      </c>
      <c r="B122" s="20" t="str">
        <f>IF(LEN('заявки всего'!B122)=0,"",'заявки всего'!B122)</f>
        <v/>
      </c>
      <c r="C122" s="20" t="str">
        <f>IF(LEN('заявки всего'!C122)=0,"",'заявки всего'!C122)</f>
        <v/>
      </c>
      <c r="D122" s="22" t="str">
        <f>IF(LEN('заявки всего'!D122)=0,"",'заявки всего'!D122)</f>
        <v/>
      </c>
      <c r="E122" s="23" t="str">
        <f>IF(LEN('заявки всего'!E122)=0,"",'заявки всего'!E122)</f>
        <v/>
      </c>
      <c r="F122" s="23" t="str">
        <f>IF(обеспечено!F122=0,"",ROUNDUP(обеспечено!F122/31*5,0))</f>
        <v/>
      </c>
      <c r="G122" s="21" t="str">
        <f>IF(обеспечено!G122-'погружено всего'!G122=0,"",обеспечено!G122-'погружено всего'!G122)</f>
        <v/>
      </c>
      <c r="H122" s="21" t="str">
        <f>IF(обеспечено!H122-'погружено всего'!H122=0,"",обеспечено!H122-'погружено всего'!H122)</f>
        <v/>
      </c>
      <c r="I122" s="21" t="str">
        <f>IF(обеспечено!I122-'погружено всего'!I122=0,"",обеспечено!I122-'погружено всего'!I122)</f>
        <v/>
      </c>
      <c r="J122" s="21" t="str">
        <f>IF(обеспечено!J122-'погружено всего'!J122=0,"",обеспечено!J122-'погружено всего'!J122)</f>
        <v/>
      </c>
      <c r="K122" s="21" t="str">
        <f>IF(обеспечено!K122-'погружено всего'!K122=0,"",обеспечено!K122-'погружено всего'!K122)</f>
        <v/>
      </c>
      <c r="L122" s="21" t="str">
        <f>IF(обеспечено!L122-'погружено всего'!L122=0,"",обеспечено!L122-'погружено всего'!L122)</f>
        <v/>
      </c>
      <c r="M122" s="21" t="str">
        <f>IF(обеспечено!M122-'погружено всего'!M122=0,"",обеспечено!M122-'погружено всего'!M122)</f>
        <v/>
      </c>
      <c r="N122" s="21" t="str">
        <f>IF(обеспечено!N122-'погружено всего'!N122=0,"",обеспечено!N122-'погружено всего'!N122)</f>
        <v/>
      </c>
      <c r="O122" s="21" t="str">
        <f>IF(обеспечено!O122-'погружено всего'!O122=0,"",обеспечено!O122-'погружено всего'!O122)</f>
        <v/>
      </c>
      <c r="P122" s="21" t="str">
        <f>IF(обеспечено!P122-'погружено всего'!P122=0,"",обеспечено!P122-'погружено всего'!P122)</f>
        <v/>
      </c>
      <c r="Q122" s="21" t="str">
        <f>IF(обеспечено!Q122-'погружено всего'!Q122=0,"",обеспечено!Q122-'погружено всего'!Q122)</f>
        <v/>
      </c>
      <c r="R122" s="21" t="str">
        <f>IF(обеспечено!R122-'погружено всего'!R122=0,"",обеспечено!R122-'погружено всего'!R122)</f>
        <v/>
      </c>
      <c r="S122" s="21" t="str">
        <f>IF(обеспечено!S122-'погружено всего'!S122=0,"",обеспечено!S122-'погружено всего'!S122)</f>
        <v/>
      </c>
      <c r="T122" s="21" t="str">
        <f>IF(обеспечено!T122-'погружено всего'!T122=0,"",обеспечено!T122-'погружено всего'!T122)</f>
        <v/>
      </c>
      <c r="U122" s="21" t="str">
        <f>IF(обеспечено!U122-'погружено всего'!U122=0,"",обеспечено!U122-'погружено всего'!U122)</f>
        <v/>
      </c>
      <c r="V122" s="21" t="str">
        <f>IF(обеспечено!V122-'погружено всего'!V122=0,"",обеспечено!V122-'погружено всего'!V122)</f>
        <v/>
      </c>
      <c r="W122" s="21" t="str">
        <f>IF(обеспечено!W122-'погружено всего'!W122=0,"",обеспечено!W122-'погружено всего'!W122)</f>
        <v/>
      </c>
      <c r="X122" s="21" t="str">
        <f>IF(обеспечено!X122-'погружено всего'!X122=0,"",обеспечено!X122-'погружено всего'!X122)</f>
        <v/>
      </c>
      <c r="Y122" s="21" t="str">
        <f>IF(обеспечено!Y122-'погружено всего'!Y122=0,"",обеспечено!Y122-'погружено всего'!Y122)</f>
        <v/>
      </c>
      <c r="Z122" s="21" t="str">
        <f>IF(обеспечено!Z122-'погружено всего'!Z122=0,"",обеспечено!Z122-'погружено всего'!Z122)</f>
        <v/>
      </c>
      <c r="AA122" s="21" t="str">
        <f>IF(обеспечено!AA122-'погружено всего'!AA122=0,"",обеспечено!AA122-'погружено всего'!AA122)</f>
        <v/>
      </c>
      <c r="AB122" s="21" t="str">
        <f>IF(обеспечено!AB122-'погружено всего'!AB122=0,"",обеспечено!AB122-'погружено всего'!AB122)</f>
        <v/>
      </c>
      <c r="AC122" s="21" t="str">
        <f>IF(обеспечено!AC122-'погружено всего'!AC122=0,"",обеспечено!AC122-'погружено всего'!AC122)</f>
        <v/>
      </c>
      <c r="AD122" s="21" t="str">
        <f>IF(обеспечено!AD122-'погружено всего'!AD122=0,"",обеспечено!AD122-'погружено всего'!AD122)</f>
        <v/>
      </c>
      <c r="AE122" s="21" t="str">
        <f>IF(обеспечено!AE122-'погружено всего'!AE122=0,"",обеспечено!AE122-'погружено всего'!AE122)</f>
        <v/>
      </c>
      <c r="AF122" s="21" t="str">
        <f>IF(обеспечено!AF122-'погружено всего'!AF122=0,"",обеспечено!AF122-'погружено всего'!AF122)</f>
        <v/>
      </c>
      <c r="AG122" s="21" t="str">
        <f>IF(обеспечено!AG122-'погружено всего'!AG122=0,"",обеспечено!AG122-'погружено всего'!AG122)</f>
        <v/>
      </c>
      <c r="AH122" s="21" t="str">
        <f>IF(обеспечено!AH122-'погружено всего'!AH122=0,"",обеспечено!AH122-'погружено всего'!AH122)</f>
        <v/>
      </c>
      <c r="AI122" s="21" t="str">
        <f>IF(обеспечено!AI122-'погружено всего'!AI122=0,"",обеспечено!AI122-'погружено всего'!AI122)</f>
        <v/>
      </c>
      <c r="AJ122" s="21" t="str">
        <f>IF(обеспечено!AJ122-'погружено всего'!AJ122=0,"",обеспечено!AJ122-'погружено всего'!AJ122)</f>
        <v/>
      </c>
      <c r="AK122" s="21" t="str">
        <f>IF(обеспечено!AK122-'погружено всего'!AK122=0,"",обеспечено!AK122-'погружено всего'!AK122)</f>
        <v/>
      </c>
    </row>
    <row r="123" spans="1:37" s="15" customFormat="1" ht="13.5" customHeight="1" x14ac:dyDescent="0.15">
      <c r="A123" s="18" t="s">
        <v>138</v>
      </c>
      <c r="B123" s="20" t="str">
        <f>IF(LEN('заявки всего'!B123)=0,"",'заявки всего'!B123)</f>
        <v/>
      </c>
      <c r="C123" s="20" t="str">
        <f>IF(LEN('заявки всего'!C123)=0,"",'заявки всего'!C123)</f>
        <v/>
      </c>
      <c r="D123" s="22" t="str">
        <f>IF(LEN('заявки всего'!D123)=0,"",'заявки всего'!D123)</f>
        <v/>
      </c>
      <c r="E123" s="23" t="str">
        <f>IF(LEN('заявки всего'!E123)=0,"",'заявки всего'!E123)</f>
        <v/>
      </c>
      <c r="F123" s="23" t="str">
        <f>IF(обеспечено!F123=0,"",ROUNDUP(обеспечено!F123/31*5,0))</f>
        <v/>
      </c>
      <c r="G123" s="21" t="str">
        <f>IF(обеспечено!G123-'погружено всего'!G123=0,"",обеспечено!G123-'погружено всего'!G123)</f>
        <v/>
      </c>
      <c r="H123" s="21" t="str">
        <f>IF(обеспечено!H123-'погружено всего'!H123=0,"",обеспечено!H123-'погружено всего'!H123)</f>
        <v/>
      </c>
      <c r="I123" s="21" t="str">
        <f>IF(обеспечено!I123-'погружено всего'!I123=0,"",обеспечено!I123-'погружено всего'!I123)</f>
        <v/>
      </c>
      <c r="J123" s="21" t="str">
        <f>IF(обеспечено!J123-'погружено всего'!J123=0,"",обеспечено!J123-'погружено всего'!J123)</f>
        <v/>
      </c>
      <c r="K123" s="21" t="str">
        <f>IF(обеспечено!K123-'погружено всего'!K123=0,"",обеспечено!K123-'погружено всего'!K123)</f>
        <v/>
      </c>
      <c r="L123" s="21" t="str">
        <f>IF(обеспечено!L123-'погружено всего'!L123=0,"",обеспечено!L123-'погружено всего'!L123)</f>
        <v/>
      </c>
      <c r="M123" s="21" t="str">
        <f>IF(обеспечено!M123-'погружено всего'!M123=0,"",обеспечено!M123-'погружено всего'!M123)</f>
        <v/>
      </c>
      <c r="N123" s="21" t="str">
        <f>IF(обеспечено!N123-'погружено всего'!N123=0,"",обеспечено!N123-'погружено всего'!N123)</f>
        <v/>
      </c>
      <c r="O123" s="21" t="str">
        <f>IF(обеспечено!O123-'погружено всего'!O123=0,"",обеспечено!O123-'погружено всего'!O123)</f>
        <v/>
      </c>
      <c r="P123" s="21" t="str">
        <f>IF(обеспечено!P123-'погружено всего'!P123=0,"",обеспечено!P123-'погружено всего'!P123)</f>
        <v/>
      </c>
      <c r="Q123" s="21" t="str">
        <f>IF(обеспечено!Q123-'погружено всего'!Q123=0,"",обеспечено!Q123-'погружено всего'!Q123)</f>
        <v/>
      </c>
      <c r="R123" s="21" t="str">
        <f>IF(обеспечено!R123-'погружено всего'!R123=0,"",обеспечено!R123-'погружено всего'!R123)</f>
        <v/>
      </c>
      <c r="S123" s="21" t="str">
        <f>IF(обеспечено!S123-'погружено всего'!S123=0,"",обеспечено!S123-'погружено всего'!S123)</f>
        <v/>
      </c>
      <c r="T123" s="21" t="str">
        <f>IF(обеспечено!T123-'погружено всего'!T123=0,"",обеспечено!T123-'погружено всего'!T123)</f>
        <v/>
      </c>
      <c r="U123" s="21" t="str">
        <f>IF(обеспечено!U123-'погружено всего'!U123=0,"",обеспечено!U123-'погружено всего'!U123)</f>
        <v/>
      </c>
      <c r="V123" s="21" t="str">
        <f>IF(обеспечено!V123-'погружено всего'!V123=0,"",обеспечено!V123-'погружено всего'!V123)</f>
        <v/>
      </c>
      <c r="W123" s="21" t="str">
        <f>IF(обеспечено!W123-'погружено всего'!W123=0,"",обеспечено!W123-'погружено всего'!W123)</f>
        <v/>
      </c>
      <c r="X123" s="21" t="str">
        <f>IF(обеспечено!X123-'погружено всего'!X123=0,"",обеспечено!X123-'погружено всего'!X123)</f>
        <v/>
      </c>
      <c r="Y123" s="21" t="str">
        <f>IF(обеспечено!Y123-'погружено всего'!Y123=0,"",обеспечено!Y123-'погружено всего'!Y123)</f>
        <v/>
      </c>
      <c r="Z123" s="21" t="str">
        <f>IF(обеспечено!Z123-'погружено всего'!Z123=0,"",обеспечено!Z123-'погружено всего'!Z123)</f>
        <v/>
      </c>
      <c r="AA123" s="21" t="str">
        <f>IF(обеспечено!AA123-'погружено всего'!AA123=0,"",обеспечено!AA123-'погружено всего'!AA123)</f>
        <v/>
      </c>
      <c r="AB123" s="21" t="str">
        <f>IF(обеспечено!AB123-'погружено всего'!AB123=0,"",обеспечено!AB123-'погружено всего'!AB123)</f>
        <v/>
      </c>
      <c r="AC123" s="21" t="str">
        <f>IF(обеспечено!AC123-'погружено всего'!AC123=0,"",обеспечено!AC123-'погружено всего'!AC123)</f>
        <v/>
      </c>
      <c r="AD123" s="21" t="str">
        <f>IF(обеспечено!AD123-'погружено всего'!AD123=0,"",обеспечено!AD123-'погружено всего'!AD123)</f>
        <v/>
      </c>
      <c r="AE123" s="21" t="str">
        <f>IF(обеспечено!AE123-'погружено всего'!AE123=0,"",обеспечено!AE123-'погружено всего'!AE123)</f>
        <v/>
      </c>
      <c r="AF123" s="21" t="str">
        <f>IF(обеспечено!AF123-'погружено всего'!AF123=0,"",обеспечено!AF123-'погружено всего'!AF123)</f>
        <v/>
      </c>
      <c r="AG123" s="21" t="str">
        <f>IF(обеспечено!AG123-'погружено всего'!AG123=0,"",обеспечено!AG123-'погружено всего'!AG123)</f>
        <v/>
      </c>
      <c r="AH123" s="21" t="str">
        <f>IF(обеспечено!AH123-'погружено всего'!AH123=0,"",обеспечено!AH123-'погружено всего'!AH123)</f>
        <v/>
      </c>
      <c r="AI123" s="21" t="str">
        <f>IF(обеспечено!AI123-'погружено всего'!AI123=0,"",обеспечено!AI123-'погружено всего'!AI123)</f>
        <v/>
      </c>
      <c r="AJ123" s="21" t="str">
        <f>IF(обеспечено!AJ123-'погружено всего'!AJ123=0,"",обеспечено!AJ123-'погружено всего'!AJ123)</f>
        <v/>
      </c>
      <c r="AK123" s="21" t="str">
        <f>IF(обеспечено!AK123-'погружено всего'!AK123=0,"",обеспечено!AK123-'погружено всего'!AK123)</f>
        <v/>
      </c>
    </row>
    <row r="124" spans="1:37" s="15" customFormat="1" ht="13.5" customHeight="1" x14ac:dyDescent="0.15">
      <c r="A124" s="18" t="s">
        <v>139</v>
      </c>
      <c r="B124" s="20" t="str">
        <f>IF(LEN('заявки всего'!B124)=0,"",'заявки всего'!B124)</f>
        <v/>
      </c>
      <c r="C124" s="20" t="str">
        <f>IF(LEN('заявки всего'!C124)=0,"",'заявки всего'!C124)</f>
        <v/>
      </c>
      <c r="D124" s="22" t="str">
        <f>IF(LEN('заявки всего'!D124)=0,"",'заявки всего'!D124)</f>
        <v/>
      </c>
      <c r="E124" s="23" t="str">
        <f>IF(LEN('заявки всего'!E124)=0,"",'заявки всего'!E124)</f>
        <v/>
      </c>
      <c r="F124" s="23" t="str">
        <f>IF(обеспечено!F124=0,"",ROUNDUP(обеспечено!F124/31*5,0))</f>
        <v/>
      </c>
      <c r="G124" s="21" t="str">
        <f>IF(обеспечено!G124-'погружено всего'!G124=0,"",обеспечено!G124-'погружено всего'!G124)</f>
        <v/>
      </c>
      <c r="H124" s="21" t="str">
        <f>IF(обеспечено!H124-'погружено всего'!H124=0,"",обеспечено!H124-'погружено всего'!H124)</f>
        <v/>
      </c>
      <c r="I124" s="21" t="str">
        <f>IF(обеспечено!I124-'погружено всего'!I124=0,"",обеспечено!I124-'погружено всего'!I124)</f>
        <v/>
      </c>
      <c r="J124" s="21" t="str">
        <f>IF(обеспечено!J124-'погружено всего'!J124=0,"",обеспечено!J124-'погружено всего'!J124)</f>
        <v/>
      </c>
      <c r="K124" s="21" t="str">
        <f>IF(обеспечено!K124-'погружено всего'!K124=0,"",обеспечено!K124-'погружено всего'!K124)</f>
        <v/>
      </c>
      <c r="L124" s="21" t="str">
        <f>IF(обеспечено!L124-'погружено всего'!L124=0,"",обеспечено!L124-'погружено всего'!L124)</f>
        <v/>
      </c>
      <c r="M124" s="21" t="str">
        <f>IF(обеспечено!M124-'погружено всего'!M124=0,"",обеспечено!M124-'погружено всего'!M124)</f>
        <v/>
      </c>
      <c r="N124" s="21" t="str">
        <f>IF(обеспечено!N124-'погружено всего'!N124=0,"",обеспечено!N124-'погружено всего'!N124)</f>
        <v/>
      </c>
      <c r="O124" s="21" t="str">
        <f>IF(обеспечено!O124-'погружено всего'!O124=0,"",обеспечено!O124-'погружено всего'!O124)</f>
        <v/>
      </c>
      <c r="P124" s="21" t="str">
        <f>IF(обеспечено!P124-'погружено всего'!P124=0,"",обеспечено!P124-'погружено всего'!P124)</f>
        <v/>
      </c>
      <c r="Q124" s="21" t="str">
        <f>IF(обеспечено!Q124-'погружено всего'!Q124=0,"",обеспечено!Q124-'погружено всего'!Q124)</f>
        <v/>
      </c>
      <c r="R124" s="21" t="str">
        <f>IF(обеспечено!R124-'погружено всего'!R124=0,"",обеспечено!R124-'погружено всего'!R124)</f>
        <v/>
      </c>
      <c r="S124" s="21" t="str">
        <f>IF(обеспечено!S124-'погружено всего'!S124=0,"",обеспечено!S124-'погружено всего'!S124)</f>
        <v/>
      </c>
      <c r="T124" s="21" t="str">
        <f>IF(обеспечено!T124-'погружено всего'!T124=0,"",обеспечено!T124-'погружено всего'!T124)</f>
        <v/>
      </c>
      <c r="U124" s="21" t="str">
        <f>IF(обеспечено!U124-'погружено всего'!U124=0,"",обеспечено!U124-'погружено всего'!U124)</f>
        <v/>
      </c>
      <c r="V124" s="21" t="str">
        <f>IF(обеспечено!V124-'погружено всего'!V124=0,"",обеспечено!V124-'погружено всего'!V124)</f>
        <v/>
      </c>
      <c r="W124" s="21" t="str">
        <f>IF(обеспечено!W124-'погружено всего'!W124=0,"",обеспечено!W124-'погружено всего'!W124)</f>
        <v/>
      </c>
      <c r="X124" s="21" t="str">
        <f>IF(обеспечено!X124-'погружено всего'!X124=0,"",обеспечено!X124-'погружено всего'!X124)</f>
        <v/>
      </c>
      <c r="Y124" s="21" t="str">
        <f>IF(обеспечено!Y124-'погружено всего'!Y124=0,"",обеспечено!Y124-'погружено всего'!Y124)</f>
        <v/>
      </c>
      <c r="Z124" s="21" t="str">
        <f>IF(обеспечено!Z124-'погружено всего'!Z124=0,"",обеспечено!Z124-'погружено всего'!Z124)</f>
        <v/>
      </c>
      <c r="AA124" s="21" t="str">
        <f>IF(обеспечено!AA124-'погружено всего'!AA124=0,"",обеспечено!AA124-'погружено всего'!AA124)</f>
        <v/>
      </c>
      <c r="AB124" s="21" t="str">
        <f>IF(обеспечено!AB124-'погружено всего'!AB124=0,"",обеспечено!AB124-'погружено всего'!AB124)</f>
        <v/>
      </c>
      <c r="AC124" s="21" t="str">
        <f>IF(обеспечено!AC124-'погружено всего'!AC124=0,"",обеспечено!AC124-'погружено всего'!AC124)</f>
        <v/>
      </c>
      <c r="AD124" s="21" t="str">
        <f>IF(обеспечено!AD124-'погружено всего'!AD124=0,"",обеспечено!AD124-'погружено всего'!AD124)</f>
        <v/>
      </c>
      <c r="AE124" s="21" t="str">
        <f>IF(обеспечено!AE124-'погружено всего'!AE124=0,"",обеспечено!AE124-'погружено всего'!AE124)</f>
        <v/>
      </c>
      <c r="AF124" s="21" t="str">
        <f>IF(обеспечено!AF124-'погружено всего'!AF124=0,"",обеспечено!AF124-'погружено всего'!AF124)</f>
        <v/>
      </c>
      <c r="AG124" s="21" t="str">
        <f>IF(обеспечено!AG124-'погружено всего'!AG124=0,"",обеспечено!AG124-'погружено всего'!AG124)</f>
        <v/>
      </c>
      <c r="AH124" s="21" t="str">
        <f>IF(обеспечено!AH124-'погружено всего'!AH124=0,"",обеспечено!AH124-'погружено всего'!AH124)</f>
        <v/>
      </c>
      <c r="AI124" s="21" t="str">
        <f>IF(обеспечено!AI124-'погружено всего'!AI124=0,"",обеспечено!AI124-'погружено всего'!AI124)</f>
        <v/>
      </c>
      <c r="AJ124" s="21" t="str">
        <f>IF(обеспечено!AJ124-'погружено всего'!AJ124=0,"",обеспечено!AJ124-'погружено всего'!AJ124)</f>
        <v/>
      </c>
      <c r="AK124" s="21" t="str">
        <f>IF(обеспечено!AK124-'погружено всего'!AK124=0,"",обеспечено!AK124-'погружено всего'!AK124)</f>
        <v/>
      </c>
    </row>
    <row r="125" spans="1:37" s="15" customFormat="1" ht="13.5" customHeight="1" x14ac:dyDescent="0.15">
      <c r="A125" s="18" t="s">
        <v>140</v>
      </c>
      <c r="B125" s="20" t="str">
        <f>IF(LEN('заявки всего'!B125)=0,"",'заявки всего'!B125)</f>
        <v/>
      </c>
      <c r="C125" s="20" t="str">
        <f>IF(LEN('заявки всего'!C125)=0,"",'заявки всего'!C125)</f>
        <v/>
      </c>
      <c r="D125" s="22" t="str">
        <f>IF(LEN('заявки всего'!D125)=0,"",'заявки всего'!D125)</f>
        <v/>
      </c>
      <c r="E125" s="23" t="str">
        <f>IF(LEN('заявки всего'!E125)=0,"",'заявки всего'!E125)</f>
        <v/>
      </c>
      <c r="F125" s="23" t="str">
        <f>IF(обеспечено!F125=0,"",ROUNDUP(обеспечено!F125/31*5,0))</f>
        <v/>
      </c>
      <c r="G125" s="21" t="str">
        <f>IF(обеспечено!G125-'погружено всего'!G125=0,"",обеспечено!G125-'погружено всего'!G125)</f>
        <v/>
      </c>
      <c r="H125" s="21" t="str">
        <f>IF(обеспечено!H125-'погружено всего'!H125=0,"",обеспечено!H125-'погружено всего'!H125)</f>
        <v/>
      </c>
      <c r="I125" s="21" t="str">
        <f>IF(обеспечено!I125-'погружено всего'!I125=0,"",обеспечено!I125-'погружено всего'!I125)</f>
        <v/>
      </c>
      <c r="J125" s="21" t="str">
        <f>IF(обеспечено!J125-'погружено всего'!J125=0,"",обеспечено!J125-'погружено всего'!J125)</f>
        <v/>
      </c>
      <c r="K125" s="21" t="str">
        <f>IF(обеспечено!K125-'погружено всего'!K125=0,"",обеспечено!K125-'погружено всего'!K125)</f>
        <v/>
      </c>
      <c r="L125" s="21" t="str">
        <f>IF(обеспечено!L125-'погружено всего'!L125=0,"",обеспечено!L125-'погружено всего'!L125)</f>
        <v/>
      </c>
      <c r="M125" s="21" t="str">
        <f>IF(обеспечено!M125-'погружено всего'!M125=0,"",обеспечено!M125-'погружено всего'!M125)</f>
        <v/>
      </c>
      <c r="N125" s="21" t="str">
        <f>IF(обеспечено!N125-'погружено всего'!N125=0,"",обеспечено!N125-'погружено всего'!N125)</f>
        <v/>
      </c>
      <c r="O125" s="21" t="str">
        <f>IF(обеспечено!O125-'погружено всего'!O125=0,"",обеспечено!O125-'погружено всего'!O125)</f>
        <v/>
      </c>
      <c r="P125" s="21" t="str">
        <f>IF(обеспечено!P125-'погружено всего'!P125=0,"",обеспечено!P125-'погружено всего'!P125)</f>
        <v/>
      </c>
      <c r="Q125" s="21" t="str">
        <f>IF(обеспечено!Q125-'погружено всего'!Q125=0,"",обеспечено!Q125-'погружено всего'!Q125)</f>
        <v/>
      </c>
      <c r="R125" s="21" t="str">
        <f>IF(обеспечено!R125-'погружено всего'!R125=0,"",обеспечено!R125-'погружено всего'!R125)</f>
        <v/>
      </c>
      <c r="S125" s="21" t="str">
        <f>IF(обеспечено!S125-'погружено всего'!S125=0,"",обеспечено!S125-'погружено всего'!S125)</f>
        <v/>
      </c>
      <c r="T125" s="21" t="str">
        <f>IF(обеспечено!T125-'погружено всего'!T125=0,"",обеспечено!T125-'погружено всего'!T125)</f>
        <v/>
      </c>
      <c r="U125" s="21" t="str">
        <f>IF(обеспечено!U125-'погружено всего'!U125=0,"",обеспечено!U125-'погружено всего'!U125)</f>
        <v/>
      </c>
      <c r="V125" s="21" t="str">
        <f>IF(обеспечено!V125-'погружено всего'!V125=0,"",обеспечено!V125-'погружено всего'!V125)</f>
        <v/>
      </c>
      <c r="W125" s="21" t="str">
        <f>IF(обеспечено!W125-'погружено всего'!W125=0,"",обеспечено!W125-'погружено всего'!W125)</f>
        <v/>
      </c>
      <c r="X125" s="21" t="str">
        <f>IF(обеспечено!X125-'погружено всего'!X125=0,"",обеспечено!X125-'погружено всего'!X125)</f>
        <v/>
      </c>
      <c r="Y125" s="21" t="str">
        <f>IF(обеспечено!Y125-'погружено всего'!Y125=0,"",обеспечено!Y125-'погружено всего'!Y125)</f>
        <v/>
      </c>
      <c r="Z125" s="21" t="str">
        <f>IF(обеспечено!Z125-'погружено всего'!Z125=0,"",обеспечено!Z125-'погружено всего'!Z125)</f>
        <v/>
      </c>
      <c r="AA125" s="21" t="str">
        <f>IF(обеспечено!AA125-'погружено всего'!AA125=0,"",обеспечено!AA125-'погружено всего'!AA125)</f>
        <v/>
      </c>
      <c r="AB125" s="21" t="str">
        <f>IF(обеспечено!AB125-'погружено всего'!AB125=0,"",обеспечено!AB125-'погружено всего'!AB125)</f>
        <v/>
      </c>
      <c r="AC125" s="21" t="str">
        <f>IF(обеспечено!AC125-'погружено всего'!AC125=0,"",обеспечено!AC125-'погружено всего'!AC125)</f>
        <v/>
      </c>
      <c r="AD125" s="21" t="str">
        <f>IF(обеспечено!AD125-'погружено всего'!AD125=0,"",обеспечено!AD125-'погружено всего'!AD125)</f>
        <v/>
      </c>
      <c r="AE125" s="21" t="str">
        <f>IF(обеспечено!AE125-'погружено всего'!AE125=0,"",обеспечено!AE125-'погружено всего'!AE125)</f>
        <v/>
      </c>
      <c r="AF125" s="21" t="str">
        <f>IF(обеспечено!AF125-'погружено всего'!AF125=0,"",обеспечено!AF125-'погружено всего'!AF125)</f>
        <v/>
      </c>
      <c r="AG125" s="21" t="str">
        <f>IF(обеспечено!AG125-'погружено всего'!AG125=0,"",обеспечено!AG125-'погружено всего'!AG125)</f>
        <v/>
      </c>
      <c r="AH125" s="21" t="str">
        <f>IF(обеспечено!AH125-'погружено всего'!AH125=0,"",обеспечено!AH125-'погружено всего'!AH125)</f>
        <v/>
      </c>
      <c r="AI125" s="21" t="str">
        <f>IF(обеспечено!AI125-'погружено всего'!AI125=0,"",обеспечено!AI125-'погружено всего'!AI125)</f>
        <v/>
      </c>
      <c r="AJ125" s="21" t="str">
        <f>IF(обеспечено!AJ125-'погружено всего'!AJ125=0,"",обеспечено!AJ125-'погружено всего'!AJ125)</f>
        <v/>
      </c>
      <c r="AK125" s="21" t="str">
        <f>IF(обеспечено!AK125-'погружено всего'!AK125=0,"",обеспечено!AK125-'погружено всего'!AK125)</f>
        <v/>
      </c>
    </row>
    <row r="126" spans="1:37" s="15" customFormat="1" ht="13.5" customHeight="1" x14ac:dyDescent="0.15">
      <c r="A126" s="18" t="s">
        <v>141</v>
      </c>
      <c r="B126" s="20" t="str">
        <f>IF(LEN('заявки всего'!B126)=0,"",'заявки всего'!B126)</f>
        <v/>
      </c>
      <c r="C126" s="20" t="str">
        <f>IF(LEN('заявки всего'!C126)=0,"",'заявки всего'!C126)</f>
        <v/>
      </c>
      <c r="D126" s="22" t="str">
        <f>IF(LEN('заявки всего'!D126)=0,"",'заявки всего'!D126)</f>
        <v/>
      </c>
      <c r="E126" s="23" t="str">
        <f>IF(LEN('заявки всего'!E126)=0,"",'заявки всего'!E126)</f>
        <v/>
      </c>
      <c r="F126" s="23" t="str">
        <f>IF(обеспечено!F126=0,"",ROUNDUP(обеспечено!F126/31*5,0))</f>
        <v/>
      </c>
      <c r="G126" s="21" t="str">
        <f>IF(обеспечено!G126-'погружено всего'!G126=0,"",обеспечено!G126-'погружено всего'!G126)</f>
        <v/>
      </c>
      <c r="H126" s="21" t="str">
        <f>IF(обеспечено!H126-'погружено всего'!H126=0,"",обеспечено!H126-'погружено всего'!H126)</f>
        <v/>
      </c>
      <c r="I126" s="21" t="str">
        <f>IF(обеспечено!I126-'погружено всего'!I126=0,"",обеспечено!I126-'погружено всего'!I126)</f>
        <v/>
      </c>
      <c r="J126" s="21" t="str">
        <f>IF(обеспечено!J126-'погружено всего'!J126=0,"",обеспечено!J126-'погружено всего'!J126)</f>
        <v/>
      </c>
      <c r="K126" s="21" t="str">
        <f>IF(обеспечено!K126-'погружено всего'!K126=0,"",обеспечено!K126-'погружено всего'!K126)</f>
        <v/>
      </c>
      <c r="L126" s="21" t="str">
        <f>IF(обеспечено!L126-'погружено всего'!L126=0,"",обеспечено!L126-'погружено всего'!L126)</f>
        <v/>
      </c>
      <c r="M126" s="21" t="str">
        <f>IF(обеспечено!M126-'погружено всего'!M126=0,"",обеспечено!M126-'погружено всего'!M126)</f>
        <v/>
      </c>
      <c r="N126" s="21" t="str">
        <f>IF(обеспечено!N126-'погружено всего'!N126=0,"",обеспечено!N126-'погружено всего'!N126)</f>
        <v/>
      </c>
      <c r="O126" s="21" t="str">
        <f>IF(обеспечено!O126-'погружено всего'!O126=0,"",обеспечено!O126-'погружено всего'!O126)</f>
        <v/>
      </c>
      <c r="P126" s="21" t="str">
        <f>IF(обеспечено!P126-'погружено всего'!P126=0,"",обеспечено!P126-'погружено всего'!P126)</f>
        <v/>
      </c>
      <c r="Q126" s="21" t="str">
        <f>IF(обеспечено!Q126-'погружено всего'!Q126=0,"",обеспечено!Q126-'погружено всего'!Q126)</f>
        <v/>
      </c>
      <c r="R126" s="21" t="str">
        <f>IF(обеспечено!R126-'погружено всего'!R126=0,"",обеспечено!R126-'погружено всего'!R126)</f>
        <v/>
      </c>
      <c r="S126" s="21" t="str">
        <f>IF(обеспечено!S126-'погружено всего'!S126=0,"",обеспечено!S126-'погружено всего'!S126)</f>
        <v/>
      </c>
      <c r="T126" s="21" t="str">
        <f>IF(обеспечено!T126-'погружено всего'!T126=0,"",обеспечено!T126-'погружено всего'!T126)</f>
        <v/>
      </c>
      <c r="U126" s="21" t="str">
        <f>IF(обеспечено!U126-'погружено всего'!U126=0,"",обеспечено!U126-'погружено всего'!U126)</f>
        <v/>
      </c>
      <c r="V126" s="21" t="str">
        <f>IF(обеспечено!V126-'погружено всего'!V126=0,"",обеспечено!V126-'погружено всего'!V126)</f>
        <v/>
      </c>
      <c r="W126" s="21" t="str">
        <f>IF(обеспечено!W126-'погружено всего'!W126=0,"",обеспечено!W126-'погружено всего'!W126)</f>
        <v/>
      </c>
      <c r="X126" s="21" t="str">
        <f>IF(обеспечено!X126-'погружено всего'!X126=0,"",обеспечено!X126-'погружено всего'!X126)</f>
        <v/>
      </c>
      <c r="Y126" s="21" t="str">
        <f>IF(обеспечено!Y126-'погружено всего'!Y126=0,"",обеспечено!Y126-'погружено всего'!Y126)</f>
        <v/>
      </c>
      <c r="Z126" s="21" t="str">
        <f>IF(обеспечено!Z126-'погружено всего'!Z126=0,"",обеспечено!Z126-'погружено всего'!Z126)</f>
        <v/>
      </c>
      <c r="AA126" s="21" t="str">
        <f>IF(обеспечено!AA126-'погружено всего'!AA126=0,"",обеспечено!AA126-'погружено всего'!AA126)</f>
        <v/>
      </c>
      <c r="AB126" s="21" t="str">
        <f>IF(обеспечено!AB126-'погружено всего'!AB126=0,"",обеспечено!AB126-'погружено всего'!AB126)</f>
        <v/>
      </c>
      <c r="AC126" s="21" t="str">
        <f>IF(обеспечено!AC126-'погружено всего'!AC126=0,"",обеспечено!AC126-'погружено всего'!AC126)</f>
        <v/>
      </c>
      <c r="AD126" s="21" t="str">
        <f>IF(обеспечено!AD126-'погружено всего'!AD126=0,"",обеспечено!AD126-'погружено всего'!AD126)</f>
        <v/>
      </c>
      <c r="AE126" s="21" t="str">
        <f>IF(обеспечено!AE126-'погружено всего'!AE126=0,"",обеспечено!AE126-'погружено всего'!AE126)</f>
        <v/>
      </c>
      <c r="AF126" s="21" t="str">
        <f>IF(обеспечено!AF126-'погружено всего'!AF126=0,"",обеспечено!AF126-'погружено всего'!AF126)</f>
        <v/>
      </c>
      <c r="AG126" s="21" t="str">
        <f>IF(обеспечено!AG126-'погружено всего'!AG126=0,"",обеспечено!AG126-'погружено всего'!AG126)</f>
        <v/>
      </c>
      <c r="AH126" s="21" t="str">
        <f>IF(обеспечено!AH126-'погружено всего'!AH126=0,"",обеспечено!AH126-'погружено всего'!AH126)</f>
        <v/>
      </c>
      <c r="AI126" s="21" t="str">
        <f>IF(обеспечено!AI126-'погружено всего'!AI126=0,"",обеспечено!AI126-'погружено всего'!AI126)</f>
        <v/>
      </c>
      <c r="AJ126" s="21" t="str">
        <f>IF(обеспечено!AJ126-'погружено всего'!AJ126=0,"",обеспечено!AJ126-'погружено всего'!AJ126)</f>
        <v/>
      </c>
      <c r="AK126" s="21" t="str">
        <f>IF(обеспечено!AK126-'погружено всего'!AK126=0,"",обеспечено!AK126-'погружено всего'!AK126)</f>
        <v/>
      </c>
    </row>
    <row r="127" spans="1:37" s="15" customFormat="1" ht="13.5" customHeight="1" x14ac:dyDescent="0.15">
      <c r="A127" s="18" t="s">
        <v>142</v>
      </c>
      <c r="B127" s="20" t="str">
        <f>IF(LEN('заявки всего'!B127)=0,"",'заявки всего'!B127)</f>
        <v/>
      </c>
      <c r="C127" s="20" t="str">
        <f>IF(LEN('заявки всего'!C127)=0,"",'заявки всего'!C127)</f>
        <v/>
      </c>
      <c r="D127" s="22" t="str">
        <f>IF(LEN('заявки всего'!D127)=0,"",'заявки всего'!D127)</f>
        <v/>
      </c>
      <c r="E127" s="23" t="str">
        <f>IF(LEN('заявки всего'!E127)=0,"",'заявки всего'!E127)</f>
        <v/>
      </c>
      <c r="F127" s="23" t="str">
        <f>IF(обеспечено!F127=0,"",ROUNDUP(обеспечено!F127/31*5,0))</f>
        <v/>
      </c>
      <c r="G127" s="21" t="str">
        <f>IF(обеспечено!G127-'погружено всего'!G127=0,"",обеспечено!G127-'погружено всего'!G127)</f>
        <v/>
      </c>
      <c r="H127" s="21" t="str">
        <f>IF(обеспечено!H127-'погружено всего'!H127=0,"",обеспечено!H127-'погружено всего'!H127)</f>
        <v/>
      </c>
      <c r="I127" s="21" t="str">
        <f>IF(обеспечено!I127-'погружено всего'!I127=0,"",обеспечено!I127-'погружено всего'!I127)</f>
        <v/>
      </c>
      <c r="J127" s="21" t="str">
        <f>IF(обеспечено!J127-'погружено всего'!J127=0,"",обеспечено!J127-'погружено всего'!J127)</f>
        <v/>
      </c>
      <c r="K127" s="21" t="str">
        <f>IF(обеспечено!K127-'погружено всего'!K127=0,"",обеспечено!K127-'погружено всего'!K127)</f>
        <v/>
      </c>
      <c r="L127" s="21" t="str">
        <f>IF(обеспечено!L127-'погружено всего'!L127=0,"",обеспечено!L127-'погружено всего'!L127)</f>
        <v/>
      </c>
      <c r="M127" s="21" t="str">
        <f>IF(обеспечено!M127-'погружено всего'!M127=0,"",обеспечено!M127-'погружено всего'!M127)</f>
        <v/>
      </c>
      <c r="N127" s="21" t="str">
        <f>IF(обеспечено!N127-'погружено всего'!N127=0,"",обеспечено!N127-'погружено всего'!N127)</f>
        <v/>
      </c>
      <c r="O127" s="21" t="str">
        <f>IF(обеспечено!O127-'погружено всего'!O127=0,"",обеспечено!O127-'погружено всего'!O127)</f>
        <v/>
      </c>
      <c r="P127" s="21" t="str">
        <f>IF(обеспечено!P127-'погружено всего'!P127=0,"",обеспечено!P127-'погружено всего'!P127)</f>
        <v/>
      </c>
      <c r="Q127" s="21" t="str">
        <f>IF(обеспечено!Q127-'погружено всего'!Q127=0,"",обеспечено!Q127-'погружено всего'!Q127)</f>
        <v/>
      </c>
      <c r="R127" s="21" t="str">
        <f>IF(обеспечено!R127-'погружено всего'!R127=0,"",обеспечено!R127-'погружено всего'!R127)</f>
        <v/>
      </c>
      <c r="S127" s="21" t="str">
        <f>IF(обеспечено!S127-'погружено всего'!S127=0,"",обеспечено!S127-'погружено всего'!S127)</f>
        <v/>
      </c>
      <c r="T127" s="21" t="str">
        <f>IF(обеспечено!T127-'погружено всего'!T127=0,"",обеспечено!T127-'погружено всего'!T127)</f>
        <v/>
      </c>
      <c r="U127" s="21" t="str">
        <f>IF(обеспечено!U127-'погружено всего'!U127=0,"",обеспечено!U127-'погружено всего'!U127)</f>
        <v/>
      </c>
      <c r="V127" s="21" t="str">
        <f>IF(обеспечено!V127-'погружено всего'!V127=0,"",обеспечено!V127-'погружено всего'!V127)</f>
        <v/>
      </c>
      <c r="W127" s="21" t="str">
        <f>IF(обеспечено!W127-'погружено всего'!W127=0,"",обеспечено!W127-'погружено всего'!W127)</f>
        <v/>
      </c>
      <c r="X127" s="21" t="str">
        <f>IF(обеспечено!X127-'погружено всего'!X127=0,"",обеспечено!X127-'погружено всего'!X127)</f>
        <v/>
      </c>
      <c r="Y127" s="21" t="str">
        <f>IF(обеспечено!Y127-'погружено всего'!Y127=0,"",обеспечено!Y127-'погружено всего'!Y127)</f>
        <v/>
      </c>
      <c r="Z127" s="21" t="str">
        <f>IF(обеспечено!Z127-'погружено всего'!Z127=0,"",обеспечено!Z127-'погружено всего'!Z127)</f>
        <v/>
      </c>
      <c r="AA127" s="21" t="str">
        <f>IF(обеспечено!AA127-'погружено всего'!AA127=0,"",обеспечено!AA127-'погружено всего'!AA127)</f>
        <v/>
      </c>
      <c r="AB127" s="21" t="str">
        <f>IF(обеспечено!AB127-'погружено всего'!AB127=0,"",обеспечено!AB127-'погружено всего'!AB127)</f>
        <v/>
      </c>
      <c r="AC127" s="21" t="str">
        <f>IF(обеспечено!AC127-'погружено всего'!AC127=0,"",обеспечено!AC127-'погружено всего'!AC127)</f>
        <v/>
      </c>
      <c r="AD127" s="21" t="str">
        <f>IF(обеспечено!AD127-'погружено всего'!AD127=0,"",обеспечено!AD127-'погружено всего'!AD127)</f>
        <v/>
      </c>
      <c r="AE127" s="21" t="str">
        <f>IF(обеспечено!AE127-'погружено всего'!AE127=0,"",обеспечено!AE127-'погружено всего'!AE127)</f>
        <v/>
      </c>
      <c r="AF127" s="21" t="str">
        <f>IF(обеспечено!AF127-'погружено всего'!AF127=0,"",обеспечено!AF127-'погружено всего'!AF127)</f>
        <v/>
      </c>
      <c r="AG127" s="21" t="str">
        <f>IF(обеспечено!AG127-'погружено всего'!AG127=0,"",обеспечено!AG127-'погружено всего'!AG127)</f>
        <v/>
      </c>
      <c r="AH127" s="21" t="str">
        <f>IF(обеспечено!AH127-'погружено всего'!AH127=0,"",обеспечено!AH127-'погружено всего'!AH127)</f>
        <v/>
      </c>
      <c r="AI127" s="21" t="str">
        <f>IF(обеспечено!AI127-'погружено всего'!AI127=0,"",обеспечено!AI127-'погружено всего'!AI127)</f>
        <v/>
      </c>
      <c r="AJ127" s="21" t="str">
        <f>IF(обеспечено!AJ127-'погружено всего'!AJ127=0,"",обеспечено!AJ127-'погружено всего'!AJ127)</f>
        <v/>
      </c>
      <c r="AK127" s="21" t="str">
        <f>IF(обеспечено!AK127-'погружено всего'!AK127=0,"",обеспечено!AK127-'погружено всего'!AK127)</f>
        <v/>
      </c>
    </row>
    <row r="128" spans="1:37" s="15" customFormat="1" ht="13.5" customHeight="1" x14ac:dyDescent="0.15">
      <c r="A128" s="18" t="s">
        <v>143</v>
      </c>
      <c r="B128" s="20" t="str">
        <f>IF(LEN('заявки всего'!B128)=0,"",'заявки всего'!B128)</f>
        <v/>
      </c>
      <c r="C128" s="20" t="str">
        <f>IF(LEN('заявки всего'!C128)=0,"",'заявки всего'!C128)</f>
        <v/>
      </c>
      <c r="D128" s="22" t="str">
        <f>IF(LEN('заявки всего'!D128)=0,"",'заявки всего'!D128)</f>
        <v/>
      </c>
      <c r="E128" s="23" t="str">
        <f>IF(LEN('заявки всего'!E128)=0,"",'заявки всего'!E128)</f>
        <v/>
      </c>
      <c r="F128" s="23" t="str">
        <f>IF(обеспечено!F128=0,"",ROUNDUP(обеспечено!F128/31*5,0))</f>
        <v/>
      </c>
      <c r="G128" s="21" t="str">
        <f>IF(обеспечено!G128-'погружено всего'!G128=0,"",обеспечено!G128-'погружено всего'!G128)</f>
        <v/>
      </c>
      <c r="H128" s="21" t="str">
        <f>IF(обеспечено!H128-'погружено всего'!H128=0,"",обеспечено!H128-'погружено всего'!H128)</f>
        <v/>
      </c>
      <c r="I128" s="21" t="str">
        <f>IF(обеспечено!I128-'погружено всего'!I128=0,"",обеспечено!I128-'погружено всего'!I128)</f>
        <v/>
      </c>
      <c r="J128" s="21" t="str">
        <f>IF(обеспечено!J128-'погружено всего'!J128=0,"",обеспечено!J128-'погружено всего'!J128)</f>
        <v/>
      </c>
      <c r="K128" s="21" t="str">
        <f>IF(обеспечено!K128-'погружено всего'!K128=0,"",обеспечено!K128-'погружено всего'!K128)</f>
        <v/>
      </c>
      <c r="L128" s="21" t="str">
        <f>IF(обеспечено!L128-'погружено всего'!L128=0,"",обеспечено!L128-'погружено всего'!L128)</f>
        <v/>
      </c>
      <c r="M128" s="21" t="str">
        <f>IF(обеспечено!M128-'погружено всего'!M128=0,"",обеспечено!M128-'погружено всего'!M128)</f>
        <v/>
      </c>
      <c r="N128" s="21" t="str">
        <f>IF(обеспечено!N128-'погружено всего'!N128=0,"",обеспечено!N128-'погружено всего'!N128)</f>
        <v/>
      </c>
      <c r="O128" s="21" t="str">
        <f>IF(обеспечено!O128-'погружено всего'!O128=0,"",обеспечено!O128-'погружено всего'!O128)</f>
        <v/>
      </c>
      <c r="P128" s="21" t="str">
        <f>IF(обеспечено!P128-'погружено всего'!P128=0,"",обеспечено!P128-'погружено всего'!P128)</f>
        <v/>
      </c>
      <c r="Q128" s="21" t="str">
        <f>IF(обеспечено!Q128-'погружено всего'!Q128=0,"",обеспечено!Q128-'погружено всего'!Q128)</f>
        <v/>
      </c>
      <c r="R128" s="21" t="str">
        <f>IF(обеспечено!R128-'погружено всего'!R128=0,"",обеспечено!R128-'погружено всего'!R128)</f>
        <v/>
      </c>
      <c r="S128" s="21" t="str">
        <f>IF(обеспечено!S128-'погружено всего'!S128=0,"",обеспечено!S128-'погружено всего'!S128)</f>
        <v/>
      </c>
      <c r="T128" s="21" t="str">
        <f>IF(обеспечено!T128-'погружено всего'!T128=0,"",обеспечено!T128-'погружено всего'!T128)</f>
        <v/>
      </c>
      <c r="U128" s="21" t="str">
        <f>IF(обеспечено!U128-'погружено всего'!U128=0,"",обеспечено!U128-'погружено всего'!U128)</f>
        <v/>
      </c>
      <c r="V128" s="21" t="str">
        <f>IF(обеспечено!V128-'погружено всего'!V128=0,"",обеспечено!V128-'погружено всего'!V128)</f>
        <v/>
      </c>
      <c r="W128" s="21" t="str">
        <f>IF(обеспечено!W128-'погружено всего'!W128=0,"",обеспечено!W128-'погружено всего'!W128)</f>
        <v/>
      </c>
      <c r="X128" s="21" t="str">
        <f>IF(обеспечено!X128-'погружено всего'!X128=0,"",обеспечено!X128-'погружено всего'!X128)</f>
        <v/>
      </c>
      <c r="Y128" s="21" t="str">
        <f>IF(обеспечено!Y128-'погружено всего'!Y128=0,"",обеспечено!Y128-'погружено всего'!Y128)</f>
        <v/>
      </c>
      <c r="Z128" s="21" t="str">
        <f>IF(обеспечено!Z128-'погружено всего'!Z128=0,"",обеспечено!Z128-'погружено всего'!Z128)</f>
        <v/>
      </c>
      <c r="AA128" s="21" t="str">
        <f>IF(обеспечено!AA128-'погружено всего'!AA128=0,"",обеспечено!AA128-'погружено всего'!AA128)</f>
        <v/>
      </c>
      <c r="AB128" s="21" t="str">
        <f>IF(обеспечено!AB128-'погружено всего'!AB128=0,"",обеспечено!AB128-'погружено всего'!AB128)</f>
        <v/>
      </c>
      <c r="AC128" s="21" t="str">
        <f>IF(обеспечено!AC128-'погружено всего'!AC128=0,"",обеспечено!AC128-'погружено всего'!AC128)</f>
        <v/>
      </c>
      <c r="AD128" s="21" t="str">
        <f>IF(обеспечено!AD128-'погружено всего'!AD128=0,"",обеспечено!AD128-'погружено всего'!AD128)</f>
        <v/>
      </c>
      <c r="AE128" s="21" t="str">
        <f>IF(обеспечено!AE128-'погружено всего'!AE128=0,"",обеспечено!AE128-'погружено всего'!AE128)</f>
        <v/>
      </c>
      <c r="AF128" s="21" t="str">
        <f>IF(обеспечено!AF128-'погружено всего'!AF128=0,"",обеспечено!AF128-'погружено всего'!AF128)</f>
        <v/>
      </c>
      <c r="AG128" s="21" t="str">
        <f>IF(обеспечено!AG128-'погружено всего'!AG128=0,"",обеспечено!AG128-'погружено всего'!AG128)</f>
        <v/>
      </c>
      <c r="AH128" s="21" t="str">
        <f>IF(обеспечено!AH128-'погружено всего'!AH128=0,"",обеспечено!AH128-'погружено всего'!AH128)</f>
        <v/>
      </c>
      <c r="AI128" s="21" t="str">
        <f>IF(обеспечено!AI128-'погружено всего'!AI128=0,"",обеспечено!AI128-'погружено всего'!AI128)</f>
        <v/>
      </c>
      <c r="AJ128" s="21" t="str">
        <f>IF(обеспечено!AJ128-'погружено всего'!AJ128=0,"",обеспечено!AJ128-'погружено всего'!AJ128)</f>
        <v/>
      </c>
      <c r="AK128" s="21" t="str">
        <f>IF(обеспечено!AK128-'погружено всего'!AK128=0,"",обеспечено!AK128-'погружено всего'!AK128)</f>
        <v/>
      </c>
    </row>
    <row r="129" spans="1:37" s="15" customFormat="1" ht="13.5" customHeight="1" x14ac:dyDescent="0.15">
      <c r="A129" s="18" t="s">
        <v>144</v>
      </c>
      <c r="B129" s="20" t="str">
        <f>IF(LEN('заявки всего'!B129)=0,"",'заявки всего'!B129)</f>
        <v/>
      </c>
      <c r="C129" s="20" t="str">
        <f>IF(LEN('заявки всего'!C129)=0,"",'заявки всего'!C129)</f>
        <v/>
      </c>
      <c r="D129" s="22" t="str">
        <f>IF(LEN('заявки всего'!D129)=0,"",'заявки всего'!D129)</f>
        <v/>
      </c>
      <c r="E129" s="23" t="str">
        <f>IF(LEN('заявки всего'!E129)=0,"",'заявки всего'!E129)</f>
        <v/>
      </c>
      <c r="F129" s="23" t="str">
        <f>IF(обеспечено!F129=0,"",ROUNDUP(обеспечено!F129/31*5,0))</f>
        <v/>
      </c>
      <c r="G129" s="21" t="str">
        <f>IF(обеспечено!G129-'погружено всего'!G129=0,"",обеспечено!G129-'погружено всего'!G129)</f>
        <v/>
      </c>
      <c r="H129" s="21" t="str">
        <f>IF(обеспечено!H129-'погружено всего'!H129=0,"",обеспечено!H129-'погружено всего'!H129)</f>
        <v/>
      </c>
      <c r="I129" s="21" t="str">
        <f>IF(обеспечено!I129-'погружено всего'!I129=0,"",обеспечено!I129-'погружено всего'!I129)</f>
        <v/>
      </c>
      <c r="J129" s="21" t="str">
        <f>IF(обеспечено!J129-'погружено всего'!J129=0,"",обеспечено!J129-'погружено всего'!J129)</f>
        <v/>
      </c>
      <c r="K129" s="21" t="str">
        <f>IF(обеспечено!K129-'погружено всего'!K129=0,"",обеспечено!K129-'погружено всего'!K129)</f>
        <v/>
      </c>
      <c r="L129" s="21" t="str">
        <f>IF(обеспечено!L129-'погружено всего'!L129=0,"",обеспечено!L129-'погружено всего'!L129)</f>
        <v/>
      </c>
      <c r="M129" s="21" t="str">
        <f>IF(обеспечено!M129-'погружено всего'!M129=0,"",обеспечено!M129-'погружено всего'!M129)</f>
        <v/>
      </c>
      <c r="N129" s="21" t="str">
        <f>IF(обеспечено!N129-'погружено всего'!N129=0,"",обеспечено!N129-'погружено всего'!N129)</f>
        <v/>
      </c>
      <c r="O129" s="21" t="str">
        <f>IF(обеспечено!O129-'погружено всего'!O129=0,"",обеспечено!O129-'погружено всего'!O129)</f>
        <v/>
      </c>
      <c r="P129" s="21" t="str">
        <f>IF(обеспечено!P129-'погружено всего'!P129=0,"",обеспечено!P129-'погружено всего'!P129)</f>
        <v/>
      </c>
      <c r="Q129" s="21" t="str">
        <f>IF(обеспечено!Q129-'погружено всего'!Q129=0,"",обеспечено!Q129-'погружено всего'!Q129)</f>
        <v/>
      </c>
      <c r="R129" s="21" t="str">
        <f>IF(обеспечено!R129-'погружено всего'!R129=0,"",обеспечено!R129-'погружено всего'!R129)</f>
        <v/>
      </c>
      <c r="S129" s="21" t="str">
        <f>IF(обеспечено!S129-'погружено всего'!S129=0,"",обеспечено!S129-'погружено всего'!S129)</f>
        <v/>
      </c>
      <c r="T129" s="21" t="str">
        <f>IF(обеспечено!T129-'погружено всего'!T129=0,"",обеспечено!T129-'погружено всего'!T129)</f>
        <v/>
      </c>
      <c r="U129" s="21" t="str">
        <f>IF(обеспечено!U129-'погружено всего'!U129=0,"",обеспечено!U129-'погружено всего'!U129)</f>
        <v/>
      </c>
      <c r="V129" s="21" t="str">
        <f>IF(обеспечено!V129-'погружено всего'!V129=0,"",обеспечено!V129-'погружено всего'!V129)</f>
        <v/>
      </c>
      <c r="W129" s="21" t="str">
        <f>IF(обеспечено!W129-'погружено всего'!W129=0,"",обеспечено!W129-'погружено всего'!W129)</f>
        <v/>
      </c>
      <c r="X129" s="21" t="str">
        <f>IF(обеспечено!X129-'погружено всего'!X129=0,"",обеспечено!X129-'погружено всего'!X129)</f>
        <v/>
      </c>
      <c r="Y129" s="21" t="str">
        <f>IF(обеспечено!Y129-'погружено всего'!Y129=0,"",обеспечено!Y129-'погружено всего'!Y129)</f>
        <v/>
      </c>
      <c r="Z129" s="21" t="str">
        <f>IF(обеспечено!Z129-'погружено всего'!Z129=0,"",обеспечено!Z129-'погружено всего'!Z129)</f>
        <v/>
      </c>
      <c r="AA129" s="21" t="str">
        <f>IF(обеспечено!AA129-'погружено всего'!AA129=0,"",обеспечено!AA129-'погружено всего'!AA129)</f>
        <v/>
      </c>
      <c r="AB129" s="21" t="str">
        <f>IF(обеспечено!AB129-'погружено всего'!AB129=0,"",обеспечено!AB129-'погружено всего'!AB129)</f>
        <v/>
      </c>
      <c r="AC129" s="21" t="str">
        <f>IF(обеспечено!AC129-'погружено всего'!AC129=0,"",обеспечено!AC129-'погружено всего'!AC129)</f>
        <v/>
      </c>
      <c r="AD129" s="21" t="str">
        <f>IF(обеспечено!AD129-'погружено всего'!AD129=0,"",обеспечено!AD129-'погружено всего'!AD129)</f>
        <v/>
      </c>
      <c r="AE129" s="21" t="str">
        <f>IF(обеспечено!AE129-'погружено всего'!AE129=0,"",обеспечено!AE129-'погружено всего'!AE129)</f>
        <v/>
      </c>
      <c r="AF129" s="21" t="str">
        <f>IF(обеспечено!AF129-'погружено всего'!AF129=0,"",обеспечено!AF129-'погружено всего'!AF129)</f>
        <v/>
      </c>
      <c r="AG129" s="21" t="str">
        <f>IF(обеспечено!AG129-'погружено всего'!AG129=0,"",обеспечено!AG129-'погружено всего'!AG129)</f>
        <v/>
      </c>
      <c r="AH129" s="21" t="str">
        <f>IF(обеспечено!AH129-'погружено всего'!AH129=0,"",обеспечено!AH129-'погружено всего'!AH129)</f>
        <v/>
      </c>
      <c r="AI129" s="21" t="str">
        <f>IF(обеспечено!AI129-'погружено всего'!AI129=0,"",обеспечено!AI129-'погружено всего'!AI129)</f>
        <v/>
      </c>
      <c r="AJ129" s="21" t="str">
        <f>IF(обеспечено!AJ129-'погружено всего'!AJ129=0,"",обеспечено!AJ129-'погружено всего'!AJ129)</f>
        <v/>
      </c>
      <c r="AK129" s="21" t="str">
        <f>IF(обеспечено!AK129-'погружено всего'!AK129=0,"",обеспечено!AK129-'погружено всего'!AK129)</f>
        <v/>
      </c>
    </row>
    <row r="130" spans="1:37" s="15" customFormat="1" ht="13.5" customHeight="1" x14ac:dyDescent="0.15">
      <c r="A130" s="18" t="s">
        <v>145</v>
      </c>
      <c r="B130" s="20" t="str">
        <f>IF(LEN('заявки всего'!B130)=0,"",'заявки всего'!B130)</f>
        <v/>
      </c>
      <c r="C130" s="20" t="str">
        <f>IF(LEN('заявки всего'!C130)=0,"",'заявки всего'!C130)</f>
        <v/>
      </c>
      <c r="D130" s="22" t="str">
        <f>IF(LEN('заявки всего'!D130)=0,"",'заявки всего'!D130)</f>
        <v/>
      </c>
      <c r="E130" s="23" t="str">
        <f>IF(LEN('заявки всего'!E130)=0,"",'заявки всего'!E130)</f>
        <v/>
      </c>
      <c r="F130" s="23" t="str">
        <f>IF(обеспечено!F130=0,"",ROUNDUP(обеспечено!F130/31*5,0))</f>
        <v/>
      </c>
      <c r="G130" s="21" t="str">
        <f>IF(обеспечено!G130-'погружено всего'!G130=0,"",обеспечено!G130-'погружено всего'!G130)</f>
        <v/>
      </c>
      <c r="H130" s="21" t="str">
        <f>IF(обеспечено!H130-'погружено всего'!H130=0,"",обеспечено!H130-'погружено всего'!H130)</f>
        <v/>
      </c>
      <c r="I130" s="21" t="str">
        <f>IF(обеспечено!I130-'погружено всего'!I130=0,"",обеспечено!I130-'погружено всего'!I130)</f>
        <v/>
      </c>
      <c r="J130" s="21" t="str">
        <f>IF(обеспечено!J130-'погружено всего'!J130=0,"",обеспечено!J130-'погружено всего'!J130)</f>
        <v/>
      </c>
      <c r="K130" s="21" t="str">
        <f>IF(обеспечено!K130-'погружено всего'!K130=0,"",обеспечено!K130-'погружено всего'!K130)</f>
        <v/>
      </c>
      <c r="L130" s="21" t="str">
        <f>IF(обеспечено!L130-'погружено всего'!L130=0,"",обеспечено!L130-'погружено всего'!L130)</f>
        <v/>
      </c>
      <c r="M130" s="21" t="str">
        <f>IF(обеспечено!M130-'погружено всего'!M130=0,"",обеспечено!M130-'погружено всего'!M130)</f>
        <v/>
      </c>
      <c r="N130" s="21" t="str">
        <f>IF(обеспечено!N130-'погружено всего'!N130=0,"",обеспечено!N130-'погружено всего'!N130)</f>
        <v/>
      </c>
      <c r="O130" s="21" t="str">
        <f>IF(обеспечено!O130-'погружено всего'!O130=0,"",обеспечено!O130-'погружено всего'!O130)</f>
        <v/>
      </c>
      <c r="P130" s="21" t="str">
        <f>IF(обеспечено!P130-'погружено всего'!P130=0,"",обеспечено!P130-'погружено всего'!P130)</f>
        <v/>
      </c>
      <c r="Q130" s="21" t="str">
        <f>IF(обеспечено!Q130-'погружено всего'!Q130=0,"",обеспечено!Q130-'погружено всего'!Q130)</f>
        <v/>
      </c>
      <c r="R130" s="21" t="str">
        <f>IF(обеспечено!R130-'погружено всего'!R130=0,"",обеспечено!R130-'погружено всего'!R130)</f>
        <v/>
      </c>
      <c r="S130" s="21" t="str">
        <f>IF(обеспечено!S130-'погружено всего'!S130=0,"",обеспечено!S130-'погружено всего'!S130)</f>
        <v/>
      </c>
      <c r="T130" s="21" t="str">
        <f>IF(обеспечено!T130-'погружено всего'!T130=0,"",обеспечено!T130-'погружено всего'!T130)</f>
        <v/>
      </c>
      <c r="U130" s="21" t="str">
        <f>IF(обеспечено!U130-'погружено всего'!U130=0,"",обеспечено!U130-'погружено всего'!U130)</f>
        <v/>
      </c>
      <c r="V130" s="21" t="str">
        <f>IF(обеспечено!V130-'погружено всего'!V130=0,"",обеспечено!V130-'погружено всего'!V130)</f>
        <v/>
      </c>
      <c r="W130" s="21" t="str">
        <f>IF(обеспечено!W130-'погружено всего'!W130=0,"",обеспечено!W130-'погружено всего'!W130)</f>
        <v/>
      </c>
      <c r="X130" s="21" t="str">
        <f>IF(обеспечено!X130-'погружено всего'!X130=0,"",обеспечено!X130-'погружено всего'!X130)</f>
        <v/>
      </c>
      <c r="Y130" s="21" t="str">
        <f>IF(обеспечено!Y130-'погружено всего'!Y130=0,"",обеспечено!Y130-'погружено всего'!Y130)</f>
        <v/>
      </c>
      <c r="Z130" s="21" t="str">
        <f>IF(обеспечено!Z130-'погружено всего'!Z130=0,"",обеспечено!Z130-'погружено всего'!Z130)</f>
        <v/>
      </c>
      <c r="AA130" s="21" t="str">
        <f>IF(обеспечено!AA130-'погружено всего'!AA130=0,"",обеспечено!AA130-'погружено всего'!AA130)</f>
        <v/>
      </c>
      <c r="AB130" s="21" t="str">
        <f>IF(обеспечено!AB130-'погружено всего'!AB130=0,"",обеспечено!AB130-'погружено всего'!AB130)</f>
        <v/>
      </c>
      <c r="AC130" s="21" t="str">
        <f>IF(обеспечено!AC130-'погружено всего'!AC130=0,"",обеспечено!AC130-'погружено всего'!AC130)</f>
        <v/>
      </c>
      <c r="AD130" s="21" t="str">
        <f>IF(обеспечено!AD130-'погружено всего'!AD130=0,"",обеспечено!AD130-'погружено всего'!AD130)</f>
        <v/>
      </c>
      <c r="AE130" s="21" t="str">
        <f>IF(обеспечено!AE130-'погружено всего'!AE130=0,"",обеспечено!AE130-'погружено всего'!AE130)</f>
        <v/>
      </c>
      <c r="AF130" s="21" t="str">
        <f>IF(обеспечено!AF130-'погружено всего'!AF130=0,"",обеспечено!AF130-'погружено всего'!AF130)</f>
        <v/>
      </c>
      <c r="AG130" s="21" t="str">
        <f>IF(обеспечено!AG130-'погружено всего'!AG130=0,"",обеспечено!AG130-'погружено всего'!AG130)</f>
        <v/>
      </c>
      <c r="AH130" s="21" t="str">
        <f>IF(обеспечено!AH130-'погружено всего'!AH130=0,"",обеспечено!AH130-'погружено всего'!AH130)</f>
        <v/>
      </c>
      <c r="AI130" s="21" t="str">
        <f>IF(обеспечено!AI130-'погружено всего'!AI130=0,"",обеспечено!AI130-'погружено всего'!AI130)</f>
        <v/>
      </c>
      <c r="AJ130" s="21" t="str">
        <f>IF(обеспечено!AJ130-'погружено всего'!AJ130=0,"",обеспечено!AJ130-'погружено всего'!AJ130)</f>
        <v/>
      </c>
      <c r="AK130" s="21" t="str">
        <f>IF(обеспечено!AK130-'погружено всего'!AK130=0,"",обеспечено!AK130-'погружено всего'!AK130)</f>
        <v/>
      </c>
    </row>
    <row r="131" spans="1:37" s="15" customFormat="1" ht="13.5" customHeight="1" x14ac:dyDescent="0.15">
      <c r="A131" s="18" t="s">
        <v>146</v>
      </c>
      <c r="B131" s="20" t="str">
        <f>IF(LEN('заявки всего'!B131)=0,"",'заявки всего'!B131)</f>
        <v/>
      </c>
      <c r="C131" s="20" t="str">
        <f>IF(LEN('заявки всего'!C131)=0,"",'заявки всего'!C131)</f>
        <v/>
      </c>
      <c r="D131" s="22" t="str">
        <f>IF(LEN('заявки всего'!D131)=0,"",'заявки всего'!D131)</f>
        <v/>
      </c>
      <c r="E131" s="23" t="str">
        <f>IF(LEN('заявки всего'!E131)=0,"",'заявки всего'!E131)</f>
        <v/>
      </c>
      <c r="F131" s="23" t="str">
        <f>IF(обеспечено!F131=0,"",ROUNDUP(обеспечено!F131/31*5,0))</f>
        <v/>
      </c>
      <c r="G131" s="21" t="str">
        <f>IF(обеспечено!G131-'погружено всего'!G131=0,"",обеспечено!G131-'погружено всего'!G131)</f>
        <v/>
      </c>
      <c r="H131" s="21" t="str">
        <f>IF(обеспечено!H131-'погружено всего'!H131=0,"",обеспечено!H131-'погружено всего'!H131)</f>
        <v/>
      </c>
      <c r="I131" s="21" t="str">
        <f>IF(обеспечено!I131-'погружено всего'!I131=0,"",обеспечено!I131-'погружено всего'!I131)</f>
        <v/>
      </c>
      <c r="J131" s="21" t="str">
        <f>IF(обеспечено!J131-'погружено всего'!J131=0,"",обеспечено!J131-'погружено всего'!J131)</f>
        <v/>
      </c>
      <c r="K131" s="21" t="str">
        <f>IF(обеспечено!K131-'погружено всего'!K131=0,"",обеспечено!K131-'погружено всего'!K131)</f>
        <v/>
      </c>
      <c r="L131" s="21" t="str">
        <f>IF(обеспечено!L131-'погружено всего'!L131=0,"",обеспечено!L131-'погружено всего'!L131)</f>
        <v/>
      </c>
      <c r="M131" s="21" t="str">
        <f>IF(обеспечено!M131-'погружено всего'!M131=0,"",обеспечено!M131-'погружено всего'!M131)</f>
        <v/>
      </c>
      <c r="N131" s="21" t="str">
        <f>IF(обеспечено!N131-'погружено всего'!N131=0,"",обеспечено!N131-'погружено всего'!N131)</f>
        <v/>
      </c>
      <c r="O131" s="21" t="str">
        <f>IF(обеспечено!O131-'погружено всего'!O131=0,"",обеспечено!O131-'погружено всего'!O131)</f>
        <v/>
      </c>
      <c r="P131" s="21" t="str">
        <f>IF(обеспечено!P131-'погружено всего'!P131=0,"",обеспечено!P131-'погружено всего'!P131)</f>
        <v/>
      </c>
      <c r="Q131" s="21" t="str">
        <f>IF(обеспечено!Q131-'погружено всего'!Q131=0,"",обеспечено!Q131-'погружено всего'!Q131)</f>
        <v/>
      </c>
      <c r="R131" s="21" t="str">
        <f>IF(обеспечено!R131-'погружено всего'!R131=0,"",обеспечено!R131-'погружено всего'!R131)</f>
        <v/>
      </c>
      <c r="S131" s="21" t="str">
        <f>IF(обеспечено!S131-'погружено всего'!S131=0,"",обеспечено!S131-'погружено всего'!S131)</f>
        <v/>
      </c>
      <c r="T131" s="21" t="str">
        <f>IF(обеспечено!T131-'погружено всего'!T131=0,"",обеспечено!T131-'погружено всего'!T131)</f>
        <v/>
      </c>
      <c r="U131" s="21" t="str">
        <f>IF(обеспечено!U131-'погружено всего'!U131=0,"",обеспечено!U131-'погружено всего'!U131)</f>
        <v/>
      </c>
      <c r="V131" s="21" t="str">
        <f>IF(обеспечено!V131-'погружено всего'!V131=0,"",обеспечено!V131-'погружено всего'!V131)</f>
        <v/>
      </c>
      <c r="W131" s="21" t="str">
        <f>IF(обеспечено!W131-'погружено всего'!W131=0,"",обеспечено!W131-'погружено всего'!W131)</f>
        <v/>
      </c>
      <c r="X131" s="21" t="str">
        <f>IF(обеспечено!X131-'погружено всего'!X131=0,"",обеспечено!X131-'погружено всего'!X131)</f>
        <v/>
      </c>
      <c r="Y131" s="21" t="str">
        <f>IF(обеспечено!Y131-'погружено всего'!Y131=0,"",обеспечено!Y131-'погружено всего'!Y131)</f>
        <v/>
      </c>
      <c r="Z131" s="21" t="str">
        <f>IF(обеспечено!Z131-'погружено всего'!Z131=0,"",обеспечено!Z131-'погружено всего'!Z131)</f>
        <v/>
      </c>
      <c r="AA131" s="21" t="str">
        <f>IF(обеспечено!AA131-'погружено всего'!AA131=0,"",обеспечено!AA131-'погружено всего'!AA131)</f>
        <v/>
      </c>
      <c r="AB131" s="21" t="str">
        <f>IF(обеспечено!AB131-'погружено всего'!AB131=0,"",обеспечено!AB131-'погружено всего'!AB131)</f>
        <v/>
      </c>
      <c r="AC131" s="21" t="str">
        <f>IF(обеспечено!AC131-'погружено всего'!AC131=0,"",обеспечено!AC131-'погружено всего'!AC131)</f>
        <v/>
      </c>
      <c r="AD131" s="21" t="str">
        <f>IF(обеспечено!AD131-'погружено всего'!AD131=0,"",обеспечено!AD131-'погружено всего'!AD131)</f>
        <v/>
      </c>
      <c r="AE131" s="21" t="str">
        <f>IF(обеспечено!AE131-'погружено всего'!AE131=0,"",обеспечено!AE131-'погружено всего'!AE131)</f>
        <v/>
      </c>
      <c r="AF131" s="21" t="str">
        <f>IF(обеспечено!AF131-'погружено всего'!AF131=0,"",обеспечено!AF131-'погружено всего'!AF131)</f>
        <v/>
      </c>
      <c r="AG131" s="21" t="str">
        <f>IF(обеспечено!AG131-'погружено всего'!AG131=0,"",обеспечено!AG131-'погружено всего'!AG131)</f>
        <v/>
      </c>
      <c r="AH131" s="21" t="str">
        <f>IF(обеспечено!AH131-'погружено всего'!AH131=0,"",обеспечено!AH131-'погружено всего'!AH131)</f>
        <v/>
      </c>
      <c r="AI131" s="21" t="str">
        <f>IF(обеспечено!AI131-'погружено всего'!AI131=0,"",обеспечено!AI131-'погружено всего'!AI131)</f>
        <v/>
      </c>
      <c r="AJ131" s="21" t="str">
        <f>IF(обеспечено!AJ131-'погружено всего'!AJ131=0,"",обеспечено!AJ131-'погружено всего'!AJ131)</f>
        <v/>
      </c>
      <c r="AK131" s="21" t="str">
        <f>IF(обеспечено!AK131-'погружено всего'!AK131=0,"",обеспечено!AK131-'погружено всего'!AK131)</f>
        <v/>
      </c>
    </row>
    <row r="132" spans="1:37" s="15" customFormat="1" ht="13.5" customHeight="1" x14ac:dyDescent="0.15">
      <c r="A132" s="18" t="s">
        <v>147</v>
      </c>
      <c r="B132" s="20" t="str">
        <f>IF(LEN('заявки всего'!B132)=0,"",'заявки всего'!B132)</f>
        <v/>
      </c>
      <c r="C132" s="20" t="str">
        <f>IF(LEN('заявки всего'!C132)=0,"",'заявки всего'!C132)</f>
        <v/>
      </c>
      <c r="D132" s="22" t="str">
        <f>IF(LEN('заявки всего'!D132)=0,"",'заявки всего'!D132)</f>
        <v/>
      </c>
      <c r="E132" s="23" t="str">
        <f>IF(LEN('заявки всего'!E132)=0,"",'заявки всего'!E132)</f>
        <v/>
      </c>
      <c r="F132" s="23" t="str">
        <f>IF(обеспечено!F132=0,"",ROUNDUP(обеспечено!F132/31*5,0))</f>
        <v/>
      </c>
      <c r="G132" s="21" t="str">
        <f>IF(обеспечено!G132-'погружено всего'!G132=0,"",обеспечено!G132-'погружено всего'!G132)</f>
        <v/>
      </c>
      <c r="H132" s="21" t="str">
        <f>IF(обеспечено!H132-'погружено всего'!H132=0,"",обеспечено!H132-'погружено всего'!H132)</f>
        <v/>
      </c>
      <c r="I132" s="21" t="str">
        <f>IF(обеспечено!I132-'погружено всего'!I132=0,"",обеспечено!I132-'погружено всего'!I132)</f>
        <v/>
      </c>
      <c r="J132" s="21" t="str">
        <f>IF(обеспечено!J132-'погружено всего'!J132=0,"",обеспечено!J132-'погружено всего'!J132)</f>
        <v/>
      </c>
      <c r="K132" s="21" t="str">
        <f>IF(обеспечено!K132-'погружено всего'!K132=0,"",обеспечено!K132-'погружено всего'!K132)</f>
        <v/>
      </c>
      <c r="L132" s="21" t="str">
        <f>IF(обеспечено!L132-'погружено всего'!L132=0,"",обеспечено!L132-'погружено всего'!L132)</f>
        <v/>
      </c>
      <c r="M132" s="21" t="str">
        <f>IF(обеспечено!M132-'погружено всего'!M132=0,"",обеспечено!M132-'погружено всего'!M132)</f>
        <v/>
      </c>
      <c r="N132" s="21" t="str">
        <f>IF(обеспечено!N132-'погружено всего'!N132=0,"",обеспечено!N132-'погружено всего'!N132)</f>
        <v/>
      </c>
      <c r="O132" s="21" t="str">
        <f>IF(обеспечено!O132-'погружено всего'!O132=0,"",обеспечено!O132-'погружено всего'!O132)</f>
        <v/>
      </c>
      <c r="P132" s="21" t="str">
        <f>IF(обеспечено!P132-'погружено всего'!P132=0,"",обеспечено!P132-'погружено всего'!P132)</f>
        <v/>
      </c>
      <c r="Q132" s="21" t="str">
        <f>IF(обеспечено!Q132-'погружено всего'!Q132=0,"",обеспечено!Q132-'погружено всего'!Q132)</f>
        <v/>
      </c>
      <c r="R132" s="21" t="str">
        <f>IF(обеспечено!R132-'погружено всего'!R132=0,"",обеспечено!R132-'погружено всего'!R132)</f>
        <v/>
      </c>
      <c r="S132" s="21" t="str">
        <f>IF(обеспечено!S132-'погружено всего'!S132=0,"",обеспечено!S132-'погружено всего'!S132)</f>
        <v/>
      </c>
      <c r="T132" s="21" t="str">
        <f>IF(обеспечено!T132-'погружено всего'!T132=0,"",обеспечено!T132-'погружено всего'!T132)</f>
        <v/>
      </c>
      <c r="U132" s="21" t="str">
        <f>IF(обеспечено!U132-'погружено всего'!U132=0,"",обеспечено!U132-'погружено всего'!U132)</f>
        <v/>
      </c>
      <c r="V132" s="21" t="str">
        <f>IF(обеспечено!V132-'погружено всего'!V132=0,"",обеспечено!V132-'погружено всего'!V132)</f>
        <v/>
      </c>
      <c r="W132" s="21" t="str">
        <f>IF(обеспечено!W132-'погружено всего'!W132=0,"",обеспечено!W132-'погружено всего'!W132)</f>
        <v/>
      </c>
      <c r="X132" s="21" t="str">
        <f>IF(обеспечено!X132-'погружено всего'!X132=0,"",обеспечено!X132-'погружено всего'!X132)</f>
        <v/>
      </c>
      <c r="Y132" s="21" t="str">
        <f>IF(обеспечено!Y132-'погружено всего'!Y132=0,"",обеспечено!Y132-'погружено всего'!Y132)</f>
        <v/>
      </c>
      <c r="Z132" s="21" t="str">
        <f>IF(обеспечено!Z132-'погружено всего'!Z132=0,"",обеспечено!Z132-'погружено всего'!Z132)</f>
        <v/>
      </c>
      <c r="AA132" s="21" t="str">
        <f>IF(обеспечено!AA132-'погружено всего'!AA132=0,"",обеспечено!AA132-'погружено всего'!AA132)</f>
        <v/>
      </c>
      <c r="AB132" s="21" t="str">
        <f>IF(обеспечено!AB132-'погружено всего'!AB132=0,"",обеспечено!AB132-'погружено всего'!AB132)</f>
        <v/>
      </c>
      <c r="AC132" s="21" t="str">
        <f>IF(обеспечено!AC132-'погружено всего'!AC132=0,"",обеспечено!AC132-'погружено всего'!AC132)</f>
        <v/>
      </c>
      <c r="AD132" s="21" t="str">
        <f>IF(обеспечено!AD132-'погружено всего'!AD132=0,"",обеспечено!AD132-'погружено всего'!AD132)</f>
        <v/>
      </c>
      <c r="AE132" s="21" t="str">
        <f>IF(обеспечено!AE132-'погружено всего'!AE132=0,"",обеспечено!AE132-'погружено всего'!AE132)</f>
        <v/>
      </c>
      <c r="AF132" s="21" t="str">
        <f>IF(обеспечено!AF132-'погружено всего'!AF132=0,"",обеспечено!AF132-'погружено всего'!AF132)</f>
        <v/>
      </c>
      <c r="AG132" s="21" t="str">
        <f>IF(обеспечено!AG132-'погружено всего'!AG132=0,"",обеспечено!AG132-'погружено всего'!AG132)</f>
        <v/>
      </c>
      <c r="AH132" s="21" t="str">
        <f>IF(обеспечено!AH132-'погружено всего'!AH132=0,"",обеспечено!AH132-'погружено всего'!AH132)</f>
        <v/>
      </c>
      <c r="AI132" s="21" t="str">
        <f>IF(обеспечено!AI132-'погружено всего'!AI132=0,"",обеспечено!AI132-'погружено всего'!AI132)</f>
        <v/>
      </c>
      <c r="AJ132" s="21" t="str">
        <f>IF(обеспечено!AJ132-'погружено всего'!AJ132=0,"",обеспечено!AJ132-'погружено всего'!AJ132)</f>
        <v/>
      </c>
      <c r="AK132" s="21" t="str">
        <f>IF(обеспечено!AK132-'погружено всего'!AK132=0,"",обеспечено!AK132-'погружено всего'!AK132)</f>
        <v/>
      </c>
    </row>
    <row r="133" spans="1:37" s="15" customFormat="1" ht="13.5" customHeight="1" x14ac:dyDescent="0.15">
      <c r="A133" s="18" t="s">
        <v>148</v>
      </c>
      <c r="B133" s="20" t="str">
        <f>IF(LEN('заявки всего'!B133)=0,"",'заявки всего'!B133)</f>
        <v/>
      </c>
      <c r="C133" s="20" t="str">
        <f>IF(LEN('заявки всего'!C133)=0,"",'заявки всего'!C133)</f>
        <v/>
      </c>
      <c r="D133" s="22" t="str">
        <f>IF(LEN('заявки всего'!D133)=0,"",'заявки всего'!D133)</f>
        <v/>
      </c>
      <c r="E133" s="23" t="str">
        <f>IF(LEN('заявки всего'!E133)=0,"",'заявки всего'!E133)</f>
        <v/>
      </c>
      <c r="F133" s="23" t="str">
        <f>IF(обеспечено!F133=0,"",ROUNDUP(обеспечено!F133/31*5,0))</f>
        <v/>
      </c>
      <c r="G133" s="21" t="str">
        <f>IF(обеспечено!G133-'погружено всего'!G133=0,"",обеспечено!G133-'погружено всего'!G133)</f>
        <v/>
      </c>
      <c r="H133" s="21" t="str">
        <f>IF(обеспечено!H133-'погружено всего'!H133=0,"",обеспечено!H133-'погружено всего'!H133)</f>
        <v/>
      </c>
      <c r="I133" s="21" t="str">
        <f>IF(обеспечено!I133-'погружено всего'!I133=0,"",обеспечено!I133-'погружено всего'!I133)</f>
        <v/>
      </c>
      <c r="J133" s="21" t="str">
        <f>IF(обеспечено!J133-'погружено всего'!J133=0,"",обеспечено!J133-'погружено всего'!J133)</f>
        <v/>
      </c>
      <c r="K133" s="21" t="str">
        <f>IF(обеспечено!K133-'погружено всего'!K133=0,"",обеспечено!K133-'погружено всего'!K133)</f>
        <v/>
      </c>
      <c r="L133" s="21" t="str">
        <f>IF(обеспечено!L133-'погружено всего'!L133=0,"",обеспечено!L133-'погружено всего'!L133)</f>
        <v/>
      </c>
      <c r="M133" s="21" t="str">
        <f>IF(обеспечено!M133-'погружено всего'!M133=0,"",обеспечено!M133-'погружено всего'!M133)</f>
        <v/>
      </c>
      <c r="N133" s="21" t="str">
        <f>IF(обеспечено!N133-'погружено всего'!N133=0,"",обеспечено!N133-'погружено всего'!N133)</f>
        <v/>
      </c>
      <c r="O133" s="21" t="str">
        <f>IF(обеспечено!O133-'погружено всего'!O133=0,"",обеспечено!O133-'погружено всего'!O133)</f>
        <v/>
      </c>
      <c r="P133" s="21" t="str">
        <f>IF(обеспечено!P133-'погружено всего'!P133=0,"",обеспечено!P133-'погружено всего'!P133)</f>
        <v/>
      </c>
      <c r="Q133" s="21" t="str">
        <f>IF(обеспечено!Q133-'погружено всего'!Q133=0,"",обеспечено!Q133-'погружено всего'!Q133)</f>
        <v/>
      </c>
      <c r="R133" s="21" t="str">
        <f>IF(обеспечено!R133-'погружено всего'!R133=0,"",обеспечено!R133-'погружено всего'!R133)</f>
        <v/>
      </c>
      <c r="S133" s="21" t="str">
        <f>IF(обеспечено!S133-'погружено всего'!S133=0,"",обеспечено!S133-'погружено всего'!S133)</f>
        <v/>
      </c>
      <c r="T133" s="21" t="str">
        <f>IF(обеспечено!T133-'погружено всего'!T133=0,"",обеспечено!T133-'погружено всего'!T133)</f>
        <v/>
      </c>
      <c r="U133" s="21" t="str">
        <f>IF(обеспечено!U133-'погружено всего'!U133=0,"",обеспечено!U133-'погружено всего'!U133)</f>
        <v/>
      </c>
      <c r="V133" s="21" t="str">
        <f>IF(обеспечено!V133-'погружено всего'!V133=0,"",обеспечено!V133-'погружено всего'!V133)</f>
        <v/>
      </c>
      <c r="W133" s="21" t="str">
        <f>IF(обеспечено!W133-'погружено всего'!W133=0,"",обеспечено!W133-'погружено всего'!W133)</f>
        <v/>
      </c>
      <c r="X133" s="21" t="str">
        <f>IF(обеспечено!X133-'погружено всего'!X133=0,"",обеспечено!X133-'погружено всего'!X133)</f>
        <v/>
      </c>
      <c r="Y133" s="21" t="str">
        <f>IF(обеспечено!Y133-'погружено всего'!Y133=0,"",обеспечено!Y133-'погружено всего'!Y133)</f>
        <v/>
      </c>
      <c r="Z133" s="21" t="str">
        <f>IF(обеспечено!Z133-'погружено всего'!Z133=0,"",обеспечено!Z133-'погружено всего'!Z133)</f>
        <v/>
      </c>
      <c r="AA133" s="21" t="str">
        <f>IF(обеспечено!AA133-'погружено всего'!AA133=0,"",обеспечено!AA133-'погружено всего'!AA133)</f>
        <v/>
      </c>
      <c r="AB133" s="21" t="str">
        <f>IF(обеспечено!AB133-'погружено всего'!AB133=0,"",обеспечено!AB133-'погружено всего'!AB133)</f>
        <v/>
      </c>
      <c r="AC133" s="21" t="str">
        <f>IF(обеспечено!AC133-'погружено всего'!AC133=0,"",обеспечено!AC133-'погружено всего'!AC133)</f>
        <v/>
      </c>
      <c r="AD133" s="21" t="str">
        <f>IF(обеспечено!AD133-'погружено всего'!AD133=0,"",обеспечено!AD133-'погружено всего'!AD133)</f>
        <v/>
      </c>
      <c r="AE133" s="21" t="str">
        <f>IF(обеспечено!AE133-'погружено всего'!AE133=0,"",обеспечено!AE133-'погружено всего'!AE133)</f>
        <v/>
      </c>
      <c r="AF133" s="21" t="str">
        <f>IF(обеспечено!AF133-'погружено всего'!AF133=0,"",обеспечено!AF133-'погружено всего'!AF133)</f>
        <v/>
      </c>
      <c r="AG133" s="21" t="str">
        <f>IF(обеспечено!AG133-'погружено всего'!AG133=0,"",обеспечено!AG133-'погружено всего'!AG133)</f>
        <v/>
      </c>
      <c r="AH133" s="21" t="str">
        <f>IF(обеспечено!AH133-'погружено всего'!AH133=0,"",обеспечено!AH133-'погружено всего'!AH133)</f>
        <v/>
      </c>
      <c r="AI133" s="21" t="str">
        <f>IF(обеспечено!AI133-'погружено всего'!AI133=0,"",обеспечено!AI133-'погружено всего'!AI133)</f>
        <v/>
      </c>
      <c r="AJ133" s="21" t="str">
        <f>IF(обеспечено!AJ133-'погружено всего'!AJ133=0,"",обеспечено!AJ133-'погружено всего'!AJ133)</f>
        <v/>
      </c>
      <c r="AK133" s="21" t="str">
        <f>IF(обеспечено!AK133-'погружено всего'!AK133=0,"",обеспечено!AK133-'погружено всего'!AK133)</f>
        <v/>
      </c>
    </row>
    <row r="134" spans="1:37" s="15" customFormat="1" ht="13.5" customHeight="1" x14ac:dyDescent="0.15">
      <c r="A134" s="18" t="s">
        <v>149</v>
      </c>
      <c r="B134" s="20" t="str">
        <f>IF(LEN('заявки всего'!B134)=0,"",'заявки всего'!B134)</f>
        <v/>
      </c>
      <c r="C134" s="20" t="str">
        <f>IF(LEN('заявки всего'!C134)=0,"",'заявки всего'!C134)</f>
        <v/>
      </c>
      <c r="D134" s="22" t="str">
        <f>IF(LEN('заявки всего'!D134)=0,"",'заявки всего'!D134)</f>
        <v/>
      </c>
      <c r="E134" s="23" t="str">
        <f>IF(LEN('заявки всего'!E134)=0,"",'заявки всего'!E134)</f>
        <v/>
      </c>
      <c r="F134" s="23" t="str">
        <f>IF(обеспечено!F134=0,"",ROUNDUP(обеспечено!F134/31*5,0))</f>
        <v/>
      </c>
      <c r="G134" s="21" t="str">
        <f>IF(обеспечено!G134-'погружено всего'!G134=0,"",обеспечено!G134-'погружено всего'!G134)</f>
        <v/>
      </c>
      <c r="H134" s="21" t="str">
        <f>IF(обеспечено!H134-'погружено всего'!H134=0,"",обеспечено!H134-'погружено всего'!H134)</f>
        <v/>
      </c>
      <c r="I134" s="21" t="str">
        <f>IF(обеспечено!I134-'погружено всего'!I134=0,"",обеспечено!I134-'погружено всего'!I134)</f>
        <v/>
      </c>
      <c r="J134" s="21" t="str">
        <f>IF(обеспечено!J134-'погружено всего'!J134=0,"",обеспечено!J134-'погружено всего'!J134)</f>
        <v/>
      </c>
      <c r="K134" s="21" t="str">
        <f>IF(обеспечено!K134-'погружено всего'!K134=0,"",обеспечено!K134-'погружено всего'!K134)</f>
        <v/>
      </c>
      <c r="L134" s="21" t="str">
        <f>IF(обеспечено!L134-'погружено всего'!L134=0,"",обеспечено!L134-'погружено всего'!L134)</f>
        <v/>
      </c>
      <c r="M134" s="21" t="str">
        <f>IF(обеспечено!M134-'погружено всего'!M134=0,"",обеспечено!M134-'погружено всего'!M134)</f>
        <v/>
      </c>
      <c r="N134" s="21" t="str">
        <f>IF(обеспечено!N134-'погружено всего'!N134=0,"",обеспечено!N134-'погружено всего'!N134)</f>
        <v/>
      </c>
      <c r="O134" s="21" t="str">
        <f>IF(обеспечено!O134-'погружено всего'!O134=0,"",обеспечено!O134-'погружено всего'!O134)</f>
        <v/>
      </c>
      <c r="P134" s="21" t="str">
        <f>IF(обеспечено!P134-'погружено всего'!P134=0,"",обеспечено!P134-'погружено всего'!P134)</f>
        <v/>
      </c>
      <c r="Q134" s="21" t="str">
        <f>IF(обеспечено!Q134-'погружено всего'!Q134=0,"",обеспечено!Q134-'погружено всего'!Q134)</f>
        <v/>
      </c>
      <c r="R134" s="21" t="str">
        <f>IF(обеспечено!R134-'погружено всего'!R134=0,"",обеспечено!R134-'погружено всего'!R134)</f>
        <v/>
      </c>
      <c r="S134" s="21" t="str">
        <f>IF(обеспечено!S134-'погружено всего'!S134=0,"",обеспечено!S134-'погружено всего'!S134)</f>
        <v/>
      </c>
      <c r="T134" s="21" t="str">
        <f>IF(обеспечено!T134-'погружено всего'!T134=0,"",обеспечено!T134-'погружено всего'!T134)</f>
        <v/>
      </c>
      <c r="U134" s="21" t="str">
        <f>IF(обеспечено!U134-'погружено всего'!U134=0,"",обеспечено!U134-'погружено всего'!U134)</f>
        <v/>
      </c>
      <c r="V134" s="21" t="str">
        <f>IF(обеспечено!V134-'погружено всего'!V134=0,"",обеспечено!V134-'погружено всего'!V134)</f>
        <v/>
      </c>
      <c r="W134" s="21" t="str">
        <f>IF(обеспечено!W134-'погружено всего'!W134=0,"",обеспечено!W134-'погружено всего'!W134)</f>
        <v/>
      </c>
      <c r="X134" s="21" t="str">
        <f>IF(обеспечено!X134-'погружено всего'!X134=0,"",обеспечено!X134-'погружено всего'!X134)</f>
        <v/>
      </c>
      <c r="Y134" s="21" t="str">
        <f>IF(обеспечено!Y134-'погружено всего'!Y134=0,"",обеспечено!Y134-'погружено всего'!Y134)</f>
        <v/>
      </c>
      <c r="Z134" s="21" t="str">
        <f>IF(обеспечено!Z134-'погружено всего'!Z134=0,"",обеспечено!Z134-'погружено всего'!Z134)</f>
        <v/>
      </c>
      <c r="AA134" s="21" t="str">
        <f>IF(обеспечено!AA134-'погружено всего'!AA134=0,"",обеспечено!AA134-'погружено всего'!AA134)</f>
        <v/>
      </c>
      <c r="AB134" s="21" t="str">
        <f>IF(обеспечено!AB134-'погружено всего'!AB134=0,"",обеспечено!AB134-'погружено всего'!AB134)</f>
        <v/>
      </c>
      <c r="AC134" s="21" t="str">
        <f>IF(обеспечено!AC134-'погружено всего'!AC134=0,"",обеспечено!AC134-'погружено всего'!AC134)</f>
        <v/>
      </c>
      <c r="AD134" s="21" t="str">
        <f>IF(обеспечено!AD134-'погружено всего'!AD134=0,"",обеспечено!AD134-'погружено всего'!AD134)</f>
        <v/>
      </c>
      <c r="AE134" s="21" t="str">
        <f>IF(обеспечено!AE134-'погружено всего'!AE134=0,"",обеспечено!AE134-'погружено всего'!AE134)</f>
        <v/>
      </c>
      <c r="AF134" s="21" t="str">
        <f>IF(обеспечено!AF134-'погружено всего'!AF134=0,"",обеспечено!AF134-'погружено всего'!AF134)</f>
        <v/>
      </c>
      <c r="AG134" s="21" t="str">
        <f>IF(обеспечено!AG134-'погружено всего'!AG134=0,"",обеспечено!AG134-'погружено всего'!AG134)</f>
        <v/>
      </c>
      <c r="AH134" s="21" t="str">
        <f>IF(обеспечено!AH134-'погружено всего'!AH134=0,"",обеспечено!AH134-'погружено всего'!AH134)</f>
        <v/>
      </c>
      <c r="AI134" s="21" t="str">
        <f>IF(обеспечено!AI134-'погружено всего'!AI134=0,"",обеспечено!AI134-'погружено всего'!AI134)</f>
        <v/>
      </c>
      <c r="AJ134" s="21" t="str">
        <f>IF(обеспечено!AJ134-'погружено всего'!AJ134=0,"",обеспечено!AJ134-'погружено всего'!AJ134)</f>
        <v/>
      </c>
      <c r="AK134" s="21" t="str">
        <f>IF(обеспечено!AK134-'погружено всего'!AK134=0,"",обеспечено!AK134-'погружено всего'!AK134)</f>
        <v/>
      </c>
    </row>
    <row r="135" spans="1:37" s="15" customFormat="1" ht="13.5" customHeight="1" x14ac:dyDescent="0.15">
      <c r="A135" s="18" t="s">
        <v>150</v>
      </c>
      <c r="B135" s="20" t="str">
        <f>IF(LEN('заявки всего'!B135)=0,"",'заявки всего'!B135)</f>
        <v/>
      </c>
      <c r="C135" s="20" t="str">
        <f>IF(LEN('заявки всего'!C135)=0,"",'заявки всего'!C135)</f>
        <v/>
      </c>
      <c r="D135" s="22" t="str">
        <f>IF(LEN('заявки всего'!D135)=0,"",'заявки всего'!D135)</f>
        <v/>
      </c>
      <c r="E135" s="23" t="str">
        <f>IF(LEN('заявки всего'!E135)=0,"",'заявки всего'!E135)</f>
        <v/>
      </c>
      <c r="F135" s="23" t="str">
        <f>IF(обеспечено!F135=0,"",ROUNDUP(обеспечено!F135/31*5,0))</f>
        <v/>
      </c>
      <c r="G135" s="21" t="str">
        <f>IF(обеспечено!G135-'погружено всего'!G135=0,"",обеспечено!G135-'погружено всего'!G135)</f>
        <v/>
      </c>
      <c r="H135" s="21" t="str">
        <f>IF(обеспечено!H135-'погружено всего'!H135=0,"",обеспечено!H135-'погружено всего'!H135)</f>
        <v/>
      </c>
      <c r="I135" s="21" t="str">
        <f>IF(обеспечено!I135-'погружено всего'!I135=0,"",обеспечено!I135-'погружено всего'!I135)</f>
        <v/>
      </c>
      <c r="J135" s="21" t="str">
        <f>IF(обеспечено!J135-'погружено всего'!J135=0,"",обеспечено!J135-'погружено всего'!J135)</f>
        <v/>
      </c>
      <c r="K135" s="21" t="str">
        <f>IF(обеспечено!K135-'погружено всего'!K135=0,"",обеспечено!K135-'погружено всего'!K135)</f>
        <v/>
      </c>
      <c r="L135" s="21" t="str">
        <f>IF(обеспечено!L135-'погружено всего'!L135=0,"",обеспечено!L135-'погружено всего'!L135)</f>
        <v/>
      </c>
      <c r="M135" s="21" t="str">
        <f>IF(обеспечено!M135-'погружено всего'!M135=0,"",обеспечено!M135-'погружено всего'!M135)</f>
        <v/>
      </c>
      <c r="N135" s="21" t="str">
        <f>IF(обеспечено!N135-'погружено всего'!N135=0,"",обеспечено!N135-'погружено всего'!N135)</f>
        <v/>
      </c>
      <c r="O135" s="21" t="str">
        <f>IF(обеспечено!O135-'погружено всего'!O135=0,"",обеспечено!O135-'погружено всего'!O135)</f>
        <v/>
      </c>
      <c r="P135" s="21" t="str">
        <f>IF(обеспечено!P135-'погружено всего'!P135=0,"",обеспечено!P135-'погружено всего'!P135)</f>
        <v/>
      </c>
      <c r="Q135" s="21" t="str">
        <f>IF(обеспечено!Q135-'погружено всего'!Q135=0,"",обеспечено!Q135-'погружено всего'!Q135)</f>
        <v/>
      </c>
      <c r="R135" s="21" t="str">
        <f>IF(обеспечено!R135-'погружено всего'!R135=0,"",обеспечено!R135-'погружено всего'!R135)</f>
        <v/>
      </c>
      <c r="S135" s="21" t="str">
        <f>IF(обеспечено!S135-'погружено всего'!S135=0,"",обеспечено!S135-'погружено всего'!S135)</f>
        <v/>
      </c>
      <c r="T135" s="21" t="str">
        <f>IF(обеспечено!T135-'погружено всего'!T135=0,"",обеспечено!T135-'погружено всего'!T135)</f>
        <v/>
      </c>
      <c r="U135" s="21" t="str">
        <f>IF(обеспечено!U135-'погружено всего'!U135=0,"",обеспечено!U135-'погружено всего'!U135)</f>
        <v/>
      </c>
      <c r="V135" s="21" t="str">
        <f>IF(обеспечено!V135-'погружено всего'!V135=0,"",обеспечено!V135-'погружено всего'!V135)</f>
        <v/>
      </c>
      <c r="W135" s="21" t="str">
        <f>IF(обеспечено!W135-'погружено всего'!W135=0,"",обеспечено!W135-'погружено всего'!W135)</f>
        <v/>
      </c>
      <c r="X135" s="21" t="str">
        <f>IF(обеспечено!X135-'погружено всего'!X135=0,"",обеспечено!X135-'погружено всего'!X135)</f>
        <v/>
      </c>
      <c r="Y135" s="21" t="str">
        <f>IF(обеспечено!Y135-'погружено всего'!Y135=0,"",обеспечено!Y135-'погружено всего'!Y135)</f>
        <v/>
      </c>
      <c r="Z135" s="21" t="str">
        <f>IF(обеспечено!Z135-'погружено всего'!Z135=0,"",обеспечено!Z135-'погружено всего'!Z135)</f>
        <v/>
      </c>
      <c r="AA135" s="21" t="str">
        <f>IF(обеспечено!AA135-'погружено всего'!AA135=0,"",обеспечено!AA135-'погружено всего'!AA135)</f>
        <v/>
      </c>
      <c r="AB135" s="21" t="str">
        <f>IF(обеспечено!AB135-'погружено всего'!AB135=0,"",обеспечено!AB135-'погружено всего'!AB135)</f>
        <v/>
      </c>
      <c r="AC135" s="21" t="str">
        <f>IF(обеспечено!AC135-'погружено всего'!AC135=0,"",обеспечено!AC135-'погружено всего'!AC135)</f>
        <v/>
      </c>
      <c r="AD135" s="21" t="str">
        <f>IF(обеспечено!AD135-'погружено всего'!AD135=0,"",обеспечено!AD135-'погружено всего'!AD135)</f>
        <v/>
      </c>
      <c r="AE135" s="21" t="str">
        <f>IF(обеспечено!AE135-'погружено всего'!AE135=0,"",обеспечено!AE135-'погружено всего'!AE135)</f>
        <v/>
      </c>
      <c r="AF135" s="21" t="str">
        <f>IF(обеспечено!AF135-'погружено всего'!AF135=0,"",обеспечено!AF135-'погружено всего'!AF135)</f>
        <v/>
      </c>
      <c r="AG135" s="21" t="str">
        <f>IF(обеспечено!AG135-'погружено всего'!AG135=0,"",обеспечено!AG135-'погружено всего'!AG135)</f>
        <v/>
      </c>
      <c r="AH135" s="21" t="str">
        <f>IF(обеспечено!AH135-'погружено всего'!AH135=0,"",обеспечено!AH135-'погружено всего'!AH135)</f>
        <v/>
      </c>
      <c r="AI135" s="21" t="str">
        <f>IF(обеспечено!AI135-'погружено всего'!AI135=0,"",обеспечено!AI135-'погружено всего'!AI135)</f>
        <v/>
      </c>
      <c r="AJ135" s="21" t="str">
        <f>IF(обеспечено!AJ135-'погружено всего'!AJ135=0,"",обеспечено!AJ135-'погружено всего'!AJ135)</f>
        <v/>
      </c>
      <c r="AK135" s="21" t="str">
        <f>IF(обеспечено!AK135-'погружено всего'!AK135=0,"",обеспечено!AK135-'погружено всего'!AK135)</f>
        <v/>
      </c>
    </row>
    <row r="136" spans="1:37" s="15" customFormat="1" ht="13.5" customHeight="1" x14ac:dyDescent="0.15">
      <c r="A136" s="18" t="s">
        <v>151</v>
      </c>
      <c r="B136" s="20" t="str">
        <f>IF(LEN('заявки всего'!B136)=0,"",'заявки всего'!B136)</f>
        <v/>
      </c>
      <c r="C136" s="20" t="str">
        <f>IF(LEN('заявки всего'!C136)=0,"",'заявки всего'!C136)</f>
        <v/>
      </c>
      <c r="D136" s="22" t="str">
        <f>IF(LEN('заявки всего'!D136)=0,"",'заявки всего'!D136)</f>
        <v/>
      </c>
      <c r="E136" s="23" t="str">
        <f>IF(LEN('заявки всего'!E136)=0,"",'заявки всего'!E136)</f>
        <v/>
      </c>
      <c r="F136" s="23" t="str">
        <f>IF(обеспечено!F136=0,"",ROUNDUP(обеспечено!F136/31*5,0))</f>
        <v/>
      </c>
      <c r="G136" s="21" t="str">
        <f>IF(обеспечено!G136-'погружено всего'!G136=0,"",обеспечено!G136-'погружено всего'!G136)</f>
        <v/>
      </c>
      <c r="H136" s="21" t="str">
        <f>IF(обеспечено!H136-'погружено всего'!H136=0,"",обеспечено!H136-'погружено всего'!H136)</f>
        <v/>
      </c>
      <c r="I136" s="21" t="str">
        <f>IF(обеспечено!I136-'погружено всего'!I136=0,"",обеспечено!I136-'погружено всего'!I136)</f>
        <v/>
      </c>
      <c r="J136" s="21" t="str">
        <f>IF(обеспечено!J136-'погружено всего'!J136=0,"",обеспечено!J136-'погружено всего'!J136)</f>
        <v/>
      </c>
      <c r="K136" s="21" t="str">
        <f>IF(обеспечено!K136-'погружено всего'!K136=0,"",обеспечено!K136-'погружено всего'!K136)</f>
        <v/>
      </c>
      <c r="L136" s="21" t="str">
        <f>IF(обеспечено!L136-'погружено всего'!L136=0,"",обеспечено!L136-'погружено всего'!L136)</f>
        <v/>
      </c>
      <c r="M136" s="21" t="str">
        <f>IF(обеспечено!M136-'погружено всего'!M136=0,"",обеспечено!M136-'погружено всего'!M136)</f>
        <v/>
      </c>
      <c r="N136" s="21" t="str">
        <f>IF(обеспечено!N136-'погружено всего'!N136=0,"",обеспечено!N136-'погружено всего'!N136)</f>
        <v/>
      </c>
      <c r="O136" s="21" t="str">
        <f>IF(обеспечено!O136-'погружено всего'!O136=0,"",обеспечено!O136-'погружено всего'!O136)</f>
        <v/>
      </c>
      <c r="P136" s="21" t="str">
        <f>IF(обеспечено!P136-'погружено всего'!P136=0,"",обеспечено!P136-'погружено всего'!P136)</f>
        <v/>
      </c>
      <c r="Q136" s="21" t="str">
        <f>IF(обеспечено!Q136-'погружено всего'!Q136=0,"",обеспечено!Q136-'погружено всего'!Q136)</f>
        <v/>
      </c>
      <c r="R136" s="21" t="str">
        <f>IF(обеспечено!R136-'погружено всего'!R136=0,"",обеспечено!R136-'погружено всего'!R136)</f>
        <v/>
      </c>
      <c r="S136" s="21" t="str">
        <f>IF(обеспечено!S136-'погружено всего'!S136=0,"",обеспечено!S136-'погружено всего'!S136)</f>
        <v/>
      </c>
      <c r="T136" s="21" t="str">
        <f>IF(обеспечено!T136-'погружено всего'!T136=0,"",обеспечено!T136-'погружено всего'!T136)</f>
        <v/>
      </c>
      <c r="U136" s="21" t="str">
        <f>IF(обеспечено!U136-'погружено всего'!U136=0,"",обеспечено!U136-'погружено всего'!U136)</f>
        <v/>
      </c>
      <c r="V136" s="21" t="str">
        <f>IF(обеспечено!V136-'погружено всего'!V136=0,"",обеспечено!V136-'погружено всего'!V136)</f>
        <v/>
      </c>
      <c r="W136" s="21" t="str">
        <f>IF(обеспечено!W136-'погружено всего'!W136=0,"",обеспечено!W136-'погружено всего'!W136)</f>
        <v/>
      </c>
      <c r="X136" s="21" t="str">
        <f>IF(обеспечено!X136-'погружено всего'!X136=0,"",обеспечено!X136-'погружено всего'!X136)</f>
        <v/>
      </c>
      <c r="Y136" s="21" t="str">
        <f>IF(обеспечено!Y136-'погружено всего'!Y136=0,"",обеспечено!Y136-'погружено всего'!Y136)</f>
        <v/>
      </c>
      <c r="Z136" s="21" t="str">
        <f>IF(обеспечено!Z136-'погружено всего'!Z136=0,"",обеспечено!Z136-'погружено всего'!Z136)</f>
        <v/>
      </c>
      <c r="AA136" s="21" t="str">
        <f>IF(обеспечено!AA136-'погружено всего'!AA136=0,"",обеспечено!AA136-'погружено всего'!AA136)</f>
        <v/>
      </c>
      <c r="AB136" s="21" t="str">
        <f>IF(обеспечено!AB136-'погружено всего'!AB136=0,"",обеспечено!AB136-'погружено всего'!AB136)</f>
        <v/>
      </c>
      <c r="AC136" s="21" t="str">
        <f>IF(обеспечено!AC136-'погружено всего'!AC136=0,"",обеспечено!AC136-'погружено всего'!AC136)</f>
        <v/>
      </c>
      <c r="AD136" s="21" t="str">
        <f>IF(обеспечено!AD136-'погружено всего'!AD136=0,"",обеспечено!AD136-'погружено всего'!AD136)</f>
        <v/>
      </c>
      <c r="AE136" s="21" t="str">
        <f>IF(обеспечено!AE136-'погружено всего'!AE136=0,"",обеспечено!AE136-'погружено всего'!AE136)</f>
        <v/>
      </c>
      <c r="AF136" s="21" t="str">
        <f>IF(обеспечено!AF136-'погружено всего'!AF136=0,"",обеспечено!AF136-'погружено всего'!AF136)</f>
        <v/>
      </c>
      <c r="AG136" s="21" t="str">
        <f>IF(обеспечено!AG136-'погружено всего'!AG136=0,"",обеспечено!AG136-'погружено всего'!AG136)</f>
        <v/>
      </c>
      <c r="AH136" s="21" t="str">
        <f>IF(обеспечено!AH136-'погружено всего'!AH136=0,"",обеспечено!AH136-'погружено всего'!AH136)</f>
        <v/>
      </c>
      <c r="AI136" s="21" t="str">
        <f>IF(обеспечено!AI136-'погружено всего'!AI136=0,"",обеспечено!AI136-'погружено всего'!AI136)</f>
        <v/>
      </c>
      <c r="AJ136" s="21" t="str">
        <f>IF(обеспечено!AJ136-'погружено всего'!AJ136=0,"",обеспечено!AJ136-'погружено всего'!AJ136)</f>
        <v/>
      </c>
      <c r="AK136" s="21" t="str">
        <f>IF(обеспечено!AK136-'погружено всего'!AK136=0,"",обеспечено!AK136-'погружено всего'!AK136)</f>
        <v/>
      </c>
    </row>
    <row r="137" spans="1:37" s="15" customFormat="1" ht="13.5" customHeight="1" x14ac:dyDescent="0.15">
      <c r="A137" s="18" t="s">
        <v>152</v>
      </c>
      <c r="B137" s="20" t="str">
        <f>IF(LEN('заявки всего'!B137)=0,"",'заявки всего'!B137)</f>
        <v/>
      </c>
      <c r="C137" s="20" t="str">
        <f>IF(LEN('заявки всего'!C137)=0,"",'заявки всего'!C137)</f>
        <v/>
      </c>
      <c r="D137" s="22" t="str">
        <f>IF(LEN('заявки всего'!D137)=0,"",'заявки всего'!D137)</f>
        <v/>
      </c>
      <c r="E137" s="23" t="str">
        <f>IF(LEN('заявки всего'!E137)=0,"",'заявки всего'!E137)</f>
        <v/>
      </c>
      <c r="F137" s="23" t="str">
        <f>IF(обеспечено!F137=0,"",ROUNDUP(обеспечено!F137/31*5,0))</f>
        <v/>
      </c>
      <c r="G137" s="21" t="str">
        <f>IF(обеспечено!G137-'погружено всего'!G137=0,"",обеспечено!G137-'погружено всего'!G137)</f>
        <v/>
      </c>
      <c r="H137" s="21" t="str">
        <f>IF(обеспечено!H137-'погружено всего'!H137=0,"",обеспечено!H137-'погружено всего'!H137)</f>
        <v/>
      </c>
      <c r="I137" s="21" t="str">
        <f>IF(обеспечено!I137-'погружено всего'!I137=0,"",обеспечено!I137-'погружено всего'!I137)</f>
        <v/>
      </c>
      <c r="J137" s="21" t="str">
        <f>IF(обеспечено!J137-'погружено всего'!J137=0,"",обеспечено!J137-'погружено всего'!J137)</f>
        <v/>
      </c>
      <c r="K137" s="21" t="str">
        <f>IF(обеспечено!K137-'погружено всего'!K137=0,"",обеспечено!K137-'погружено всего'!K137)</f>
        <v/>
      </c>
      <c r="L137" s="21" t="str">
        <f>IF(обеспечено!L137-'погружено всего'!L137=0,"",обеспечено!L137-'погружено всего'!L137)</f>
        <v/>
      </c>
      <c r="M137" s="21" t="str">
        <f>IF(обеспечено!M137-'погружено всего'!M137=0,"",обеспечено!M137-'погружено всего'!M137)</f>
        <v/>
      </c>
      <c r="N137" s="21" t="str">
        <f>IF(обеспечено!N137-'погружено всего'!N137=0,"",обеспечено!N137-'погружено всего'!N137)</f>
        <v/>
      </c>
      <c r="O137" s="21" t="str">
        <f>IF(обеспечено!O137-'погружено всего'!O137=0,"",обеспечено!O137-'погружено всего'!O137)</f>
        <v/>
      </c>
      <c r="P137" s="21" t="str">
        <f>IF(обеспечено!P137-'погружено всего'!P137=0,"",обеспечено!P137-'погружено всего'!P137)</f>
        <v/>
      </c>
      <c r="Q137" s="21" t="str">
        <f>IF(обеспечено!Q137-'погружено всего'!Q137=0,"",обеспечено!Q137-'погружено всего'!Q137)</f>
        <v/>
      </c>
      <c r="R137" s="21" t="str">
        <f>IF(обеспечено!R137-'погружено всего'!R137=0,"",обеспечено!R137-'погружено всего'!R137)</f>
        <v/>
      </c>
      <c r="S137" s="21" t="str">
        <f>IF(обеспечено!S137-'погружено всего'!S137=0,"",обеспечено!S137-'погружено всего'!S137)</f>
        <v/>
      </c>
      <c r="T137" s="21" t="str">
        <f>IF(обеспечено!T137-'погружено всего'!T137=0,"",обеспечено!T137-'погружено всего'!T137)</f>
        <v/>
      </c>
      <c r="U137" s="21" t="str">
        <f>IF(обеспечено!U137-'погружено всего'!U137=0,"",обеспечено!U137-'погружено всего'!U137)</f>
        <v/>
      </c>
      <c r="V137" s="21" t="str">
        <f>IF(обеспечено!V137-'погружено всего'!V137=0,"",обеспечено!V137-'погружено всего'!V137)</f>
        <v/>
      </c>
      <c r="W137" s="21" t="str">
        <f>IF(обеспечено!W137-'погружено всего'!W137=0,"",обеспечено!W137-'погружено всего'!W137)</f>
        <v/>
      </c>
      <c r="X137" s="21" t="str">
        <f>IF(обеспечено!X137-'погружено всего'!X137=0,"",обеспечено!X137-'погружено всего'!X137)</f>
        <v/>
      </c>
      <c r="Y137" s="21" t="str">
        <f>IF(обеспечено!Y137-'погружено всего'!Y137=0,"",обеспечено!Y137-'погружено всего'!Y137)</f>
        <v/>
      </c>
      <c r="Z137" s="21" t="str">
        <f>IF(обеспечено!Z137-'погружено всего'!Z137=0,"",обеспечено!Z137-'погружено всего'!Z137)</f>
        <v/>
      </c>
      <c r="AA137" s="21" t="str">
        <f>IF(обеспечено!AA137-'погружено всего'!AA137=0,"",обеспечено!AA137-'погружено всего'!AA137)</f>
        <v/>
      </c>
      <c r="AB137" s="21" t="str">
        <f>IF(обеспечено!AB137-'погружено всего'!AB137=0,"",обеспечено!AB137-'погружено всего'!AB137)</f>
        <v/>
      </c>
      <c r="AC137" s="21" t="str">
        <f>IF(обеспечено!AC137-'погружено всего'!AC137=0,"",обеспечено!AC137-'погружено всего'!AC137)</f>
        <v/>
      </c>
      <c r="AD137" s="21" t="str">
        <f>IF(обеспечено!AD137-'погружено всего'!AD137=0,"",обеспечено!AD137-'погружено всего'!AD137)</f>
        <v/>
      </c>
      <c r="AE137" s="21" t="str">
        <f>IF(обеспечено!AE137-'погружено всего'!AE137=0,"",обеспечено!AE137-'погружено всего'!AE137)</f>
        <v/>
      </c>
      <c r="AF137" s="21" t="str">
        <f>IF(обеспечено!AF137-'погружено всего'!AF137=0,"",обеспечено!AF137-'погружено всего'!AF137)</f>
        <v/>
      </c>
      <c r="AG137" s="21" t="str">
        <f>IF(обеспечено!AG137-'погружено всего'!AG137=0,"",обеспечено!AG137-'погружено всего'!AG137)</f>
        <v/>
      </c>
      <c r="AH137" s="21" t="str">
        <f>IF(обеспечено!AH137-'погружено всего'!AH137=0,"",обеспечено!AH137-'погружено всего'!AH137)</f>
        <v/>
      </c>
      <c r="AI137" s="21" t="str">
        <f>IF(обеспечено!AI137-'погружено всего'!AI137=0,"",обеспечено!AI137-'погружено всего'!AI137)</f>
        <v/>
      </c>
      <c r="AJ137" s="21" t="str">
        <f>IF(обеспечено!AJ137-'погружено всего'!AJ137=0,"",обеспечено!AJ137-'погружено всего'!AJ137)</f>
        <v/>
      </c>
      <c r="AK137" s="21" t="str">
        <f>IF(обеспечено!AK137-'погружено всего'!AK137=0,"",обеспечено!AK137-'погружено всего'!AK137)</f>
        <v/>
      </c>
    </row>
    <row r="138" spans="1:37" s="15" customFormat="1" ht="13.5" customHeight="1" x14ac:dyDescent="0.15">
      <c r="A138" s="18" t="s">
        <v>153</v>
      </c>
      <c r="B138" s="20" t="str">
        <f>IF(LEN('заявки всего'!B138)=0,"",'заявки всего'!B138)</f>
        <v/>
      </c>
      <c r="C138" s="20" t="str">
        <f>IF(LEN('заявки всего'!C138)=0,"",'заявки всего'!C138)</f>
        <v/>
      </c>
      <c r="D138" s="22" t="str">
        <f>IF(LEN('заявки всего'!D138)=0,"",'заявки всего'!D138)</f>
        <v/>
      </c>
      <c r="E138" s="23" t="str">
        <f>IF(LEN('заявки всего'!E138)=0,"",'заявки всего'!E138)</f>
        <v/>
      </c>
      <c r="F138" s="23" t="str">
        <f>IF(обеспечено!F138=0,"",ROUNDUP(обеспечено!F138/31*5,0))</f>
        <v/>
      </c>
      <c r="G138" s="21" t="str">
        <f>IF(обеспечено!G138-'погружено всего'!G138=0,"",обеспечено!G138-'погружено всего'!G138)</f>
        <v/>
      </c>
      <c r="H138" s="21" t="str">
        <f>IF(обеспечено!H138-'погружено всего'!H138=0,"",обеспечено!H138-'погружено всего'!H138)</f>
        <v/>
      </c>
      <c r="I138" s="21" t="str">
        <f>IF(обеспечено!I138-'погружено всего'!I138=0,"",обеспечено!I138-'погружено всего'!I138)</f>
        <v/>
      </c>
      <c r="J138" s="21" t="str">
        <f>IF(обеспечено!J138-'погружено всего'!J138=0,"",обеспечено!J138-'погружено всего'!J138)</f>
        <v/>
      </c>
      <c r="K138" s="21" t="str">
        <f>IF(обеспечено!K138-'погружено всего'!K138=0,"",обеспечено!K138-'погружено всего'!K138)</f>
        <v/>
      </c>
      <c r="L138" s="21" t="str">
        <f>IF(обеспечено!L138-'погружено всего'!L138=0,"",обеспечено!L138-'погружено всего'!L138)</f>
        <v/>
      </c>
      <c r="M138" s="21" t="str">
        <f>IF(обеспечено!M138-'погружено всего'!M138=0,"",обеспечено!M138-'погружено всего'!M138)</f>
        <v/>
      </c>
      <c r="N138" s="21" t="str">
        <f>IF(обеспечено!N138-'погружено всего'!N138=0,"",обеспечено!N138-'погружено всего'!N138)</f>
        <v/>
      </c>
      <c r="O138" s="21" t="str">
        <f>IF(обеспечено!O138-'погружено всего'!O138=0,"",обеспечено!O138-'погружено всего'!O138)</f>
        <v/>
      </c>
      <c r="P138" s="21" t="str">
        <f>IF(обеспечено!P138-'погружено всего'!P138=0,"",обеспечено!P138-'погружено всего'!P138)</f>
        <v/>
      </c>
      <c r="Q138" s="21" t="str">
        <f>IF(обеспечено!Q138-'погружено всего'!Q138=0,"",обеспечено!Q138-'погружено всего'!Q138)</f>
        <v/>
      </c>
      <c r="R138" s="21" t="str">
        <f>IF(обеспечено!R138-'погружено всего'!R138=0,"",обеспечено!R138-'погружено всего'!R138)</f>
        <v/>
      </c>
      <c r="S138" s="21" t="str">
        <f>IF(обеспечено!S138-'погружено всего'!S138=0,"",обеспечено!S138-'погружено всего'!S138)</f>
        <v/>
      </c>
      <c r="T138" s="21" t="str">
        <f>IF(обеспечено!T138-'погружено всего'!T138=0,"",обеспечено!T138-'погружено всего'!T138)</f>
        <v/>
      </c>
      <c r="U138" s="21" t="str">
        <f>IF(обеспечено!U138-'погружено всего'!U138=0,"",обеспечено!U138-'погружено всего'!U138)</f>
        <v/>
      </c>
      <c r="V138" s="21" t="str">
        <f>IF(обеспечено!V138-'погружено всего'!V138=0,"",обеспечено!V138-'погружено всего'!V138)</f>
        <v/>
      </c>
      <c r="W138" s="21" t="str">
        <f>IF(обеспечено!W138-'погружено всего'!W138=0,"",обеспечено!W138-'погружено всего'!W138)</f>
        <v/>
      </c>
      <c r="X138" s="21" t="str">
        <f>IF(обеспечено!X138-'погружено всего'!X138=0,"",обеспечено!X138-'погружено всего'!X138)</f>
        <v/>
      </c>
      <c r="Y138" s="21" t="str">
        <f>IF(обеспечено!Y138-'погружено всего'!Y138=0,"",обеспечено!Y138-'погружено всего'!Y138)</f>
        <v/>
      </c>
      <c r="Z138" s="21" t="str">
        <f>IF(обеспечено!Z138-'погружено всего'!Z138=0,"",обеспечено!Z138-'погружено всего'!Z138)</f>
        <v/>
      </c>
      <c r="AA138" s="21" t="str">
        <f>IF(обеспечено!AA138-'погружено всего'!AA138=0,"",обеспечено!AA138-'погружено всего'!AA138)</f>
        <v/>
      </c>
      <c r="AB138" s="21" t="str">
        <f>IF(обеспечено!AB138-'погружено всего'!AB138=0,"",обеспечено!AB138-'погружено всего'!AB138)</f>
        <v/>
      </c>
      <c r="AC138" s="21" t="str">
        <f>IF(обеспечено!AC138-'погружено всего'!AC138=0,"",обеспечено!AC138-'погружено всего'!AC138)</f>
        <v/>
      </c>
      <c r="AD138" s="21" t="str">
        <f>IF(обеспечено!AD138-'погружено всего'!AD138=0,"",обеспечено!AD138-'погружено всего'!AD138)</f>
        <v/>
      </c>
      <c r="AE138" s="21" t="str">
        <f>IF(обеспечено!AE138-'погружено всего'!AE138=0,"",обеспечено!AE138-'погружено всего'!AE138)</f>
        <v/>
      </c>
      <c r="AF138" s="21" t="str">
        <f>IF(обеспечено!AF138-'погружено всего'!AF138=0,"",обеспечено!AF138-'погружено всего'!AF138)</f>
        <v/>
      </c>
      <c r="AG138" s="21" t="str">
        <f>IF(обеспечено!AG138-'погружено всего'!AG138=0,"",обеспечено!AG138-'погружено всего'!AG138)</f>
        <v/>
      </c>
      <c r="AH138" s="21" t="str">
        <f>IF(обеспечено!AH138-'погружено всего'!AH138=0,"",обеспечено!AH138-'погружено всего'!AH138)</f>
        <v/>
      </c>
      <c r="AI138" s="21" t="str">
        <f>IF(обеспечено!AI138-'погружено всего'!AI138=0,"",обеспечено!AI138-'погружено всего'!AI138)</f>
        <v/>
      </c>
      <c r="AJ138" s="21" t="str">
        <f>IF(обеспечено!AJ138-'погружено всего'!AJ138=0,"",обеспечено!AJ138-'погружено всего'!AJ138)</f>
        <v/>
      </c>
      <c r="AK138" s="21" t="str">
        <f>IF(обеспечено!AK138-'погружено всего'!AK138=0,"",обеспечено!AK138-'погружено всего'!AK138)</f>
        <v/>
      </c>
    </row>
    <row r="139" spans="1:37" s="15" customFormat="1" ht="13.5" customHeight="1" x14ac:dyDescent="0.15">
      <c r="A139" s="18" t="s">
        <v>154</v>
      </c>
      <c r="B139" s="20" t="str">
        <f>IF(LEN('заявки всего'!B139)=0,"",'заявки всего'!B139)</f>
        <v/>
      </c>
      <c r="C139" s="20" t="str">
        <f>IF(LEN('заявки всего'!C139)=0,"",'заявки всего'!C139)</f>
        <v/>
      </c>
      <c r="D139" s="22" t="str">
        <f>IF(LEN('заявки всего'!D139)=0,"",'заявки всего'!D139)</f>
        <v/>
      </c>
      <c r="E139" s="23" t="str">
        <f>IF(LEN('заявки всего'!E139)=0,"",'заявки всего'!E139)</f>
        <v/>
      </c>
      <c r="F139" s="23" t="str">
        <f>IF(обеспечено!F139=0,"",ROUNDUP(обеспечено!F139/31*5,0))</f>
        <v/>
      </c>
      <c r="G139" s="21" t="str">
        <f>IF(обеспечено!G139-'погружено всего'!G139=0,"",обеспечено!G139-'погружено всего'!G139)</f>
        <v/>
      </c>
      <c r="H139" s="21" t="str">
        <f>IF(обеспечено!H139-'погружено всего'!H139=0,"",обеспечено!H139-'погружено всего'!H139)</f>
        <v/>
      </c>
      <c r="I139" s="21" t="str">
        <f>IF(обеспечено!I139-'погружено всего'!I139=0,"",обеспечено!I139-'погружено всего'!I139)</f>
        <v/>
      </c>
      <c r="J139" s="21" t="str">
        <f>IF(обеспечено!J139-'погружено всего'!J139=0,"",обеспечено!J139-'погружено всего'!J139)</f>
        <v/>
      </c>
      <c r="K139" s="21" t="str">
        <f>IF(обеспечено!K139-'погружено всего'!K139=0,"",обеспечено!K139-'погружено всего'!K139)</f>
        <v/>
      </c>
      <c r="L139" s="21" t="str">
        <f>IF(обеспечено!L139-'погружено всего'!L139=0,"",обеспечено!L139-'погружено всего'!L139)</f>
        <v/>
      </c>
      <c r="M139" s="21" t="str">
        <f>IF(обеспечено!M139-'погружено всего'!M139=0,"",обеспечено!M139-'погружено всего'!M139)</f>
        <v/>
      </c>
      <c r="N139" s="21" t="str">
        <f>IF(обеспечено!N139-'погружено всего'!N139=0,"",обеспечено!N139-'погружено всего'!N139)</f>
        <v/>
      </c>
      <c r="O139" s="21" t="str">
        <f>IF(обеспечено!O139-'погружено всего'!O139=0,"",обеспечено!O139-'погружено всего'!O139)</f>
        <v/>
      </c>
      <c r="P139" s="21" t="str">
        <f>IF(обеспечено!P139-'погружено всего'!P139=0,"",обеспечено!P139-'погружено всего'!P139)</f>
        <v/>
      </c>
      <c r="Q139" s="21" t="str">
        <f>IF(обеспечено!Q139-'погружено всего'!Q139=0,"",обеспечено!Q139-'погружено всего'!Q139)</f>
        <v/>
      </c>
      <c r="R139" s="21" t="str">
        <f>IF(обеспечено!R139-'погружено всего'!R139=0,"",обеспечено!R139-'погружено всего'!R139)</f>
        <v/>
      </c>
      <c r="S139" s="21" t="str">
        <f>IF(обеспечено!S139-'погружено всего'!S139=0,"",обеспечено!S139-'погружено всего'!S139)</f>
        <v/>
      </c>
      <c r="T139" s="21" t="str">
        <f>IF(обеспечено!T139-'погружено всего'!T139=0,"",обеспечено!T139-'погружено всего'!T139)</f>
        <v/>
      </c>
      <c r="U139" s="21" t="str">
        <f>IF(обеспечено!U139-'погружено всего'!U139=0,"",обеспечено!U139-'погружено всего'!U139)</f>
        <v/>
      </c>
      <c r="V139" s="21" t="str">
        <f>IF(обеспечено!V139-'погружено всего'!V139=0,"",обеспечено!V139-'погружено всего'!V139)</f>
        <v/>
      </c>
      <c r="W139" s="21" t="str">
        <f>IF(обеспечено!W139-'погружено всего'!W139=0,"",обеспечено!W139-'погружено всего'!W139)</f>
        <v/>
      </c>
      <c r="X139" s="21" t="str">
        <f>IF(обеспечено!X139-'погружено всего'!X139=0,"",обеспечено!X139-'погружено всего'!X139)</f>
        <v/>
      </c>
      <c r="Y139" s="21" t="str">
        <f>IF(обеспечено!Y139-'погружено всего'!Y139=0,"",обеспечено!Y139-'погружено всего'!Y139)</f>
        <v/>
      </c>
      <c r="Z139" s="21" t="str">
        <f>IF(обеспечено!Z139-'погружено всего'!Z139=0,"",обеспечено!Z139-'погружено всего'!Z139)</f>
        <v/>
      </c>
      <c r="AA139" s="21" t="str">
        <f>IF(обеспечено!AA139-'погружено всего'!AA139=0,"",обеспечено!AA139-'погружено всего'!AA139)</f>
        <v/>
      </c>
      <c r="AB139" s="21" t="str">
        <f>IF(обеспечено!AB139-'погружено всего'!AB139=0,"",обеспечено!AB139-'погружено всего'!AB139)</f>
        <v/>
      </c>
      <c r="AC139" s="21" t="str">
        <f>IF(обеспечено!AC139-'погружено всего'!AC139=0,"",обеспечено!AC139-'погружено всего'!AC139)</f>
        <v/>
      </c>
      <c r="AD139" s="21" t="str">
        <f>IF(обеспечено!AD139-'погружено всего'!AD139=0,"",обеспечено!AD139-'погружено всего'!AD139)</f>
        <v/>
      </c>
      <c r="AE139" s="21" t="str">
        <f>IF(обеспечено!AE139-'погружено всего'!AE139=0,"",обеспечено!AE139-'погружено всего'!AE139)</f>
        <v/>
      </c>
      <c r="AF139" s="21" t="str">
        <f>IF(обеспечено!AF139-'погружено всего'!AF139=0,"",обеспечено!AF139-'погружено всего'!AF139)</f>
        <v/>
      </c>
      <c r="AG139" s="21" t="str">
        <f>IF(обеспечено!AG139-'погружено всего'!AG139=0,"",обеспечено!AG139-'погружено всего'!AG139)</f>
        <v/>
      </c>
      <c r="AH139" s="21" t="str">
        <f>IF(обеспечено!AH139-'погружено всего'!AH139=0,"",обеспечено!AH139-'погружено всего'!AH139)</f>
        <v/>
      </c>
      <c r="AI139" s="21" t="str">
        <f>IF(обеспечено!AI139-'погружено всего'!AI139=0,"",обеспечено!AI139-'погружено всего'!AI139)</f>
        <v/>
      </c>
      <c r="AJ139" s="21" t="str">
        <f>IF(обеспечено!AJ139-'погружено всего'!AJ139=0,"",обеспечено!AJ139-'погружено всего'!AJ139)</f>
        <v/>
      </c>
      <c r="AK139" s="21" t="str">
        <f>IF(обеспечено!AK139-'погружено всего'!AK139=0,"",обеспечено!AK139-'погружено всего'!AK139)</f>
        <v/>
      </c>
    </row>
    <row r="140" spans="1:37" s="15" customFormat="1" ht="13.5" customHeight="1" x14ac:dyDescent="0.15">
      <c r="A140" s="18" t="s">
        <v>155</v>
      </c>
      <c r="B140" s="20" t="str">
        <f>IF(LEN('заявки всего'!B140)=0,"",'заявки всего'!B140)</f>
        <v/>
      </c>
      <c r="C140" s="20" t="str">
        <f>IF(LEN('заявки всего'!C140)=0,"",'заявки всего'!C140)</f>
        <v/>
      </c>
      <c r="D140" s="22" t="str">
        <f>IF(LEN('заявки всего'!D140)=0,"",'заявки всего'!D140)</f>
        <v/>
      </c>
      <c r="E140" s="23" t="str">
        <f>IF(LEN('заявки всего'!E140)=0,"",'заявки всего'!E140)</f>
        <v/>
      </c>
      <c r="F140" s="23" t="str">
        <f>IF(обеспечено!F140=0,"",ROUNDUP(обеспечено!F140/31*5,0))</f>
        <v/>
      </c>
      <c r="G140" s="21" t="str">
        <f>IF(обеспечено!G140-'погружено всего'!G140=0,"",обеспечено!G140-'погружено всего'!G140)</f>
        <v/>
      </c>
      <c r="H140" s="21" t="str">
        <f>IF(обеспечено!H140-'погружено всего'!H140=0,"",обеспечено!H140-'погружено всего'!H140)</f>
        <v/>
      </c>
      <c r="I140" s="21" t="str">
        <f>IF(обеспечено!I140-'погружено всего'!I140=0,"",обеспечено!I140-'погружено всего'!I140)</f>
        <v/>
      </c>
      <c r="J140" s="21" t="str">
        <f>IF(обеспечено!J140-'погружено всего'!J140=0,"",обеспечено!J140-'погружено всего'!J140)</f>
        <v/>
      </c>
      <c r="K140" s="21" t="str">
        <f>IF(обеспечено!K140-'погружено всего'!K140=0,"",обеспечено!K140-'погружено всего'!K140)</f>
        <v/>
      </c>
      <c r="L140" s="21" t="str">
        <f>IF(обеспечено!L140-'погружено всего'!L140=0,"",обеспечено!L140-'погружено всего'!L140)</f>
        <v/>
      </c>
      <c r="M140" s="21" t="str">
        <f>IF(обеспечено!M140-'погружено всего'!M140=0,"",обеспечено!M140-'погружено всего'!M140)</f>
        <v/>
      </c>
      <c r="N140" s="21" t="str">
        <f>IF(обеспечено!N140-'погружено всего'!N140=0,"",обеспечено!N140-'погружено всего'!N140)</f>
        <v/>
      </c>
      <c r="O140" s="21" t="str">
        <f>IF(обеспечено!O140-'погружено всего'!O140=0,"",обеспечено!O140-'погружено всего'!O140)</f>
        <v/>
      </c>
      <c r="P140" s="21" t="str">
        <f>IF(обеспечено!P140-'погружено всего'!P140=0,"",обеспечено!P140-'погружено всего'!P140)</f>
        <v/>
      </c>
      <c r="Q140" s="21" t="str">
        <f>IF(обеспечено!Q140-'погружено всего'!Q140=0,"",обеспечено!Q140-'погружено всего'!Q140)</f>
        <v/>
      </c>
      <c r="R140" s="21" t="str">
        <f>IF(обеспечено!R140-'погружено всего'!R140=0,"",обеспечено!R140-'погружено всего'!R140)</f>
        <v/>
      </c>
      <c r="S140" s="21" t="str">
        <f>IF(обеспечено!S140-'погружено всего'!S140=0,"",обеспечено!S140-'погружено всего'!S140)</f>
        <v/>
      </c>
      <c r="T140" s="21" t="str">
        <f>IF(обеспечено!T140-'погружено всего'!T140=0,"",обеспечено!T140-'погружено всего'!T140)</f>
        <v/>
      </c>
      <c r="U140" s="21" t="str">
        <f>IF(обеспечено!U140-'погружено всего'!U140=0,"",обеспечено!U140-'погружено всего'!U140)</f>
        <v/>
      </c>
      <c r="V140" s="21" t="str">
        <f>IF(обеспечено!V140-'погружено всего'!V140=0,"",обеспечено!V140-'погружено всего'!V140)</f>
        <v/>
      </c>
      <c r="W140" s="21" t="str">
        <f>IF(обеспечено!W140-'погружено всего'!W140=0,"",обеспечено!W140-'погружено всего'!W140)</f>
        <v/>
      </c>
      <c r="X140" s="21" t="str">
        <f>IF(обеспечено!X140-'погружено всего'!X140=0,"",обеспечено!X140-'погружено всего'!X140)</f>
        <v/>
      </c>
      <c r="Y140" s="21" t="str">
        <f>IF(обеспечено!Y140-'погружено всего'!Y140=0,"",обеспечено!Y140-'погружено всего'!Y140)</f>
        <v/>
      </c>
      <c r="Z140" s="21" t="str">
        <f>IF(обеспечено!Z140-'погружено всего'!Z140=0,"",обеспечено!Z140-'погружено всего'!Z140)</f>
        <v/>
      </c>
      <c r="AA140" s="21" t="str">
        <f>IF(обеспечено!AA140-'погружено всего'!AA140=0,"",обеспечено!AA140-'погружено всего'!AA140)</f>
        <v/>
      </c>
      <c r="AB140" s="21" t="str">
        <f>IF(обеспечено!AB140-'погружено всего'!AB140=0,"",обеспечено!AB140-'погружено всего'!AB140)</f>
        <v/>
      </c>
      <c r="AC140" s="21" t="str">
        <f>IF(обеспечено!AC140-'погружено всего'!AC140=0,"",обеспечено!AC140-'погружено всего'!AC140)</f>
        <v/>
      </c>
      <c r="AD140" s="21" t="str">
        <f>IF(обеспечено!AD140-'погружено всего'!AD140=0,"",обеспечено!AD140-'погружено всего'!AD140)</f>
        <v/>
      </c>
      <c r="AE140" s="21" t="str">
        <f>IF(обеспечено!AE140-'погружено всего'!AE140=0,"",обеспечено!AE140-'погружено всего'!AE140)</f>
        <v/>
      </c>
      <c r="AF140" s="21" t="str">
        <f>IF(обеспечено!AF140-'погружено всего'!AF140=0,"",обеспечено!AF140-'погружено всего'!AF140)</f>
        <v/>
      </c>
      <c r="AG140" s="21" t="str">
        <f>IF(обеспечено!AG140-'погружено всего'!AG140=0,"",обеспечено!AG140-'погружено всего'!AG140)</f>
        <v/>
      </c>
      <c r="AH140" s="21" t="str">
        <f>IF(обеспечено!AH140-'погружено всего'!AH140=0,"",обеспечено!AH140-'погружено всего'!AH140)</f>
        <v/>
      </c>
      <c r="AI140" s="21" t="str">
        <f>IF(обеспечено!AI140-'погружено всего'!AI140=0,"",обеспечено!AI140-'погружено всего'!AI140)</f>
        <v/>
      </c>
      <c r="AJ140" s="21" t="str">
        <f>IF(обеспечено!AJ140-'погружено всего'!AJ140=0,"",обеспечено!AJ140-'погружено всего'!AJ140)</f>
        <v/>
      </c>
      <c r="AK140" s="21" t="str">
        <f>IF(обеспечено!AK140-'погружено всего'!AK140=0,"",обеспечено!AK140-'погружено всего'!AK140)</f>
        <v/>
      </c>
    </row>
    <row r="141" spans="1:37" s="15" customFormat="1" ht="13.5" customHeight="1" x14ac:dyDescent="0.15">
      <c r="A141" s="18" t="s">
        <v>156</v>
      </c>
      <c r="B141" s="20" t="str">
        <f>IF(LEN('заявки всего'!B141)=0,"",'заявки всего'!B141)</f>
        <v/>
      </c>
      <c r="C141" s="20" t="str">
        <f>IF(LEN('заявки всего'!C141)=0,"",'заявки всего'!C141)</f>
        <v/>
      </c>
      <c r="D141" s="22" t="str">
        <f>IF(LEN('заявки всего'!D141)=0,"",'заявки всего'!D141)</f>
        <v/>
      </c>
      <c r="E141" s="23" t="str">
        <f>IF(LEN('заявки всего'!E141)=0,"",'заявки всего'!E141)</f>
        <v/>
      </c>
      <c r="F141" s="23" t="str">
        <f>IF(обеспечено!F141=0,"",ROUNDUP(обеспечено!F141/31*5,0))</f>
        <v/>
      </c>
      <c r="G141" s="21" t="str">
        <f>IF(обеспечено!G141-'погружено всего'!G141=0,"",обеспечено!G141-'погружено всего'!G141)</f>
        <v/>
      </c>
      <c r="H141" s="21" t="str">
        <f>IF(обеспечено!H141-'погружено всего'!H141=0,"",обеспечено!H141-'погружено всего'!H141)</f>
        <v/>
      </c>
      <c r="I141" s="21" t="str">
        <f>IF(обеспечено!I141-'погружено всего'!I141=0,"",обеспечено!I141-'погружено всего'!I141)</f>
        <v/>
      </c>
      <c r="J141" s="21" t="str">
        <f>IF(обеспечено!J141-'погружено всего'!J141=0,"",обеспечено!J141-'погружено всего'!J141)</f>
        <v/>
      </c>
      <c r="K141" s="21" t="str">
        <f>IF(обеспечено!K141-'погружено всего'!K141=0,"",обеспечено!K141-'погружено всего'!K141)</f>
        <v/>
      </c>
      <c r="L141" s="21" t="str">
        <f>IF(обеспечено!L141-'погружено всего'!L141=0,"",обеспечено!L141-'погружено всего'!L141)</f>
        <v/>
      </c>
      <c r="M141" s="21" t="str">
        <f>IF(обеспечено!M141-'погружено всего'!M141=0,"",обеспечено!M141-'погружено всего'!M141)</f>
        <v/>
      </c>
      <c r="N141" s="21" t="str">
        <f>IF(обеспечено!N141-'погружено всего'!N141=0,"",обеспечено!N141-'погружено всего'!N141)</f>
        <v/>
      </c>
      <c r="O141" s="21" t="str">
        <f>IF(обеспечено!O141-'погружено всего'!O141=0,"",обеспечено!O141-'погружено всего'!O141)</f>
        <v/>
      </c>
      <c r="P141" s="21" t="str">
        <f>IF(обеспечено!P141-'погружено всего'!P141=0,"",обеспечено!P141-'погружено всего'!P141)</f>
        <v/>
      </c>
      <c r="Q141" s="21" t="str">
        <f>IF(обеспечено!Q141-'погружено всего'!Q141=0,"",обеспечено!Q141-'погружено всего'!Q141)</f>
        <v/>
      </c>
      <c r="R141" s="21" t="str">
        <f>IF(обеспечено!R141-'погружено всего'!R141=0,"",обеспечено!R141-'погружено всего'!R141)</f>
        <v/>
      </c>
      <c r="S141" s="21" t="str">
        <f>IF(обеспечено!S141-'погружено всего'!S141=0,"",обеспечено!S141-'погружено всего'!S141)</f>
        <v/>
      </c>
      <c r="T141" s="21" t="str">
        <f>IF(обеспечено!T141-'погружено всего'!T141=0,"",обеспечено!T141-'погружено всего'!T141)</f>
        <v/>
      </c>
      <c r="U141" s="21" t="str">
        <f>IF(обеспечено!U141-'погружено всего'!U141=0,"",обеспечено!U141-'погружено всего'!U141)</f>
        <v/>
      </c>
      <c r="V141" s="21" t="str">
        <f>IF(обеспечено!V141-'погружено всего'!V141=0,"",обеспечено!V141-'погружено всего'!V141)</f>
        <v/>
      </c>
      <c r="W141" s="21" t="str">
        <f>IF(обеспечено!W141-'погружено всего'!W141=0,"",обеспечено!W141-'погружено всего'!W141)</f>
        <v/>
      </c>
      <c r="X141" s="21" t="str">
        <f>IF(обеспечено!X141-'погружено всего'!X141=0,"",обеспечено!X141-'погружено всего'!X141)</f>
        <v/>
      </c>
      <c r="Y141" s="21" t="str">
        <f>IF(обеспечено!Y141-'погружено всего'!Y141=0,"",обеспечено!Y141-'погружено всего'!Y141)</f>
        <v/>
      </c>
      <c r="Z141" s="21" t="str">
        <f>IF(обеспечено!Z141-'погружено всего'!Z141=0,"",обеспечено!Z141-'погружено всего'!Z141)</f>
        <v/>
      </c>
      <c r="AA141" s="21" t="str">
        <f>IF(обеспечено!AA141-'погружено всего'!AA141=0,"",обеспечено!AA141-'погружено всего'!AA141)</f>
        <v/>
      </c>
      <c r="AB141" s="21" t="str">
        <f>IF(обеспечено!AB141-'погружено всего'!AB141=0,"",обеспечено!AB141-'погружено всего'!AB141)</f>
        <v/>
      </c>
      <c r="AC141" s="21" t="str">
        <f>IF(обеспечено!AC141-'погружено всего'!AC141=0,"",обеспечено!AC141-'погружено всего'!AC141)</f>
        <v/>
      </c>
      <c r="AD141" s="21" t="str">
        <f>IF(обеспечено!AD141-'погружено всего'!AD141=0,"",обеспечено!AD141-'погружено всего'!AD141)</f>
        <v/>
      </c>
      <c r="AE141" s="21" t="str">
        <f>IF(обеспечено!AE141-'погружено всего'!AE141=0,"",обеспечено!AE141-'погружено всего'!AE141)</f>
        <v/>
      </c>
      <c r="AF141" s="21" t="str">
        <f>IF(обеспечено!AF141-'погружено всего'!AF141=0,"",обеспечено!AF141-'погружено всего'!AF141)</f>
        <v/>
      </c>
      <c r="AG141" s="21" t="str">
        <f>IF(обеспечено!AG141-'погружено всего'!AG141=0,"",обеспечено!AG141-'погружено всего'!AG141)</f>
        <v/>
      </c>
      <c r="AH141" s="21" t="str">
        <f>IF(обеспечено!AH141-'погружено всего'!AH141=0,"",обеспечено!AH141-'погружено всего'!AH141)</f>
        <v/>
      </c>
      <c r="AI141" s="21" t="str">
        <f>IF(обеспечено!AI141-'погружено всего'!AI141=0,"",обеспечено!AI141-'погружено всего'!AI141)</f>
        <v/>
      </c>
      <c r="AJ141" s="21" t="str">
        <f>IF(обеспечено!AJ141-'погружено всего'!AJ141=0,"",обеспечено!AJ141-'погружено всего'!AJ141)</f>
        <v/>
      </c>
      <c r="AK141" s="21" t="str">
        <f>IF(обеспечено!AK141-'погружено всего'!AK141=0,"",обеспечено!AK141-'погружено всего'!AK141)</f>
        <v/>
      </c>
    </row>
    <row r="142" spans="1:37" s="15" customFormat="1" ht="13.5" customHeight="1" x14ac:dyDescent="0.15">
      <c r="A142" s="18" t="s">
        <v>157</v>
      </c>
      <c r="B142" s="20" t="str">
        <f>IF(LEN('заявки всего'!B142)=0,"",'заявки всего'!B142)</f>
        <v/>
      </c>
      <c r="C142" s="20" t="str">
        <f>IF(LEN('заявки всего'!C142)=0,"",'заявки всего'!C142)</f>
        <v/>
      </c>
      <c r="D142" s="22" t="str">
        <f>IF(LEN('заявки всего'!D142)=0,"",'заявки всего'!D142)</f>
        <v/>
      </c>
      <c r="E142" s="23" t="str">
        <f>IF(LEN('заявки всего'!E142)=0,"",'заявки всего'!E142)</f>
        <v/>
      </c>
      <c r="F142" s="23" t="str">
        <f>IF(обеспечено!F142=0,"",ROUNDUP(обеспечено!F142/31*5,0))</f>
        <v/>
      </c>
      <c r="G142" s="21" t="str">
        <f>IF(обеспечено!G142-'погружено всего'!G142=0,"",обеспечено!G142-'погружено всего'!G142)</f>
        <v/>
      </c>
      <c r="H142" s="21" t="str">
        <f>IF(обеспечено!H142-'погружено всего'!H142=0,"",обеспечено!H142-'погружено всего'!H142)</f>
        <v/>
      </c>
      <c r="I142" s="21" t="str">
        <f>IF(обеспечено!I142-'погружено всего'!I142=0,"",обеспечено!I142-'погружено всего'!I142)</f>
        <v/>
      </c>
      <c r="J142" s="21" t="str">
        <f>IF(обеспечено!J142-'погружено всего'!J142=0,"",обеспечено!J142-'погружено всего'!J142)</f>
        <v/>
      </c>
      <c r="K142" s="21" t="str">
        <f>IF(обеспечено!K142-'погружено всего'!K142=0,"",обеспечено!K142-'погружено всего'!K142)</f>
        <v/>
      </c>
      <c r="L142" s="21" t="str">
        <f>IF(обеспечено!L142-'погружено всего'!L142=0,"",обеспечено!L142-'погружено всего'!L142)</f>
        <v/>
      </c>
      <c r="M142" s="21" t="str">
        <f>IF(обеспечено!M142-'погружено всего'!M142=0,"",обеспечено!M142-'погружено всего'!M142)</f>
        <v/>
      </c>
      <c r="N142" s="21" t="str">
        <f>IF(обеспечено!N142-'погружено всего'!N142=0,"",обеспечено!N142-'погружено всего'!N142)</f>
        <v/>
      </c>
      <c r="O142" s="21" t="str">
        <f>IF(обеспечено!O142-'погружено всего'!O142=0,"",обеспечено!O142-'погружено всего'!O142)</f>
        <v/>
      </c>
      <c r="P142" s="21" t="str">
        <f>IF(обеспечено!P142-'погружено всего'!P142=0,"",обеспечено!P142-'погружено всего'!P142)</f>
        <v/>
      </c>
      <c r="Q142" s="21" t="str">
        <f>IF(обеспечено!Q142-'погружено всего'!Q142=0,"",обеспечено!Q142-'погружено всего'!Q142)</f>
        <v/>
      </c>
      <c r="R142" s="21" t="str">
        <f>IF(обеспечено!R142-'погружено всего'!R142=0,"",обеспечено!R142-'погружено всего'!R142)</f>
        <v/>
      </c>
      <c r="S142" s="21" t="str">
        <f>IF(обеспечено!S142-'погружено всего'!S142=0,"",обеспечено!S142-'погружено всего'!S142)</f>
        <v/>
      </c>
      <c r="T142" s="21" t="str">
        <f>IF(обеспечено!T142-'погружено всего'!T142=0,"",обеспечено!T142-'погружено всего'!T142)</f>
        <v/>
      </c>
      <c r="U142" s="21" t="str">
        <f>IF(обеспечено!U142-'погружено всего'!U142=0,"",обеспечено!U142-'погружено всего'!U142)</f>
        <v/>
      </c>
      <c r="V142" s="21" t="str">
        <f>IF(обеспечено!V142-'погружено всего'!V142=0,"",обеспечено!V142-'погружено всего'!V142)</f>
        <v/>
      </c>
      <c r="W142" s="21" t="str">
        <f>IF(обеспечено!W142-'погружено всего'!W142=0,"",обеспечено!W142-'погружено всего'!W142)</f>
        <v/>
      </c>
      <c r="X142" s="21" t="str">
        <f>IF(обеспечено!X142-'погружено всего'!X142=0,"",обеспечено!X142-'погружено всего'!X142)</f>
        <v/>
      </c>
      <c r="Y142" s="21" t="str">
        <f>IF(обеспечено!Y142-'погружено всего'!Y142=0,"",обеспечено!Y142-'погружено всего'!Y142)</f>
        <v/>
      </c>
      <c r="Z142" s="21" t="str">
        <f>IF(обеспечено!Z142-'погружено всего'!Z142=0,"",обеспечено!Z142-'погружено всего'!Z142)</f>
        <v/>
      </c>
      <c r="AA142" s="21" t="str">
        <f>IF(обеспечено!AA142-'погружено всего'!AA142=0,"",обеспечено!AA142-'погружено всего'!AA142)</f>
        <v/>
      </c>
      <c r="AB142" s="21" t="str">
        <f>IF(обеспечено!AB142-'погружено всего'!AB142=0,"",обеспечено!AB142-'погружено всего'!AB142)</f>
        <v/>
      </c>
      <c r="AC142" s="21" t="str">
        <f>IF(обеспечено!AC142-'погружено всего'!AC142=0,"",обеспечено!AC142-'погружено всего'!AC142)</f>
        <v/>
      </c>
      <c r="AD142" s="21" t="str">
        <f>IF(обеспечено!AD142-'погружено всего'!AD142=0,"",обеспечено!AD142-'погружено всего'!AD142)</f>
        <v/>
      </c>
      <c r="AE142" s="21" t="str">
        <f>IF(обеспечено!AE142-'погружено всего'!AE142=0,"",обеспечено!AE142-'погружено всего'!AE142)</f>
        <v/>
      </c>
      <c r="AF142" s="21" t="str">
        <f>IF(обеспечено!AF142-'погружено всего'!AF142=0,"",обеспечено!AF142-'погружено всего'!AF142)</f>
        <v/>
      </c>
      <c r="AG142" s="21" t="str">
        <f>IF(обеспечено!AG142-'погружено всего'!AG142=0,"",обеспечено!AG142-'погружено всего'!AG142)</f>
        <v/>
      </c>
      <c r="AH142" s="21" t="str">
        <f>IF(обеспечено!AH142-'погружено всего'!AH142=0,"",обеспечено!AH142-'погружено всего'!AH142)</f>
        <v/>
      </c>
      <c r="AI142" s="21" t="str">
        <f>IF(обеспечено!AI142-'погружено всего'!AI142=0,"",обеспечено!AI142-'погружено всего'!AI142)</f>
        <v/>
      </c>
      <c r="AJ142" s="21" t="str">
        <f>IF(обеспечено!AJ142-'погружено всего'!AJ142=0,"",обеспечено!AJ142-'погружено всего'!AJ142)</f>
        <v/>
      </c>
      <c r="AK142" s="21" t="str">
        <f>IF(обеспечено!AK142-'погружено всего'!AK142=0,"",обеспечено!AK142-'погружено всего'!AK142)</f>
        <v/>
      </c>
    </row>
    <row r="143" spans="1:37" s="15" customFormat="1" ht="13.5" customHeight="1" x14ac:dyDescent="0.15">
      <c r="A143" s="18" t="s">
        <v>158</v>
      </c>
      <c r="B143" s="20" t="str">
        <f>IF(LEN('заявки всего'!B143)=0,"",'заявки всего'!B143)</f>
        <v/>
      </c>
      <c r="C143" s="20" t="str">
        <f>IF(LEN('заявки всего'!C143)=0,"",'заявки всего'!C143)</f>
        <v/>
      </c>
      <c r="D143" s="22" t="str">
        <f>IF(LEN('заявки всего'!D143)=0,"",'заявки всего'!D143)</f>
        <v/>
      </c>
      <c r="E143" s="23" t="str">
        <f>IF(LEN('заявки всего'!E143)=0,"",'заявки всего'!E143)</f>
        <v/>
      </c>
      <c r="F143" s="23" t="str">
        <f>IF(обеспечено!F143=0,"",ROUNDUP(обеспечено!F143/31*5,0))</f>
        <v/>
      </c>
      <c r="G143" s="21" t="str">
        <f>IF(обеспечено!G143-'погружено всего'!G143=0,"",обеспечено!G143-'погружено всего'!G143)</f>
        <v/>
      </c>
      <c r="H143" s="21" t="str">
        <f>IF(обеспечено!H143-'погружено всего'!H143=0,"",обеспечено!H143-'погружено всего'!H143)</f>
        <v/>
      </c>
      <c r="I143" s="21" t="str">
        <f>IF(обеспечено!I143-'погружено всего'!I143=0,"",обеспечено!I143-'погружено всего'!I143)</f>
        <v/>
      </c>
      <c r="J143" s="21" t="str">
        <f>IF(обеспечено!J143-'погружено всего'!J143=0,"",обеспечено!J143-'погружено всего'!J143)</f>
        <v/>
      </c>
      <c r="K143" s="21" t="str">
        <f>IF(обеспечено!K143-'погружено всего'!K143=0,"",обеспечено!K143-'погружено всего'!K143)</f>
        <v/>
      </c>
      <c r="L143" s="21" t="str">
        <f>IF(обеспечено!L143-'погружено всего'!L143=0,"",обеспечено!L143-'погружено всего'!L143)</f>
        <v/>
      </c>
      <c r="M143" s="21" t="str">
        <f>IF(обеспечено!M143-'погружено всего'!M143=0,"",обеспечено!M143-'погружено всего'!M143)</f>
        <v/>
      </c>
      <c r="N143" s="21" t="str">
        <f>IF(обеспечено!N143-'погружено всего'!N143=0,"",обеспечено!N143-'погружено всего'!N143)</f>
        <v/>
      </c>
      <c r="O143" s="21" t="str">
        <f>IF(обеспечено!O143-'погружено всего'!O143=0,"",обеспечено!O143-'погружено всего'!O143)</f>
        <v/>
      </c>
      <c r="P143" s="21" t="str">
        <f>IF(обеспечено!P143-'погружено всего'!P143=0,"",обеспечено!P143-'погружено всего'!P143)</f>
        <v/>
      </c>
      <c r="Q143" s="21" t="str">
        <f>IF(обеспечено!Q143-'погружено всего'!Q143=0,"",обеспечено!Q143-'погружено всего'!Q143)</f>
        <v/>
      </c>
      <c r="R143" s="21" t="str">
        <f>IF(обеспечено!R143-'погружено всего'!R143=0,"",обеспечено!R143-'погружено всего'!R143)</f>
        <v/>
      </c>
      <c r="S143" s="21" t="str">
        <f>IF(обеспечено!S143-'погружено всего'!S143=0,"",обеспечено!S143-'погружено всего'!S143)</f>
        <v/>
      </c>
      <c r="T143" s="21" t="str">
        <f>IF(обеспечено!T143-'погружено всего'!T143=0,"",обеспечено!T143-'погружено всего'!T143)</f>
        <v/>
      </c>
      <c r="U143" s="21" t="str">
        <f>IF(обеспечено!U143-'погружено всего'!U143=0,"",обеспечено!U143-'погружено всего'!U143)</f>
        <v/>
      </c>
      <c r="V143" s="21" t="str">
        <f>IF(обеспечено!V143-'погружено всего'!V143=0,"",обеспечено!V143-'погружено всего'!V143)</f>
        <v/>
      </c>
      <c r="W143" s="21" t="str">
        <f>IF(обеспечено!W143-'погружено всего'!W143=0,"",обеспечено!W143-'погружено всего'!W143)</f>
        <v/>
      </c>
      <c r="X143" s="21" t="str">
        <f>IF(обеспечено!X143-'погружено всего'!X143=0,"",обеспечено!X143-'погружено всего'!X143)</f>
        <v/>
      </c>
      <c r="Y143" s="21" t="str">
        <f>IF(обеспечено!Y143-'погружено всего'!Y143=0,"",обеспечено!Y143-'погружено всего'!Y143)</f>
        <v/>
      </c>
      <c r="Z143" s="21" t="str">
        <f>IF(обеспечено!Z143-'погружено всего'!Z143=0,"",обеспечено!Z143-'погружено всего'!Z143)</f>
        <v/>
      </c>
      <c r="AA143" s="21" t="str">
        <f>IF(обеспечено!AA143-'погружено всего'!AA143=0,"",обеспечено!AA143-'погружено всего'!AA143)</f>
        <v/>
      </c>
      <c r="AB143" s="21" t="str">
        <f>IF(обеспечено!AB143-'погружено всего'!AB143=0,"",обеспечено!AB143-'погружено всего'!AB143)</f>
        <v/>
      </c>
      <c r="AC143" s="21" t="str">
        <f>IF(обеспечено!AC143-'погружено всего'!AC143=0,"",обеспечено!AC143-'погружено всего'!AC143)</f>
        <v/>
      </c>
      <c r="AD143" s="21" t="str">
        <f>IF(обеспечено!AD143-'погружено всего'!AD143=0,"",обеспечено!AD143-'погружено всего'!AD143)</f>
        <v/>
      </c>
      <c r="AE143" s="21" t="str">
        <f>IF(обеспечено!AE143-'погружено всего'!AE143=0,"",обеспечено!AE143-'погружено всего'!AE143)</f>
        <v/>
      </c>
      <c r="AF143" s="21" t="str">
        <f>IF(обеспечено!AF143-'погружено всего'!AF143=0,"",обеспечено!AF143-'погружено всего'!AF143)</f>
        <v/>
      </c>
      <c r="AG143" s="21" t="str">
        <f>IF(обеспечено!AG143-'погружено всего'!AG143=0,"",обеспечено!AG143-'погружено всего'!AG143)</f>
        <v/>
      </c>
      <c r="AH143" s="21" t="str">
        <f>IF(обеспечено!AH143-'погружено всего'!AH143=0,"",обеспечено!AH143-'погружено всего'!AH143)</f>
        <v/>
      </c>
      <c r="AI143" s="21" t="str">
        <f>IF(обеспечено!AI143-'погружено всего'!AI143=0,"",обеспечено!AI143-'погружено всего'!AI143)</f>
        <v/>
      </c>
      <c r="AJ143" s="21" t="str">
        <f>IF(обеспечено!AJ143-'погружено всего'!AJ143=0,"",обеспечено!AJ143-'погружено всего'!AJ143)</f>
        <v/>
      </c>
      <c r="AK143" s="21" t="str">
        <f>IF(обеспечено!AK143-'погружено всего'!AK143=0,"",обеспечено!AK143-'погружено всего'!AK143)</f>
        <v/>
      </c>
    </row>
    <row r="144" spans="1:37" s="15" customFormat="1" ht="13.5" customHeight="1" x14ac:dyDescent="0.15">
      <c r="A144" s="18" t="s">
        <v>159</v>
      </c>
      <c r="B144" s="20" t="str">
        <f>IF(LEN('заявки всего'!B144)=0,"",'заявки всего'!B144)</f>
        <v/>
      </c>
      <c r="C144" s="20" t="str">
        <f>IF(LEN('заявки всего'!C144)=0,"",'заявки всего'!C144)</f>
        <v/>
      </c>
      <c r="D144" s="22" t="str">
        <f>IF(LEN('заявки всего'!D144)=0,"",'заявки всего'!D144)</f>
        <v/>
      </c>
      <c r="E144" s="23" t="str">
        <f>IF(LEN('заявки всего'!E144)=0,"",'заявки всего'!E144)</f>
        <v/>
      </c>
      <c r="F144" s="23" t="str">
        <f>IF(обеспечено!F144=0,"",ROUNDUP(обеспечено!F144/31*5,0))</f>
        <v/>
      </c>
      <c r="G144" s="21" t="str">
        <f>IF(обеспечено!G144-'погружено всего'!G144=0,"",обеспечено!G144-'погружено всего'!G144)</f>
        <v/>
      </c>
      <c r="H144" s="21" t="str">
        <f>IF(обеспечено!H144-'погружено всего'!H144=0,"",обеспечено!H144-'погружено всего'!H144)</f>
        <v/>
      </c>
      <c r="I144" s="21" t="str">
        <f>IF(обеспечено!I144-'погружено всего'!I144=0,"",обеспечено!I144-'погружено всего'!I144)</f>
        <v/>
      </c>
      <c r="J144" s="21" t="str">
        <f>IF(обеспечено!J144-'погружено всего'!J144=0,"",обеспечено!J144-'погружено всего'!J144)</f>
        <v/>
      </c>
      <c r="K144" s="21" t="str">
        <f>IF(обеспечено!K144-'погружено всего'!K144=0,"",обеспечено!K144-'погружено всего'!K144)</f>
        <v/>
      </c>
      <c r="L144" s="21" t="str">
        <f>IF(обеспечено!L144-'погружено всего'!L144=0,"",обеспечено!L144-'погружено всего'!L144)</f>
        <v/>
      </c>
      <c r="M144" s="21" t="str">
        <f>IF(обеспечено!M144-'погружено всего'!M144=0,"",обеспечено!M144-'погружено всего'!M144)</f>
        <v/>
      </c>
      <c r="N144" s="21" t="str">
        <f>IF(обеспечено!N144-'погружено всего'!N144=0,"",обеспечено!N144-'погружено всего'!N144)</f>
        <v/>
      </c>
      <c r="O144" s="21" t="str">
        <f>IF(обеспечено!O144-'погружено всего'!O144=0,"",обеспечено!O144-'погружено всего'!O144)</f>
        <v/>
      </c>
      <c r="P144" s="21" t="str">
        <f>IF(обеспечено!P144-'погружено всего'!P144=0,"",обеспечено!P144-'погружено всего'!P144)</f>
        <v/>
      </c>
      <c r="Q144" s="21" t="str">
        <f>IF(обеспечено!Q144-'погружено всего'!Q144=0,"",обеспечено!Q144-'погружено всего'!Q144)</f>
        <v/>
      </c>
      <c r="R144" s="21" t="str">
        <f>IF(обеспечено!R144-'погружено всего'!R144=0,"",обеспечено!R144-'погружено всего'!R144)</f>
        <v/>
      </c>
      <c r="S144" s="21" t="str">
        <f>IF(обеспечено!S144-'погружено всего'!S144=0,"",обеспечено!S144-'погружено всего'!S144)</f>
        <v/>
      </c>
      <c r="T144" s="21" t="str">
        <f>IF(обеспечено!T144-'погружено всего'!T144=0,"",обеспечено!T144-'погружено всего'!T144)</f>
        <v/>
      </c>
      <c r="U144" s="21" t="str">
        <f>IF(обеспечено!U144-'погружено всего'!U144=0,"",обеспечено!U144-'погружено всего'!U144)</f>
        <v/>
      </c>
      <c r="V144" s="21" t="str">
        <f>IF(обеспечено!V144-'погружено всего'!V144=0,"",обеспечено!V144-'погружено всего'!V144)</f>
        <v/>
      </c>
      <c r="W144" s="21" t="str">
        <f>IF(обеспечено!W144-'погружено всего'!W144=0,"",обеспечено!W144-'погружено всего'!W144)</f>
        <v/>
      </c>
      <c r="X144" s="21" t="str">
        <f>IF(обеспечено!X144-'погружено всего'!X144=0,"",обеспечено!X144-'погружено всего'!X144)</f>
        <v/>
      </c>
      <c r="Y144" s="21" t="str">
        <f>IF(обеспечено!Y144-'погружено всего'!Y144=0,"",обеспечено!Y144-'погружено всего'!Y144)</f>
        <v/>
      </c>
      <c r="Z144" s="21" t="str">
        <f>IF(обеспечено!Z144-'погружено всего'!Z144=0,"",обеспечено!Z144-'погружено всего'!Z144)</f>
        <v/>
      </c>
      <c r="AA144" s="21" t="str">
        <f>IF(обеспечено!AA144-'погружено всего'!AA144=0,"",обеспечено!AA144-'погружено всего'!AA144)</f>
        <v/>
      </c>
      <c r="AB144" s="21" t="str">
        <f>IF(обеспечено!AB144-'погружено всего'!AB144=0,"",обеспечено!AB144-'погружено всего'!AB144)</f>
        <v/>
      </c>
      <c r="AC144" s="21" t="str">
        <f>IF(обеспечено!AC144-'погружено всего'!AC144=0,"",обеспечено!AC144-'погружено всего'!AC144)</f>
        <v/>
      </c>
      <c r="AD144" s="21" t="str">
        <f>IF(обеспечено!AD144-'погружено всего'!AD144=0,"",обеспечено!AD144-'погружено всего'!AD144)</f>
        <v/>
      </c>
      <c r="AE144" s="21" t="str">
        <f>IF(обеспечено!AE144-'погружено всего'!AE144=0,"",обеспечено!AE144-'погружено всего'!AE144)</f>
        <v/>
      </c>
      <c r="AF144" s="21" t="str">
        <f>IF(обеспечено!AF144-'погружено всего'!AF144=0,"",обеспечено!AF144-'погружено всего'!AF144)</f>
        <v/>
      </c>
      <c r="AG144" s="21" t="str">
        <f>IF(обеспечено!AG144-'погружено всего'!AG144=0,"",обеспечено!AG144-'погружено всего'!AG144)</f>
        <v/>
      </c>
      <c r="AH144" s="21" t="str">
        <f>IF(обеспечено!AH144-'погружено всего'!AH144=0,"",обеспечено!AH144-'погружено всего'!AH144)</f>
        <v/>
      </c>
      <c r="AI144" s="21" t="str">
        <f>IF(обеспечено!AI144-'погружено всего'!AI144=0,"",обеспечено!AI144-'погружено всего'!AI144)</f>
        <v/>
      </c>
      <c r="AJ144" s="21" t="str">
        <f>IF(обеспечено!AJ144-'погружено всего'!AJ144=0,"",обеспечено!AJ144-'погружено всего'!AJ144)</f>
        <v/>
      </c>
      <c r="AK144" s="21" t="str">
        <f>IF(обеспечено!AK144-'погружено всего'!AK144=0,"",обеспечено!AK144-'погружено всего'!AK144)</f>
        <v/>
      </c>
    </row>
    <row r="145" spans="1:37" s="15" customFormat="1" ht="13.5" customHeight="1" x14ac:dyDescent="0.15">
      <c r="A145" s="18" t="s">
        <v>160</v>
      </c>
      <c r="B145" s="20" t="str">
        <f>IF(LEN('заявки всего'!B145)=0,"",'заявки всего'!B145)</f>
        <v/>
      </c>
      <c r="C145" s="20" t="str">
        <f>IF(LEN('заявки всего'!C145)=0,"",'заявки всего'!C145)</f>
        <v/>
      </c>
      <c r="D145" s="22" t="str">
        <f>IF(LEN('заявки всего'!D145)=0,"",'заявки всего'!D145)</f>
        <v/>
      </c>
      <c r="E145" s="23" t="str">
        <f>IF(LEN('заявки всего'!E145)=0,"",'заявки всего'!E145)</f>
        <v/>
      </c>
      <c r="F145" s="23" t="str">
        <f>IF(обеспечено!F145=0,"",ROUNDUP(обеспечено!F145/31*5,0))</f>
        <v/>
      </c>
      <c r="G145" s="21" t="str">
        <f>IF(обеспечено!G145-'погружено всего'!G145=0,"",обеспечено!G145-'погружено всего'!G145)</f>
        <v/>
      </c>
      <c r="H145" s="21" t="str">
        <f>IF(обеспечено!H145-'погружено всего'!H145=0,"",обеспечено!H145-'погружено всего'!H145)</f>
        <v/>
      </c>
      <c r="I145" s="21" t="str">
        <f>IF(обеспечено!I145-'погружено всего'!I145=0,"",обеспечено!I145-'погружено всего'!I145)</f>
        <v/>
      </c>
      <c r="J145" s="21" t="str">
        <f>IF(обеспечено!J145-'погружено всего'!J145=0,"",обеспечено!J145-'погружено всего'!J145)</f>
        <v/>
      </c>
      <c r="K145" s="21" t="str">
        <f>IF(обеспечено!K145-'погружено всего'!K145=0,"",обеспечено!K145-'погружено всего'!K145)</f>
        <v/>
      </c>
      <c r="L145" s="21" t="str">
        <f>IF(обеспечено!L145-'погружено всего'!L145=0,"",обеспечено!L145-'погружено всего'!L145)</f>
        <v/>
      </c>
      <c r="M145" s="21" t="str">
        <f>IF(обеспечено!M145-'погружено всего'!M145=0,"",обеспечено!M145-'погружено всего'!M145)</f>
        <v/>
      </c>
      <c r="N145" s="21" t="str">
        <f>IF(обеспечено!N145-'погружено всего'!N145=0,"",обеспечено!N145-'погружено всего'!N145)</f>
        <v/>
      </c>
      <c r="O145" s="21" t="str">
        <f>IF(обеспечено!O145-'погружено всего'!O145=0,"",обеспечено!O145-'погружено всего'!O145)</f>
        <v/>
      </c>
      <c r="P145" s="21" t="str">
        <f>IF(обеспечено!P145-'погружено всего'!P145=0,"",обеспечено!P145-'погружено всего'!P145)</f>
        <v/>
      </c>
      <c r="Q145" s="21" t="str">
        <f>IF(обеспечено!Q145-'погружено всего'!Q145=0,"",обеспечено!Q145-'погружено всего'!Q145)</f>
        <v/>
      </c>
      <c r="R145" s="21" t="str">
        <f>IF(обеспечено!R145-'погружено всего'!R145=0,"",обеспечено!R145-'погружено всего'!R145)</f>
        <v/>
      </c>
      <c r="S145" s="21" t="str">
        <f>IF(обеспечено!S145-'погружено всего'!S145=0,"",обеспечено!S145-'погружено всего'!S145)</f>
        <v/>
      </c>
      <c r="T145" s="21" t="str">
        <f>IF(обеспечено!T145-'погружено всего'!T145=0,"",обеспечено!T145-'погружено всего'!T145)</f>
        <v/>
      </c>
      <c r="U145" s="21" t="str">
        <f>IF(обеспечено!U145-'погружено всего'!U145=0,"",обеспечено!U145-'погружено всего'!U145)</f>
        <v/>
      </c>
      <c r="V145" s="21" t="str">
        <f>IF(обеспечено!V145-'погружено всего'!V145=0,"",обеспечено!V145-'погружено всего'!V145)</f>
        <v/>
      </c>
      <c r="W145" s="21" t="str">
        <f>IF(обеспечено!W145-'погружено всего'!W145=0,"",обеспечено!W145-'погружено всего'!W145)</f>
        <v/>
      </c>
      <c r="X145" s="21" t="str">
        <f>IF(обеспечено!X145-'погружено всего'!X145=0,"",обеспечено!X145-'погружено всего'!X145)</f>
        <v/>
      </c>
      <c r="Y145" s="21" t="str">
        <f>IF(обеспечено!Y145-'погружено всего'!Y145=0,"",обеспечено!Y145-'погружено всего'!Y145)</f>
        <v/>
      </c>
      <c r="Z145" s="21" t="str">
        <f>IF(обеспечено!Z145-'погружено всего'!Z145=0,"",обеспечено!Z145-'погружено всего'!Z145)</f>
        <v/>
      </c>
      <c r="AA145" s="21" t="str">
        <f>IF(обеспечено!AA145-'погружено всего'!AA145=0,"",обеспечено!AA145-'погружено всего'!AA145)</f>
        <v/>
      </c>
      <c r="AB145" s="21" t="str">
        <f>IF(обеспечено!AB145-'погружено всего'!AB145=0,"",обеспечено!AB145-'погружено всего'!AB145)</f>
        <v/>
      </c>
      <c r="AC145" s="21" t="str">
        <f>IF(обеспечено!AC145-'погружено всего'!AC145=0,"",обеспечено!AC145-'погружено всего'!AC145)</f>
        <v/>
      </c>
      <c r="AD145" s="21" t="str">
        <f>IF(обеспечено!AD145-'погружено всего'!AD145=0,"",обеспечено!AD145-'погружено всего'!AD145)</f>
        <v/>
      </c>
      <c r="AE145" s="21" t="str">
        <f>IF(обеспечено!AE145-'погружено всего'!AE145=0,"",обеспечено!AE145-'погружено всего'!AE145)</f>
        <v/>
      </c>
      <c r="AF145" s="21" t="str">
        <f>IF(обеспечено!AF145-'погружено всего'!AF145=0,"",обеспечено!AF145-'погружено всего'!AF145)</f>
        <v/>
      </c>
      <c r="AG145" s="21" t="str">
        <f>IF(обеспечено!AG145-'погружено всего'!AG145=0,"",обеспечено!AG145-'погружено всего'!AG145)</f>
        <v/>
      </c>
      <c r="AH145" s="21" t="str">
        <f>IF(обеспечено!AH145-'погружено всего'!AH145=0,"",обеспечено!AH145-'погружено всего'!AH145)</f>
        <v/>
      </c>
      <c r="AI145" s="21" t="str">
        <f>IF(обеспечено!AI145-'погружено всего'!AI145=0,"",обеспечено!AI145-'погружено всего'!AI145)</f>
        <v/>
      </c>
      <c r="AJ145" s="21" t="str">
        <f>IF(обеспечено!AJ145-'погружено всего'!AJ145=0,"",обеспечено!AJ145-'погружено всего'!AJ145)</f>
        <v/>
      </c>
      <c r="AK145" s="21" t="str">
        <f>IF(обеспечено!AK145-'погружено всего'!AK145=0,"",обеспечено!AK145-'погружено всего'!AK145)</f>
        <v/>
      </c>
    </row>
    <row r="146" spans="1:37" s="15" customFormat="1" ht="13.5" customHeight="1" x14ac:dyDescent="0.15">
      <c r="A146" s="18" t="s">
        <v>161</v>
      </c>
      <c r="B146" s="20" t="str">
        <f>IF(LEN('заявки всего'!B146)=0,"",'заявки всего'!B146)</f>
        <v/>
      </c>
      <c r="C146" s="20" t="str">
        <f>IF(LEN('заявки всего'!C146)=0,"",'заявки всего'!C146)</f>
        <v/>
      </c>
      <c r="D146" s="22" t="str">
        <f>IF(LEN('заявки всего'!D146)=0,"",'заявки всего'!D146)</f>
        <v/>
      </c>
      <c r="E146" s="23" t="str">
        <f>IF(LEN('заявки всего'!E146)=0,"",'заявки всего'!E146)</f>
        <v/>
      </c>
      <c r="F146" s="23" t="str">
        <f>IF(обеспечено!F146=0,"",ROUNDUP(обеспечено!F146/31*5,0))</f>
        <v/>
      </c>
      <c r="G146" s="21" t="str">
        <f>IF(обеспечено!G146-'погружено всего'!G146=0,"",обеспечено!G146-'погружено всего'!G146)</f>
        <v/>
      </c>
      <c r="H146" s="21" t="str">
        <f>IF(обеспечено!H146-'погружено всего'!H146=0,"",обеспечено!H146-'погружено всего'!H146)</f>
        <v/>
      </c>
      <c r="I146" s="21" t="str">
        <f>IF(обеспечено!I146-'погружено всего'!I146=0,"",обеспечено!I146-'погружено всего'!I146)</f>
        <v/>
      </c>
      <c r="J146" s="21" t="str">
        <f>IF(обеспечено!J146-'погружено всего'!J146=0,"",обеспечено!J146-'погружено всего'!J146)</f>
        <v/>
      </c>
      <c r="K146" s="21" t="str">
        <f>IF(обеспечено!K146-'погружено всего'!K146=0,"",обеспечено!K146-'погружено всего'!K146)</f>
        <v/>
      </c>
      <c r="L146" s="21" t="str">
        <f>IF(обеспечено!L146-'погружено всего'!L146=0,"",обеспечено!L146-'погружено всего'!L146)</f>
        <v/>
      </c>
      <c r="M146" s="21" t="str">
        <f>IF(обеспечено!M146-'погружено всего'!M146=0,"",обеспечено!M146-'погружено всего'!M146)</f>
        <v/>
      </c>
      <c r="N146" s="21" t="str">
        <f>IF(обеспечено!N146-'погружено всего'!N146=0,"",обеспечено!N146-'погружено всего'!N146)</f>
        <v/>
      </c>
      <c r="O146" s="21" t="str">
        <f>IF(обеспечено!O146-'погружено всего'!O146=0,"",обеспечено!O146-'погружено всего'!O146)</f>
        <v/>
      </c>
      <c r="P146" s="21" t="str">
        <f>IF(обеспечено!P146-'погружено всего'!P146=0,"",обеспечено!P146-'погружено всего'!P146)</f>
        <v/>
      </c>
      <c r="Q146" s="21" t="str">
        <f>IF(обеспечено!Q146-'погружено всего'!Q146=0,"",обеспечено!Q146-'погружено всего'!Q146)</f>
        <v/>
      </c>
      <c r="R146" s="21" t="str">
        <f>IF(обеспечено!R146-'погружено всего'!R146=0,"",обеспечено!R146-'погружено всего'!R146)</f>
        <v/>
      </c>
      <c r="S146" s="21" t="str">
        <f>IF(обеспечено!S146-'погружено всего'!S146=0,"",обеспечено!S146-'погружено всего'!S146)</f>
        <v/>
      </c>
      <c r="T146" s="21" t="str">
        <f>IF(обеспечено!T146-'погружено всего'!T146=0,"",обеспечено!T146-'погружено всего'!T146)</f>
        <v/>
      </c>
      <c r="U146" s="21" t="str">
        <f>IF(обеспечено!U146-'погружено всего'!U146=0,"",обеспечено!U146-'погружено всего'!U146)</f>
        <v/>
      </c>
      <c r="V146" s="21" t="str">
        <f>IF(обеспечено!V146-'погружено всего'!V146=0,"",обеспечено!V146-'погружено всего'!V146)</f>
        <v/>
      </c>
      <c r="W146" s="21" t="str">
        <f>IF(обеспечено!W146-'погружено всего'!W146=0,"",обеспечено!W146-'погружено всего'!W146)</f>
        <v/>
      </c>
      <c r="X146" s="21" t="str">
        <f>IF(обеспечено!X146-'погружено всего'!X146=0,"",обеспечено!X146-'погружено всего'!X146)</f>
        <v/>
      </c>
      <c r="Y146" s="21" t="str">
        <f>IF(обеспечено!Y146-'погружено всего'!Y146=0,"",обеспечено!Y146-'погружено всего'!Y146)</f>
        <v/>
      </c>
      <c r="Z146" s="21" t="str">
        <f>IF(обеспечено!Z146-'погружено всего'!Z146=0,"",обеспечено!Z146-'погружено всего'!Z146)</f>
        <v/>
      </c>
      <c r="AA146" s="21" t="str">
        <f>IF(обеспечено!AA146-'погружено всего'!AA146=0,"",обеспечено!AA146-'погружено всего'!AA146)</f>
        <v/>
      </c>
      <c r="AB146" s="21" t="str">
        <f>IF(обеспечено!AB146-'погружено всего'!AB146=0,"",обеспечено!AB146-'погружено всего'!AB146)</f>
        <v/>
      </c>
      <c r="AC146" s="21" t="str">
        <f>IF(обеспечено!AC146-'погружено всего'!AC146=0,"",обеспечено!AC146-'погружено всего'!AC146)</f>
        <v/>
      </c>
      <c r="AD146" s="21" t="str">
        <f>IF(обеспечено!AD146-'погружено всего'!AD146=0,"",обеспечено!AD146-'погружено всего'!AD146)</f>
        <v/>
      </c>
      <c r="AE146" s="21" t="str">
        <f>IF(обеспечено!AE146-'погружено всего'!AE146=0,"",обеспечено!AE146-'погружено всего'!AE146)</f>
        <v/>
      </c>
      <c r="AF146" s="21" t="str">
        <f>IF(обеспечено!AF146-'погружено всего'!AF146=0,"",обеспечено!AF146-'погружено всего'!AF146)</f>
        <v/>
      </c>
      <c r="AG146" s="21" t="str">
        <f>IF(обеспечено!AG146-'погружено всего'!AG146=0,"",обеспечено!AG146-'погружено всего'!AG146)</f>
        <v/>
      </c>
      <c r="AH146" s="21" t="str">
        <f>IF(обеспечено!AH146-'погружено всего'!AH146=0,"",обеспечено!AH146-'погружено всего'!AH146)</f>
        <v/>
      </c>
      <c r="AI146" s="21" t="str">
        <f>IF(обеспечено!AI146-'погружено всего'!AI146=0,"",обеспечено!AI146-'погружено всего'!AI146)</f>
        <v/>
      </c>
      <c r="AJ146" s="21" t="str">
        <f>IF(обеспечено!AJ146-'погружено всего'!AJ146=0,"",обеспечено!AJ146-'погружено всего'!AJ146)</f>
        <v/>
      </c>
      <c r="AK146" s="21" t="str">
        <f>IF(обеспечено!AK146-'погружено всего'!AK146=0,"",обеспечено!AK146-'погружено всего'!AK146)</f>
        <v/>
      </c>
    </row>
    <row r="147" spans="1:37" s="15" customFormat="1" ht="13.5" customHeight="1" x14ac:dyDescent="0.15">
      <c r="A147" s="18" t="s">
        <v>162</v>
      </c>
      <c r="B147" s="20" t="str">
        <f>IF(LEN('заявки всего'!B147)=0,"",'заявки всего'!B147)</f>
        <v/>
      </c>
      <c r="C147" s="20" t="str">
        <f>IF(LEN('заявки всего'!C147)=0,"",'заявки всего'!C147)</f>
        <v/>
      </c>
      <c r="D147" s="22" t="str">
        <f>IF(LEN('заявки всего'!D147)=0,"",'заявки всего'!D147)</f>
        <v/>
      </c>
      <c r="E147" s="23" t="str">
        <f>IF(LEN('заявки всего'!E147)=0,"",'заявки всего'!E147)</f>
        <v/>
      </c>
      <c r="F147" s="23" t="str">
        <f>IF(обеспечено!F147=0,"",ROUNDUP(обеспечено!F147/31*5,0))</f>
        <v/>
      </c>
      <c r="G147" s="21" t="str">
        <f>IF(обеспечено!G147-'погружено всего'!G147=0,"",обеспечено!G147-'погружено всего'!G147)</f>
        <v/>
      </c>
      <c r="H147" s="21" t="str">
        <f>IF(обеспечено!H147-'погружено всего'!H147=0,"",обеспечено!H147-'погружено всего'!H147)</f>
        <v/>
      </c>
      <c r="I147" s="21" t="str">
        <f>IF(обеспечено!I147-'погружено всего'!I147=0,"",обеспечено!I147-'погружено всего'!I147)</f>
        <v/>
      </c>
      <c r="J147" s="21" t="str">
        <f>IF(обеспечено!J147-'погружено всего'!J147=0,"",обеспечено!J147-'погружено всего'!J147)</f>
        <v/>
      </c>
      <c r="K147" s="21" t="str">
        <f>IF(обеспечено!K147-'погружено всего'!K147=0,"",обеспечено!K147-'погружено всего'!K147)</f>
        <v/>
      </c>
      <c r="L147" s="21" t="str">
        <f>IF(обеспечено!L147-'погружено всего'!L147=0,"",обеспечено!L147-'погружено всего'!L147)</f>
        <v/>
      </c>
      <c r="M147" s="21" t="str">
        <f>IF(обеспечено!M147-'погружено всего'!M147=0,"",обеспечено!M147-'погружено всего'!M147)</f>
        <v/>
      </c>
      <c r="N147" s="21" t="str">
        <f>IF(обеспечено!N147-'погружено всего'!N147=0,"",обеспечено!N147-'погружено всего'!N147)</f>
        <v/>
      </c>
      <c r="O147" s="21" t="str">
        <f>IF(обеспечено!O147-'погружено всего'!O147=0,"",обеспечено!O147-'погружено всего'!O147)</f>
        <v/>
      </c>
      <c r="P147" s="21" t="str">
        <f>IF(обеспечено!P147-'погружено всего'!P147=0,"",обеспечено!P147-'погружено всего'!P147)</f>
        <v/>
      </c>
      <c r="Q147" s="21" t="str">
        <f>IF(обеспечено!Q147-'погружено всего'!Q147=0,"",обеспечено!Q147-'погружено всего'!Q147)</f>
        <v/>
      </c>
      <c r="R147" s="21" t="str">
        <f>IF(обеспечено!R147-'погружено всего'!R147=0,"",обеспечено!R147-'погружено всего'!R147)</f>
        <v/>
      </c>
      <c r="S147" s="21" t="str">
        <f>IF(обеспечено!S147-'погружено всего'!S147=0,"",обеспечено!S147-'погружено всего'!S147)</f>
        <v/>
      </c>
      <c r="T147" s="21" t="str">
        <f>IF(обеспечено!T147-'погружено всего'!T147=0,"",обеспечено!T147-'погружено всего'!T147)</f>
        <v/>
      </c>
      <c r="U147" s="21" t="str">
        <f>IF(обеспечено!U147-'погружено всего'!U147=0,"",обеспечено!U147-'погружено всего'!U147)</f>
        <v/>
      </c>
      <c r="V147" s="21" t="str">
        <f>IF(обеспечено!V147-'погружено всего'!V147=0,"",обеспечено!V147-'погружено всего'!V147)</f>
        <v/>
      </c>
      <c r="W147" s="21" t="str">
        <f>IF(обеспечено!W147-'погружено всего'!W147=0,"",обеспечено!W147-'погружено всего'!W147)</f>
        <v/>
      </c>
      <c r="X147" s="21" t="str">
        <f>IF(обеспечено!X147-'погружено всего'!X147=0,"",обеспечено!X147-'погружено всего'!X147)</f>
        <v/>
      </c>
      <c r="Y147" s="21" t="str">
        <f>IF(обеспечено!Y147-'погружено всего'!Y147=0,"",обеспечено!Y147-'погружено всего'!Y147)</f>
        <v/>
      </c>
      <c r="Z147" s="21" t="str">
        <f>IF(обеспечено!Z147-'погружено всего'!Z147=0,"",обеспечено!Z147-'погружено всего'!Z147)</f>
        <v/>
      </c>
      <c r="AA147" s="21" t="str">
        <f>IF(обеспечено!AA147-'погружено всего'!AA147=0,"",обеспечено!AA147-'погружено всего'!AA147)</f>
        <v/>
      </c>
      <c r="AB147" s="21" t="str">
        <f>IF(обеспечено!AB147-'погружено всего'!AB147=0,"",обеспечено!AB147-'погружено всего'!AB147)</f>
        <v/>
      </c>
      <c r="AC147" s="21" t="str">
        <f>IF(обеспечено!AC147-'погружено всего'!AC147=0,"",обеспечено!AC147-'погружено всего'!AC147)</f>
        <v/>
      </c>
      <c r="AD147" s="21" t="str">
        <f>IF(обеспечено!AD147-'погружено всего'!AD147=0,"",обеспечено!AD147-'погружено всего'!AD147)</f>
        <v/>
      </c>
      <c r="AE147" s="21" t="str">
        <f>IF(обеспечено!AE147-'погружено всего'!AE147=0,"",обеспечено!AE147-'погружено всего'!AE147)</f>
        <v/>
      </c>
      <c r="AF147" s="21" t="str">
        <f>IF(обеспечено!AF147-'погружено всего'!AF147=0,"",обеспечено!AF147-'погружено всего'!AF147)</f>
        <v/>
      </c>
      <c r="AG147" s="21" t="str">
        <f>IF(обеспечено!AG147-'погружено всего'!AG147=0,"",обеспечено!AG147-'погружено всего'!AG147)</f>
        <v/>
      </c>
      <c r="AH147" s="21" t="str">
        <f>IF(обеспечено!AH147-'погружено всего'!AH147=0,"",обеспечено!AH147-'погружено всего'!AH147)</f>
        <v/>
      </c>
      <c r="AI147" s="21" t="str">
        <f>IF(обеспечено!AI147-'погружено всего'!AI147=0,"",обеспечено!AI147-'погружено всего'!AI147)</f>
        <v/>
      </c>
      <c r="AJ147" s="21" t="str">
        <f>IF(обеспечено!AJ147-'погружено всего'!AJ147=0,"",обеспечено!AJ147-'погружено всего'!AJ147)</f>
        <v/>
      </c>
      <c r="AK147" s="21" t="str">
        <f>IF(обеспечено!AK147-'погружено всего'!AK147=0,"",обеспечено!AK147-'погружено всего'!AK147)</f>
        <v/>
      </c>
    </row>
    <row r="148" spans="1:37" s="15" customFormat="1" ht="13.5" customHeight="1" x14ac:dyDescent="0.15">
      <c r="A148" s="18" t="s">
        <v>163</v>
      </c>
      <c r="B148" s="20" t="str">
        <f>IF(LEN('заявки всего'!B148)=0,"",'заявки всего'!B148)</f>
        <v/>
      </c>
      <c r="C148" s="20" t="str">
        <f>IF(LEN('заявки всего'!C148)=0,"",'заявки всего'!C148)</f>
        <v/>
      </c>
      <c r="D148" s="22" t="str">
        <f>IF(LEN('заявки всего'!D148)=0,"",'заявки всего'!D148)</f>
        <v/>
      </c>
      <c r="E148" s="23" t="str">
        <f>IF(LEN('заявки всего'!E148)=0,"",'заявки всего'!E148)</f>
        <v/>
      </c>
      <c r="F148" s="23" t="str">
        <f>IF(обеспечено!F148=0,"",ROUNDUP(обеспечено!F148/31*5,0))</f>
        <v/>
      </c>
      <c r="G148" s="21" t="str">
        <f>IF(обеспечено!G148-'погружено всего'!G148=0,"",обеспечено!G148-'погружено всего'!G148)</f>
        <v/>
      </c>
      <c r="H148" s="21" t="str">
        <f>IF(обеспечено!H148-'погружено всего'!H148=0,"",обеспечено!H148-'погружено всего'!H148)</f>
        <v/>
      </c>
      <c r="I148" s="21" t="str">
        <f>IF(обеспечено!I148-'погружено всего'!I148=0,"",обеспечено!I148-'погружено всего'!I148)</f>
        <v/>
      </c>
      <c r="J148" s="21" t="str">
        <f>IF(обеспечено!J148-'погружено всего'!J148=0,"",обеспечено!J148-'погружено всего'!J148)</f>
        <v/>
      </c>
      <c r="K148" s="21" t="str">
        <f>IF(обеспечено!K148-'погружено всего'!K148=0,"",обеспечено!K148-'погружено всего'!K148)</f>
        <v/>
      </c>
      <c r="L148" s="21" t="str">
        <f>IF(обеспечено!L148-'погружено всего'!L148=0,"",обеспечено!L148-'погружено всего'!L148)</f>
        <v/>
      </c>
      <c r="M148" s="21" t="str">
        <f>IF(обеспечено!M148-'погружено всего'!M148=0,"",обеспечено!M148-'погружено всего'!M148)</f>
        <v/>
      </c>
      <c r="N148" s="21" t="str">
        <f>IF(обеспечено!N148-'погружено всего'!N148=0,"",обеспечено!N148-'погружено всего'!N148)</f>
        <v/>
      </c>
      <c r="O148" s="21" t="str">
        <f>IF(обеспечено!O148-'погружено всего'!O148=0,"",обеспечено!O148-'погружено всего'!O148)</f>
        <v/>
      </c>
      <c r="P148" s="21" t="str">
        <f>IF(обеспечено!P148-'погружено всего'!P148=0,"",обеспечено!P148-'погружено всего'!P148)</f>
        <v/>
      </c>
      <c r="Q148" s="21" t="str">
        <f>IF(обеспечено!Q148-'погружено всего'!Q148=0,"",обеспечено!Q148-'погружено всего'!Q148)</f>
        <v/>
      </c>
      <c r="R148" s="21" t="str">
        <f>IF(обеспечено!R148-'погружено всего'!R148=0,"",обеспечено!R148-'погружено всего'!R148)</f>
        <v/>
      </c>
      <c r="S148" s="21" t="str">
        <f>IF(обеспечено!S148-'погружено всего'!S148=0,"",обеспечено!S148-'погружено всего'!S148)</f>
        <v/>
      </c>
      <c r="T148" s="21" t="str">
        <f>IF(обеспечено!T148-'погружено всего'!T148=0,"",обеспечено!T148-'погружено всего'!T148)</f>
        <v/>
      </c>
      <c r="U148" s="21" t="str">
        <f>IF(обеспечено!U148-'погружено всего'!U148=0,"",обеспечено!U148-'погружено всего'!U148)</f>
        <v/>
      </c>
      <c r="V148" s="21" t="str">
        <f>IF(обеспечено!V148-'погружено всего'!V148=0,"",обеспечено!V148-'погружено всего'!V148)</f>
        <v/>
      </c>
      <c r="W148" s="21" t="str">
        <f>IF(обеспечено!W148-'погружено всего'!W148=0,"",обеспечено!W148-'погружено всего'!W148)</f>
        <v/>
      </c>
      <c r="X148" s="21" t="str">
        <f>IF(обеспечено!X148-'погружено всего'!X148=0,"",обеспечено!X148-'погружено всего'!X148)</f>
        <v/>
      </c>
      <c r="Y148" s="21" t="str">
        <f>IF(обеспечено!Y148-'погружено всего'!Y148=0,"",обеспечено!Y148-'погружено всего'!Y148)</f>
        <v/>
      </c>
      <c r="Z148" s="21" t="str">
        <f>IF(обеспечено!Z148-'погружено всего'!Z148=0,"",обеспечено!Z148-'погружено всего'!Z148)</f>
        <v/>
      </c>
      <c r="AA148" s="21" t="str">
        <f>IF(обеспечено!AA148-'погружено всего'!AA148=0,"",обеспечено!AA148-'погружено всего'!AA148)</f>
        <v/>
      </c>
      <c r="AB148" s="21" t="str">
        <f>IF(обеспечено!AB148-'погружено всего'!AB148=0,"",обеспечено!AB148-'погружено всего'!AB148)</f>
        <v/>
      </c>
      <c r="AC148" s="21" t="str">
        <f>IF(обеспечено!AC148-'погружено всего'!AC148=0,"",обеспечено!AC148-'погружено всего'!AC148)</f>
        <v/>
      </c>
      <c r="AD148" s="21" t="str">
        <f>IF(обеспечено!AD148-'погружено всего'!AD148=0,"",обеспечено!AD148-'погружено всего'!AD148)</f>
        <v/>
      </c>
      <c r="AE148" s="21" t="str">
        <f>IF(обеспечено!AE148-'погружено всего'!AE148=0,"",обеспечено!AE148-'погружено всего'!AE148)</f>
        <v/>
      </c>
      <c r="AF148" s="21" t="str">
        <f>IF(обеспечено!AF148-'погружено всего'!AF148=0,"",обеспечено!AF148-'погружено всего'!AF148)</f>
        <v/>
      </c>
      <c r="AG148" s="21" t="str">
        <f>IF(обеспечено!AG148-'погружено всего'!AG148=0,"",обеспечено!AG148-'погружено всего'!AG148)</f>
        <v/>
      </c>
      <c r="AH148" s="21" t="str">
        <f>IF(обеспечено!AH148-'погружено всего'!AH148=0,"",обеспечено!AH148-'погружено всего'!AH148)</f>
        <v/>
      </c>
      <c r="AI148" s="21" t="str">
        <f>IF(обеспечено!AI148-'погружено всего'!AI148=0,"",обеспечено!AI148-'погружено всего'!AI148)</f>
        <v/>
      </c>
      <c r="AJ148" s="21" t="str">
        <f>IF(обеспечено!AJ148-'погружено всего'!AJ148=0,"",обеспечено!AJ148-'погружено всего'!AJ148)</f>
        <v/>
      </c>
      <c r="AK148" s="21" t="str">
        <f>IF(обеспечено!AK148-'погружено всего'!AK148=0,"",обеспечено!AK148-'погружено всего'!AK148)</f>
        <v/>
      </c>
    </row>
    <row r="149" spans="1:37" s="15" customFormat="1" ht="13.5" customHeight="1" x14ac:dyDescent="0.15">
      <c r="A149" s="18" t="s">
        <v>164</v>
      </c>
      <c r="B149" s="20" t="str">
        <f>IF(LEN('заявки всего'!B149)=0,"",'заявки всего'!B149)</f>
        <v/>
      </c>
      <c r="C149" s="20" t="str">
        <f>IF(LEN('заявки всего'!C149)=0,"",'заявки всего'!C149)</f>
        <v/>
      </c>
      <c r="D149" s="22" t="str">
        <f>IF(LEN('заявки всего'!D149)=0,"",'заявки всего'!D149)</f>
        <v/>
      </c>
      <c r="E149" s="23" t="str">
        <f>IF(LEN('заявки всего'!E149)=0,"",'заявки всего'!E149)</f>
        <v/>
      </c>
      <c r="F149" s="23" t="str">
        <f>IF(обеспечено!F149=0,"",ROUNDUP(обеспечено!F149/31*5,0))</f>
        <v/>
      </c>
      <c r="G149" s="21" t="str">
        <f>IF(обеспечено!G149-'погружено всего'!G149=0,"",обеспечено!G149-'погружено всего'!G149)</f>
        <v/>
      </c>
      <c r="H149" s="21" t="str">
        <f>IF(обеспечено!H149-'погружено всего'!H149=0,"",обеспечено!H149-'погружено всего'!H149)</f>
        <v/>
      </c>
      <c r="I149" s="21" t="str">
        <f>IF(обеспечено!I149-'погружено всего'!I149=0,"",обеспечено!I149-'погружено всего'!I149)</f>
        <v/>
      </c>
      <c r="J149" s="21" t="str">
        <f>IF(обеспечено!J149-'погружено всего'!J149=0,"",обеспечено!J149-'погружено всего'!J149)</f>
        <v/>
      </c>
      <c r="K149" s="21" t="str">
        <f>IF(обеспечено!K149-'погружено всего'!K149=0,"",обеспечено!K149-'погружено всего'!K149)</f>
        <v/>
      </c>
      <c r="L149" s="21" t="str">
        <f>IF(обеспечено!L149-'погружено всего'!L149=0,"",обеспечено!L149-'погружено всего'!L149)</f>
        <v/>
      </c>
      <c r="M149" s="21" t="str">
        <f>IF(обеспечено!M149-'погружено всего'!M149=0,"",обеспечено!M149-'погружено всего'!M149)</f>
        <v/>
      </c>
      <c r="N149" s="21" t="str">
        <f>IF(обеспечено!N149-'погружено всего'!N149=0,"",обеспечено!N149-'погружено всего'!N149)</f>
        <v/>
      </c>
      <c r="O149" s="21" t="str">
        <f>IF(обеспечено!O149-'погружено всего'!O149=0,"",обеспечено!O149-'погружено всего'!O149)</f>
        <v/>
      </c>
      <c r="P149" s="21" t="str">
        <f>IF(обеспечено!P149-'погружено всего'!P149=0,"",обеспечено!P149-'погружено всего'!P149)</f>
        <v/>
      </c>
      <c r="Q149" s="21" t="str">
        <f>IF(обеспечено!Q149-'погружено всего'!Q149=0,"",обеспечено!Q149-'погружено всего'!Q149)</f>
        <v/>
      </c>
      <c r="R149" s="21" t="str">
        <f>IF(обеспечено!R149-'погружено всего'!R149=0,"",обеспечено!R149-'погружено всего'!R149)</f>
        <v/>
      </c>
      <c r="S149" s="21" t="str">
        <f>IF(обеспечено!S149-'погружено всего'!S149=0,"",обеспечено!S149-'погружено всего'!S149)</f>
        <v/>
      </c>
      <c r="T149" s="21" t="str">
        <f>IF(обеспечено!T149-'погружено всего'!T149=0,"",обеспечено!T149-'погружено всего'!T149)</f>
        <v/>
      </c>
      <c r="U149" s="21" t="str">
        <f>IF(обеспечено!U149-'погружено всего'!U149=0,"",обеспечено!U149-'погружено всего'!U149)</f>
        <v/>
      </c>
      <c r="V149" s="21" t="str">
        <f>IF(обеспечено!V149-'погружено всего'!V149=0,"",обеспечено!V149-'погружено всего'!V149)</f>
        <v/>
      </c>
      <c r="W149" s="21" t="str">
        <f>IF(обеспечено!W149-'погружено всего'!W149=0,"",обеспечено!W149-'погружено всего'!W149)</f>
        <v/>
      </c>
      <c r="X149" s="21" t="str">
        <f>IF(обеспечено!X149-'погружено всего'!X149=0,"",обеспечено!X149-'погружено всего'!X149)</f>
        <v/>
      </c>
      <c r="Y149" s="21" t="str">
        <f>IF(обеспечено!Y149-'погружено всего'!Y149=0,"",обеспечено!Y149-'погружено всего'!Y149)</f>
        <v/>
      </c>
      <c r="Z149" s="21" t="str">
        <f>IF(обеспечено!Z149-'погружено всего'!Z149=0,"",обеспечено!Z149-'погружено всего'!Z149)</f>
        <v/>
      </c>
      <c r="AA149" s="21" t="str">
        <f>IF(обеспечено!AA149-'погружено всего'!AA149=0,"",обеспечено!AA149-'погружено всего'!AA149)</f>
        <v/>
      </c>
      <c r="AB149" s="21" t="str">
        <f>IF(обеспечено!AB149-'погружено всего'!AB149=0,"",обеспечено!AB149-'погружено всего'!AB149)</f>
        <v/>
      </c>
      <c r="AC149" s="21" t="str">
        <f>IF(обеспечено!AC149-'погружено всего'!AC149=0,"",обеспечено!AC149-'погружено всего'!AC149)</f>
        <v/>
      </c>
      <c r="AD149" s="21" t="str">
        <f>IF(обеспечено!AD149-'погружено всего'!AD149=0,"",обеспечено!AD149-'погружено всего'!AD149)</f>
        <v/>
      </c>
      <c r="AE149" s="21" t="str">
        <f>IF(обеспечено!AE149-'погружено всего'!AE149=0,"",обеспечено!AE149-'погружено всего'!AE149)</f>
        <v/>
      </c>
      <c r="AF149" s="21" t="str">
        <f>IF(обеспечено!AF149-'погружено всего'!AF149=0,"",обеспечено!AF149-'погружено всего'!AF149)</f>
        <v/>
      </c>
      <c r="AG149" s="21" t="str">
        <f>IF(обеспечено!AG149-'погружено всего'!AG149=0,"",обеспечено!AG149-'погружено всего'!AG149)</f>
        <v/>
      </c>
      <c r="AH149" s="21" t="str">
        <f>IF(обеспечено!AH149-'погружено всего'!AH149=0,"",обеспечено!AH149-'погружено всего'!AH149)</f>
        <v/>
      </c>
      <c r="AI149" s="21" t="str">
        <f>IF(обеспечено!AI149-'погружено всего'!AI149=0,"",обеспечено!AI149-'погружено всего'!AI149)</f>
        <v/>
      </c>
      <c r="AJ149" s="21" t="str">
        <f>IF(обеспечено!AJ149-'погружено всего'!AJ149=0,"",обеспечено!AJ149-'погружено всего'!AJ149)</f>
        <v/>
      </c>
      <c r="AK149" s="21" t="str">
        <f>IF(обеспечено!AK149-'погружено всего'!AK149=0,"",обеспечено!AK149-'погружено всего'!AK149)</f>
        <v/>
      </c>
    </row>
    <row r="150" spans="1:37" s="15" customFormat="1" ht="13.5" customHeight="1" x14ac:dyDescent="0.15">
      <c r="A150" s="18" t="s">
        <v>165</v>
      </c>
      <c r="B150" s="20" t="str">
        <f>IF(LEN('заявки всего'!B150)=0,"",'заявки всего'!B150)</f>
        <v/>
      </c>
      <c r="C150" s="20" t="str">
        <f>IF(LEN('заявки всего'!C150)=0,"",'заявки всего'!C150)</f>
        <v/>
      </c>
      <c r="D150" s="22" t="str">
        <f>IF(LEN('заявки всего'!D150)=0,"",'заявки всего'!D150)</f>
        <v/>
      </c>
      <c r="E150" s="23" t="str">
        <f>IF(LEN('заявки всего'!E150)=0,"",'заявки всего'!E150)</f>
        <v/>
      </c>
      <c r="F150" s="23" t="str">
        <f>IF(обеспечено!F150=0,"",ROUNDUP(обеспечено!F150/31*5,0))</f>
        <v/>
      </c>
      <c r="G150" s="21" t="str">
        <f>IF(обеспечено!G150-'погружено всего'!G150=0,"",обеспечено!G150-'погружено всего'!G150)</f>
        <v/>
      </c>
      <c r="H150" s="21" t="str">
        <f>IF(обеспечено!H150-'погружено всего'!H150=0,"",обеспечено!H150-'погружено всего'!H150)</f>
        <v/>
      </c>
      <c r="I150" s="21" t="str">
        <f>IF(обеспечено!I150-'погружено всего'!I150=0,"",обеспечено!I150-'погружено всего'!I150)</f>
        <v/>
      </c>
      <c r="J150" s="21" t="str">
        <f>IF(обеспечено!J150-'погружено всего'!J150=0,"",обеспечено!J150-'погружено всего'!J150)</f>
        <v/>
      </c>
      <c r="K150" s="21" t="str">
        <f>IF(обеспечено!K150-'погружено всего'!K150=0,"",обеспечено!K150-'погружено всего'!K150)</f>
        <v/>
      </c>
      <c r="L150" s="21" t="str">
        <f>IF(обеспечено!L150-'погружено всего'!L150=0,"",обеспечено!L150-'погружено всего'!L150)</f>
        <v/>
      </c>
      <c r="M150" s="21" t="str">
        <f>IF(обеспечено!M150-'погружено всего'!M150=0,"",обеспечено!M150-'погружено всего'!M150)</f>
        <v/>
      </c>
      <c r="N150" s="21" t="str">
        <f>IF(обеспечено!N150-'погружено всего'!N150=0,"",обеспечено!N150-'погружено всего'!N150)</f>
        <v/>
      </c>
      <c r="O150" s="21" t="str">
        <f>IF(обеспечено!O150-'погружено всего'!O150=0,"",обеспечено!O150-'погружено всего'!O150)</f>
        <v/>
      </c>
      <c r="P150" s="21" t="str">
        <f>IF(обеспечено!P150-'погружено всего'!P150=0,"",обеспечено!P150-'погружено всего'!P150)</f>
        <v/>
      </c>
      <c r="Q150" s="21" t="str">
        <f>IF(обеспечено!Q150-'погружено всего'!Q150=0,"",обеспечено!Q150-'погружено всего'!Q150)</f>
        <v/>
      </c>
      <c r="R150" s="21" t="str">
        <f>IF(обеспечено!R150-'погружено всего'!R150=0,"",обеспечено!R150-'погружено всего'!R150)</f>
        <v/>
      </c>
      <c r="S150" s="21" t="str">
        <f>IF(обеспечено!S150-'погружено всего'!S150=0,"",обеспечено!S150-'погружено всего'!S150)</f>
        <v/>
      </c>
      <c r="T150" s="21" t="str">
        <f>IF(обеспечено!T150-'погружено всего'!T150=0,"",обеспечено!T150-'погружено всего'!T150)</f>
        <v/>
      </c>
      <c r="U150" s="21" t="str">
        <f>IF(обеспечено!U150-'погружено всего'!U150=0,"",обеспечено!U150-'погружено всего'!U150)</f>
        <v/>
      </c>
      <c r="V150" s="21" t="str">
        <f>IF(обеспечено!V150-'погружено всего'!V150=0,"",обеспечено!V150-'погружено всего'!V150)</f>
        <v/>
      </c>
      <c r="W150" s="21" t="str">
        <f>IF(обеспечено!W150-'погружено всего'!W150=0,"",обеспечено!W150-'погружено всего'!W150)</f>
        <v/>
      </c>
      <c r="X150" s="21" t="str">
        <f>IF(обеспечено!X150-'погружено всего'!X150=0,"",обеспечено!X150-'погружено всего'!X150)</f>
        <v/>
      </c>
      <c r="Y150" s="21" t="str">
        <f>IF(обеспечено!Y150-'погружено всего'!Y150=0,"",обеспечено!Y150-'погружено всего'!Y150)</f>
        <v/>
      </c>
      <c r="Z150" s="21" t="str">
        <f>IF(обеспечено!Z150-'погружено всего'!Z150=0,"",обеспечено!Z150-'погружено всего'!Z150)</f>
        <v/>
      </c>
      <c r="AA150" s="21" t="str">
        <f>IF(обеспечено!AA150-'погружено всего'!AA150=0,"",обеспечено!AA150-'погружено всего'!AA150)</f>
        <v/>
      </c>
      <c r="AB150" s="21" t="str">
        <f>IF(обеспечено!AB150-'погружено всего'!AB150=0,"",обеспечено!AB150-'погружено всего'!AB150)</f>
        <v/>
      </c>
      <c r="AC150" s="21" t="str">
        <f>IF(обеспечено!AC150-'погружено всего'!AC150=0,"",обеспечено!AC150-'погружено всего'!AC150)</f>
        <v/>
      </c>
      <c r="AD150" s="21" t="str">
        <f>IF(обеспечено!AD150-'погружено всего'!AD150=0,"",обеспечено!AD150-'погружено всего'!AD150)</f>
        <v/>
      </c>
      <c r="AE150" s="21" t="str">
        <f>IF(обеспечено!AE150-'погружено всего'!AE150=0,"",обеспечено!AE150-'погружено всего'!AE150)</f>
        <v/>
      </c>
      <c r="AF150" s="21" t="str">
        <f>IF(обеспечено!AF150-'погружено всего'!AF150=0,"",обеспечено!AF150-'погружено всего'!AF150)</f>
        <v/>
      </c>
      <c r="AG150" s="21" t="str">
        <f>IF(обеспечено!AG150-'погружено всего'!AG150=0,"",обеспечено!AG150-'погружено всего'!AG150)</f>
        <v/>
      </c>
      <c r="AH150" s="21" t="str">
        <f>IF(обеспечено!AH150-'погружено всего'!AH150=0,"",обеспечено!AH150-'погружено всего'!AH150)</f>
        <v/>
      </c>
      <c r="AI150" s="21" t="str">
        <f>IF(обеспечено!AI150-'погружено всего'!AI150=0,"",обеспечено!AI150-'погружено всего'!AI150)</f>
        <v/>
      </c>
      <c r="AJ150" s="21" t="str">
        <f>IF(обеспечено!AJ150-'погружено всего'!AJ150=0,"",обеспечено!AJ150-'погружено всего'!AJ150)</f>
        <v/>
      </c>
      <c r="AK150" s="21" t="str">
        <f>IF(обеспечено!AK150-'погружено всего'!AK150=0,"",обеспечено!AK150-'погружено всего'!AK150)</f>
        <v/>
      </c>
    </row>
    <row r="151" spans="1:37" s="15" customFormat="1" ht="13.5" customHeight="1" x14ac:dyDescent="0.15">
      <c r="A151" s="18" t="s">
        <v>166</v>
      </c>
      <c r="B151" s="20" t="str">
        <f>IF(LEN('заявки всего'!B151)=0,"",'заявки всего'!B151)</f>
        <v/>
      </c>
      <c r="C151" s="20" t="str">
        <f>IF(LEN('заявки всего'!C151)=0,"",'заявки всего'!C151)</f>
        <v/>
      </c>
      <c r="D151" s="22" t="str">
        <f>IF(LEN('заявки всего'!D151)=0,"",'заявки всего'!D151)</f>
        <v/>
      </c>
      <c r="E151" s="23" t="str">
        <f>IF(LEN('заявки всего'!E151)=0,"",'заявки всего'!E151)</f>
        <v/>
      </c>
      <c r="F151" s="23" t="str">
        <f>IF(обеспечено!F151=0,"",ROUNDUP(обеспечено!F151/31*5,0))</f>
        <v/>
      </c>
      <c r="G151" s="21" t="str">
        <f>IF(обеспечено!G151-'погружено всего'!G151=0,"",обеспечено!G151-'погружено всего'!G151)</f>
        <v/>
      </c>
      <c r="H151" s="21" t="str">
        <f>IF(обеспечено!H151-'погружено всего'!H151=0,"",обеспечено!H151-'погружено всего'!H151)</f>
        <v/>
      </c>
      <c r="I151" s="21" t="str">
        <f>IF(обеспечено!I151-'погружено всего'!I151=0,"",обеспечено!I151-'погружено всего'!I151)</f>
        <v/>
      </c>
      <c r="J151" s="21" t="str">
        <f>IF(обеспечено!J151-'погружено всего'!J151=0,"",обеспечено!J151-'погружено всего'!J151)</f>
        <v/>
      </c>
      <c r="K151" s="21" t="str">
        <f>IF(обеспечено!K151-'погружено всего'!K151=0,"",обеспечено!K151-'погружено всего'!K151)</f>
        <v/>
      </c>
      <c r="L151" s="21" t="str">
        <f>IF(обеспечено!L151-'погружено всего'!L151=0,"",обеспечено!L151-'погружено всего'!L151)</f>
        <v/>
      </c>
      <c r="M151" s="21" t="str">
        <f>IF(обеспечено!M151-'погружено всего'!M151=0,"",обеспечено!M151-'погружено всего'!M151)</f>
        <v/>
      </c>
      <c r="N151" s="21" t="str">
        <f>IF(обеспечено!N151-'погружено всего'!N151=0,"",обеспечено!N151-'погружено всего'!N151)</f>
        <v/>
      </c>
      <c r="O151" s="21" t="str">
        <f>IF(обеспечено!O151-'погружено всего'!O151=0,"",обеспечено!O151-'погружено всего'!O151)</f>
        <v/>
      </c>
      <c r="P151" s="21" t="str">
        <f>IF(обеспечено!P151-'погружено всего'!P151=0,"",обеспечено!P151-'погружено всего'!P151)</f>
        <v/>
      </c>
      <c r="Q151" s="21" t="str">
        <f>IF(обеспечено!Q151-'погружено всего'!Q151=0,"",обеспечено!Q151-'погружено всего'!Q151)</f>
        <v/>
      </c>
      <c r="R151" s="21" t="str">
        <f>IF(обеспечено!R151-'погружено всего'!R151=0,"",обеспечено!R151-'погружено всего'!R151)</f>
        <v/>
      </c>
      <c r="S151" s="21" t="str">
        <f>IF(обеспечено!S151-'погружено всего'!S151=0,"",обеспечено!S151-'погружено всего'!S151)</f>
        <v/>
      </c>
      <c r="T151" s="21" t="str">
        <f>IF(обеспечено!T151-'погружено всего'!T151=0,"",обеспечено!T151-'погружено всего'!T151)</f>
        <v/>
      </c>
      <c r="U151" s="21" t="str">
        <f>IF(обеспечено!U151-'погружено всего'!U151=0,"",обеспечено!U151-'погружено всего'!U151)</f>
        <v/>
      </c>
      <c r="V151" s="21" t="str">
        <f>IF(обеспечено!V151-'погружено всего'!V151=0,"",обеспечено!V151-'погружено всего'!V151)</f>
        <v/>
      </c>
      <c r="W151" s="21" t="str">
        <f>IF(обеспечено!W151-'погружено всего'!W151=0,"",обеспечено!W151-'погружено всего'!W151)</f>
        <v/>
      </c>
      <c r="X151" s="21" t="str">
        <f>IF(обеспечено!X151-'погружено всего'!X151=0,"",обеспечено!X151-'погружено всего'!X151)</f>
        <v/>
      </c>
      <c r="Y151" s="21" t="str">
        <f>IF(обеспечено!Y151-'погружено всего'!Y151=0,"",обеспечено!Y151-'погружено всего'!Y151)</f>
        <v/>
      </c>
      <c r="Z151" s="21" t="str">
        <f>IF(обеспечено!Z151-'погружено всего'!Z151=0,"",обеспечено!Z151-'погружено всего'!Z151)</f>
        <v/>
      </c>
      <c r="AA151" s="21" t="str">
        <f>IF(обеспечено!AA151-'погружено всего'!AA151=0,"",обеспечено!AA151-'погружено всего'!AA151)</f>
        <v/>
      </c>
      <c r="AB151" s="21" t="str">
        <f>IF(обеспечено!AB151-'погружено всего'!AB151=0,"",обеспечено!AB151-'погружено всего'!AB151)</f>
        <v/>
      </c>
      <c r="AC151" s="21" t="str">
        <f>IF(обеспечено!AC151-'погружено всего'!AC151=0,"",обеспечено!AC151-'погружено всего'!AC151)</f>
        <v/>
      </c>
      <c r="AD151" s="21" t="str">
        <f>IF(обеспечено!AD151-'погружено всего'!AD151=0,"",обеспечено!AD151-'погружено всего'!AD151)</f>
        <v/>
      </c>
      <c r="AE151" s="21" t="str">
        <f>IF(обеспечено!AE151-'погружено всего'!AE151=0,"",обеспечено!AE151-'погружено всего'!AE151)</f>
        <v/>
      </c>
      <c r="AF151" s="21" t="str">
        <f>IF(обеспечено!AF151-'погружено всего'!AF151=0,"",обеспечено!AF151-'погружено всего'!AF151)</f>
        <v/>
      </c>
      <c r="AG151" s="21" t="str">
        <f>IF(обеспечено!AG151-'погружено всего'!AG151=0,"",обеспечено!AG151-'погружено всего'!AG151)</f>
        <v/>
      </c>
      <c r="AH151" s="21" t="str">
        <f>IF(обеспечено!AH151-'погружено всего'!AH151=0,"",обеспечено!AH151-'погружено всего'!AH151)</f>
        <v/>
      </c>
      <c r="AI151" s="21" t="str">
        <f>IF(обеспечено!AI151-'погружено всего'!AI151=0,"",обеспечено!AI151-'погружено всего'!AI151)</f>
        <v/>
      </c>
      <c r="AJ151" s="21" t="str">
        <f>IF(обеспечено!AJ151-'погружено всего'!AJ151=0,"",обеспечено!AJ151-'погружено всего'!AJ151)</f>
        <v/>
      </c>
      <c r="AK151" s="21" t="str">
        <f>IF(обеспечено!AK151-'погружено всего'!AK151=0,"",обеспечено!AK151-'погружено всего'!AK151)</f>
        <v/>
      </c>
    </row>
    <row r="152" spans="1:37" s="15" customFormat="1" ht="13.5" customHeight="1" x14ac:dyDescent="0.15">
      <c r="A152" s="18" t="s">
        <v>167</v>
      </c>
      <c r="B152" s="20" t="str">
        <f>IF(LEN('заявки всего'!B152)=0,"",'заявки всего'!B152)</f>
        <v/>
      </c>
      <c r="C152" s="20" t="str">
        <f>IF(LEN('заявки всего'!C152)=0,"",'заявки всего'!C152)</f>
        <v/>
      </c>
      <c r="D152" s="22" t="str">
        <f>IF(LEN('заявки всего'!D152)=0,"",'заявки всего'!D152)</f>
        <v/>
      </c>
      <c r="E152" s="23" t="str">
        <f>IF(LEN('заявки всего'!E152)=0,"",'заявки всего'!E152)</f>
        <v/>
      </c>
      <c r="F152" s="23" t="str">
        <f>IF(обеспечено!F152=0,"",ROUNDUP(обеспечено!F152/31*5,0))</f>
        <v/>
      </c>
      <c r="G152" s="21" t="str">
        <f>IF(обеспечено!G152-'погружено всего'!G152=0,"",обеспечено!G152-'погружено всего'!G152)</f>
        <v/>
      </c>
      <c r="H152" s="21" t="str">
        <f>IF(обеспечено!H152-'погружено всего'!H152=0,"",обеспечено!H152-'погружено всего'!H152)</f>
        <v/>
      </c>
      <c r="I152" s="21" t="str">
        <f>IF(обеспечено!I152-'погружено всего'!I152=0,"",обеспечено!I152-'погружено всего'!I152)</f>
        <v/>
      </c>
      <c r="J152" s="21" t="str">
        <f>IF(обеспечено!J152-'погружено всего'!J152=0,"",обеспечено!J152-'погружено всего'!J152)</f>
        <v/>
      </c>
      <c r="K152" s="21" t="str">
        <f>IF(обеспечено!K152-'погружено всего'!K152=0,"",обеспечено!K152-'погружено всего'!K152)</f>
        <v/>
      </c>
      <c r="L152" s="21" t="str">
        <f>IF(обеспечено!L152-'погружено всего'!L152=0,"",обеспечено!L152-'погружено всего'!L152)</f>
        <v/>
      </c>
      <c r="M152" s="21" t="str">
        <f>IF(обеспечено!M152-'погружено всего'!M152=0,"",обеспечено!M152-'погружено всего'!M152)</f>
        <v/>
      </c>
      <c r="N152" s="21" t="str">
        <f>IF(обеспечено!N152-'погружено всего'!N152=0,"",обеспечено!N152-'погружено всего'!N152)</f>
        <v/>
      </c>
      <c r="O152" s="21" t="str">
        <f>IF(обеспечено!O152-'погружено всего'!O152=0,"",обеспечено!O152-'погружено всего'!O152)</f>
        <v/>
      </c>
      <c r="P152" s="21" t="str">
        <f>IF(обеспечено!P152-'погружено всего'!P152=0,"",обеспечено!P152-'погружено всего'!P152)</f>
        <v/>
      </c>
      <c r="Q152" s="21" t="str">
        <f>IF(обеспечено!Q152-'погружено всего'!Q152=0,"",обеспечено!Q152-'погружено всего'!Q152)</f>
        <v/>
      </c>
      <c r="R152" s="21" t="str">
        <f>IF(обеспечено!R152-'погружено всего'!R152=0,"",обеспечено!R152-'погружено всего'!R152)</f>
        <v/>
      </c>
      <c r="S152" s="21" t="str">
        <f>IF(обеспечено!S152-'погружено всего'!S152=0,"",обеспечено!S152-'погружено всего'!S152)</f>
        <v/>
      </c>
      <c r="T152" s="21" t="str">
        <f>IF(обеспечено!T152-'погружено всего'!T152=0,"",обеспечено!T152-'погружено всего'!T152)</f>
        <v/>
      </c>
      <c r="U152" s="21" t="str">
        <f>IF(обеспечено!U152-'погружено всего'!U152=0,"",обеспечено!U152-'погружено всего'!U152)</f>
        <v/>
      </c>
      <c r="V152" s="21" t="str">
        <f>IF(обеспечено!V152-'погружено всего'!V152=0,"",обеспечено!V152-'погружено всего'!V152)</f>
        <v/>
      </c>
      <c r="W152" s="21" t="str">
        <f>IF(обеспечено!W152-'погружено всего'!W152=0,"",обеспечено!W152-'погружено всего'!W152)</f>
        <v/>
      </c>
      <c r="X152" s="21" t="str">
        <f>IF(обеспечено!X152-'погружено всего'!X152=0,"",обеспечено!X152-'погружено всего'!X152)</f>
        <v/>
      </c>
      <c r="Y152" s="21" t="str">
        <f>IF(обеспечено!Y152-'погружено всего'!Y152=0,"",обеспечено!Y152-'погружено всего'!Y152)</f>
        <v/>
      </c>
      <c r="Z152" s="21" t="str">
        <f>IF(обеспечено!Z152-'погружено всего'!Z152=0,"",обеспечено!Z152-'погружено всего'!Z152)</f>
        <v/>
      </c>
      <c r="AA152" s="21" t="str">
        <f>IF(обеспечено!AA152-'погружено всего'!AA152=0,"",обеспечено!AA152-'погружено всего'!AA152)</f>
        <v/>
      </c>
      <c r="AB152" s="21" t="str">
        <f>IF(обеспечено!AB152-'погружено всего'!AB152=0,"",обеспечено!AB152-'погружено всего'!AB152)</f>
        <v/>
      </c>
      <c r="AC152" s="21" t="str">
        <f>IF(обеспечено!AC152-'погружено всего'!AC152=0,"",обеспечено!AC152-'погружено всего'!AC152)</f>
        <v/>
      </c>
      <c r="AD152" s="21" t="str">
        <f>IF(обеспечено!AD152-'погружено всего'!AD152=0,"",обеспечено!AD152-'погружено всего'!AD152)</f>
        <v/>
      </c>
      <c r="AE152" s="21" t="str">
        <f>IF(обеспечено!AE152-'погружено всего'!AE152=0,"",обеспечено!AE152-'погружено всего'!AE152)</f>
        <v/>
      </c>
      <c r="AF152" s="21" t="str">
        <f>IF(обеспечено!AF152-'погружено всего'!AF152=0,"",обеспечено!AF152-'погружено всего'!AF152)</f>
        <v/>
      </c>
      <c r="AG152" s="21" t="str">
        <f>IF(обеспечено!AG152-'погружено всего'!AG152=0,"",обеспечено!AG152-'погружено всего'!AG152)</f>
        <v/>
      </c>
      <c r="AH152" s="21" t="str">
        <f>IF(обеспечено!AH152-'погружено всего'!AH152=0,"",обеспечено!AH152-'погружено всего'!AH152)</f>
        <v/>
      </c>
      <c r="AI152" s="21" t="str">
        <f>IF(обеспечено!AI152-'погружено всего'!AI152=0,"",обеспечено!AI152-'погружено всего'!AI152)</f>
        <v/>
      </c>
      <c r="AJ152" s="21" t="str">
        <f>IF(обеспечено!AJ152-'погружено всего'!AJ152=0,"",обеспечено!AJ152-'погружено всего'!AJ152)</f>
        <v/>
      </c>
      <c r="AK152" s="21" t="str">
        <f>IF(обеспечено!AK152-'погружено всего'!AK152=0,"",обеспечено!AK152-'погружено всего'!AK152)</f>
        <v/>
      </c>
    </row>
    <row r="153" spans="1:37" s="15" customFormat="1" ht="13.5" customHeight="1" x14ac:dyDescent="0.15">
      <c r="A153" s="18" t="s">
        <v>168</v>
      </c>
      <c r="B153" s="20" t="str">
        <f>IF(LEN('заявки всего'!B153)=0,"",'заявки всего'!B153)</f>
        <v/>
      </c>
      <c r="C153" s="20" t="str">
        <f>IF(LEN('заявки всего'!C153)=0,"",'заявки всего'!C153)</f>
        <v/>
      </c>
      <c r="D153" s="22" t="str">
        <f>IF(LEN('заявки всего'!D153)=0,"",'заявки всего'!D153)</f>
        <v/>
      </c>
      <c r="E153" s="23" t="str">
        <f>IF(LEN('заявки всего'!E153)=0,"",'заявки всего'!E153)</f>
        <v/>
      </c>
      <c r="F153" s="23" t="str">
        <f>IF(обеспечено!F153=0,"",ROUNDUP(обеспечено!F153/31*5,0))</f>
        <v/>
      </c>
      <c r="G153" s="21" t="str">
        <f>IF(обеспечено!G153-'погружено всего'!G153=0,"",обеспечено!G153-'погружено всего'!G153)</f>
        <v/>
      </c>
      <c r="H153" s="21" t="str">
        <f>IF(обеспечено!H153-'погружено всего'!H153=0,"",обеспечено!H153-'погружено всего'!H153)</f>
        <v/>
      </c>
      <c r="I153" s="21" t="str">
        <f>IF(обеспечено!I153-'погружено всего'!I153=0,"",обеспечено!I153-'погружено всего'!I153)</f>
        <v/>
      </c>
      <c r="J153" s="21" t="str">
        <f>IF(обеспечено!J153-'погружено всего'!J153=0,"",обеспечено!J153-'погружено всего'!J153)</f>
        <v/>
      </c>
      <c r="K153" s="21" t="str">
        <f>IF(обеспечено!K153-'погружено всего'!K153=0,"",обеспечено!K153-'погружено всего'!K153)</f>
        <v/>
      </c>
      <c r="L153" s="21" t="str">
        <f>IF(обеспечено!L153-'погружено всего'!L153=0,"",обеспечено!L153-'погружено всего'!L153)</f>
        <v/>
      </c>
      <c r="M153" s="21" t="str">
        <f>IF(обеспечено!M153-'погружено всего'!M153=0,"",обеспечено!M153-'погружено всего'!M153)</f>
        <v/>
      </c>
      <c r="N153" s="21" t="str">
        <f>IF(обеспечено!N153-'погружено всего'!N153=0,"",обеспечено!N153-'погружено всего'!N153)</f>
        <v/>
      </c>
      <c r="O153" s="21" t="str">
        <f>IF(обеспечено!O153-'погружено всего'!O153=0,"",обеспечено!O153-'погружено всего'!O153)</f>
        <v/>
      </c>
      <c r="P153" s="21" t="str">
        <f>IF(обеспечено!P153-'погружено всего'!P153=0,"",обеспечено!P153-'погружено всего'!P153)</f>
        <v/>
      </c>
      <c r="Q153" s="21" t="str">
        <f>IF(обеспечено!Q153-'погружено всего'!Q153=0,"",обеспечено!Q153-'погружено всего'!Q153)</f>
        <v/>
      </c>
      <c r="R153" s="21" t="str">
        <f>IF(обеспечено!R153-'погружено всего'!R153=0,"",обеспечено!R153-'погружено всего'!R153)</f>
        <v/>
      </c>
      <c r="S153" s="21" t="str">
        <f>IF(обеспечено!S153-'погружено всего'!S153=0,"",обеспечено!S153-'погружено всего'!S153)</f>
        <v/>
      </c>
      <c r="T153" s="21" t="str">
        <f>IF(обеспечено!T153-'погружено всего'!T153=0,"",обеспечено!T153-'погружено всего'!T153)</f>
        <v/>
      </c>
      <c r="U153" s="21" t="str">
        <f>IF(обеспечено!U153-'погружено всего'!U153=0,"",обеспечено!U153-'погружено всего'!U153)</f>
        <v/>
      </c>
      <c r="V153" s="21" t="str">
        <f>IF(обеспечено!V153-'погружено всего'!V153=0,"",обеспечено!V153-'погружено всего'!V153)</f>
        <v/>
      </c>
      <c r="W153" s="21" t="str">
        <f>IF(обеспечено!W153-'погружено всего'!W153=0,"",обеспечено!W153-'погружено всего'!W153)</f>
        <v/>
      </c>
      <c r="X153" s="21" t="str">
        <f>IF(обеспечено!X153-'погружено всего'!X153=0,"",обеспечено!X153-'погружено всего'!X153)</f>
        <v/>
      </c>
      <c r="Y153" s="21" t="str">
        <f>IF(обеспечено!Y153-'погружено всего'!Y153=0,"",обеспечено!Y153-'погружено всего'!Y153)</f>
        <v/>
      </c>
      <c r="Z153" s="21" t="str">
        <f>IF(обеспечено!Z153-'погружено всего'!Z153=0,"",обеспечено!Z153-'погружено всего'!Z153)</f>
        <v/>
      </c>
      <c r="AA153" s="21" t="str">
        <f>IF(обеспечено!AA153-'погружено всего'!AA153=0,"",обеспечено!AA153-'погружено всего'!AA153)</f>
        <v/>
      </c>
      <c r="AB153" s="21" t="str">
        <f>IF(обеспечено!AB153-'погружено всего'!AB153=0,"",обеспечено!AB153-'погружено всего'!AB153)</f>
        <v/>
      </c>
      <c r="AC153" s="21" t="str">
        <f>IF(обеспечено!AC153-'погружено всего'!AC153=0,"",обеспечено!AC153-'погружено всего'!AC153)</f>
        <v/>
      </c>
      <c r="AD153" s="21" t="str">
        <f>IF(обеспечено!AD153-'погружено всего'!AD153=0,"",обеспечено!AD153-'погружено всего'!AD153)</f>
        <v/>
      </c>
      <c r="AE153" s="21" t="str">
        <f>IF(обеспечено!AE153-'погружено всего'!AE153=0,"",обеспечено!AE153-'погружено всего'!AE153)</f>
        <v/>
      </c>
      <c r="AF153" s="21" t="str">
        <f>IF(обеспечено!AF153-'погружено всего'!AF153=0,"",обеспечено!AF153-'погружено всего'!AF153)</f>
        <v/>
      </c>
      <c r="AG153" s="21" t="str">
        <f>IF(обеспечено!AG153-'погружено всего'!AG153=0,"",обеспечено!AG153-'погружено всего'!AG153)</f>
        <v/>
      </c>
      <c r="AH153" s="21" t="str">
        <f>IF(обеспечено!AH153-'погружено всего'!AH153=0,"",обеспечено!AH153-'погружено всего'!AH153)</f>
        <v/>
      </c>
      <c r="AI153" s="21" t="str">
        <f>IF(обеспечено!AI153-'погружено всего'!AI153=0,"",обеспечено!AI153-'погружено всего'!AI153)</f>
        <v/>
      </c>
      <c r="AJ153" s="21" t="str">
        <f>IF(обеспечено!AJ153-'погружено всего'!AJ153=0,"",обеспечено!AJ153-'погружено всего'!AJ153)</f>
        <v/>
      </c>
      <c r="AK153" s="21" t="str">
        <f>IF(обеспечено!AK153-'погружено всего'!AK153=0,"",обеспечено!AK153-'погружено всего'!AK153)</f>
        <v/>
      </c>
    </row>
    <row r="154" spans="1:37" s="15" customFormat="1" ht="13.5" customHeight="1" x14ac:dyDescent="0.15">
      <c r="A154" s="18" t="s">
        <v>169</v>
      </c>
      <c r="B154" s="20" t="str">
        <f>IF(LEN('заявки всего'!B154)=0,"",'заявки всего'!B154)</f>
        <v/>
      </c>
      <c r="C154" s="20" t="str">
        <f>IF(LEN('заявки всего'!C154)=0,"",'заявки всего'!C154)</f>
        <v/>
      </c>
      <c r="D154" s="22" t="str">
        <f>IF(LEN('заявки всего'!D154)=0,"",'заявки всего'!D154)</f>
        <v/>
      </c>
      <c r="E154" s="23" t="str">
        <f>IF(LEN('заявки всего'!E154)=0,"",'заявки всего'!E154)</f>
        <v/>
      </c>
      <c r="F154" s="23" t="str">
        <f>IF(обеспечено!F154=0,"",ROUNDUP(обеспечено!F154/31*5,0))</f>
        <v/>
      </c>
      <c r="G154" s="21" t="str">
        <f>IF(обеспечено!G154-'погружено всего'!G154=0,"",обеспечено!G154-'погружено всего'!G154)</f>
        <v/>
      </c>
      <c r="H154" s="21" t="str">
        <f>IF(обеспечено!H154-'погружено всего'!H154=0,"",обеспечено!H154-'погружено всего'!H154)</f>
        <v/>
      </c>
      <c r="I154" s="21" t="str">
        <f>IF(обеспечено!I154-'погружено всего'!I154=0,"",обеспечено!I154-'погружено всего'!I154)</f>
        <v/>
      </c>
      <c r="J154" s="21" t="str">
        <f>IF(обеспечено!J154-'погружено всего'!J154=0,"",обеспечено!J154-'погружено всего'!J154)</f>
        <v/>
      </c>
      <c r="K154" s="21" t="str">
        <f>IF(обеспечено!K154-'погружено всего'!K154=0,"",обеспечено!K154-'погружено всего'!K154)</f>
        <v/>
      </c>
      <c r="L154" s="21" t="str">
        <f>IF(обеспечено!L154-'погружено всего'!L154=0,"",обеспечено!L154-'погружено всего'!L154)</f>
        <v/>
      </c>
      <c r="M154" s="21" t="str">
        <f>IF(обеспечено!M154-'погружено всего'!M154=0,"",обеспечено!M154-'погружено всего'!M154)</f>
        <v/>
      </c>
      <c r="N154" s="21" t="str">
        <f>IF(обеспечено!N154-'погружено всего'!N154=0,"",обеспечено!N154-'погружено всего'!N154)</f>
        <v/>
      </c>
      <c r="O154" s="21" t="str">
        <f>IF(обеспечено!O154-'погружено всего'!O154=0,"",обеспечено!O154-'погружено всего'!O154)</f>
        <v/>
      </c>
      <c r="P154" s="21" t="str">
        <f>IF(обеспечено!P154-'погружено всего'!P154=0,"",обеспечено!P154-'погружено всего'!P154)</f>
        <v/>
      </c>
      <c r="Q154" s="21" t="str">
        <f>IF(обеспечено!Q154-'погружено всего'!Q154=0,"",обеспечено!Q154-'погружено всего'!Q154)</f>
        <v/>
      </c>
      <c r="R154" s="21" t="str">
        <f>IF(обеспечено!R154-'погружено всего'!R154=0,"",обеспечено!R154-'погружено всего'!R154)</f>
        <v/>
      </c>
      <c r="S154" s="21" t="str">
        <f>IF(обеспечено!S154-'погружено всего'!S154=0,"",обеспечено!S154-'погружено всего'!S154)</f>
        <v/>
      </c>
      <c r="T154" s="21" t="str">
        <f>IF(обеспечено!T154-'погружено всего'!T154=0,"",обеспечено!T154-'погружено всего'!T154)</f>
        <v/>
      </c>
      <c r="U154" s="21" t="str">
        <f>IF(обеспечено!U154-'погружено всего'!U154=0,"",обеспечено!U154-'погружено всего'!U154)</f>
        <v/>
      </c>
      <c r="V154" s="21" t="str">
        <f>IF(обеспечено!V154-'погружено всего'!V154=0,"",обеспечено!V154-'погружено всего'!V154)</f>
        <v/>
      </c>
      <c r="W154" s="21" t="str">
        <f>IF(обеспечено!W154-'погружено всего'!W154=0,"",обеспечено!W154-'погружено всего'!W154)</f>
        <v/>
      </c>
      <c r="X154" s="21" t="str">
        <f>IF(обеспечено!X154-'погружено всего'!X154=0,"",обеспечено!X154-'погружено всего'!X154)</f>
        <v/>
      </c>
      <c r="Y154" s="21" t="str">
        <f>IF(обеспечено!Y154-'погружено всего'!Y154=0,"",обеспечено!Y154-'погружено всего'!Y154)</f>
        <v/>
      </c>
      <c r="Z154" s="21" t="str">
        <f>IF(обеспечено!Z154-'погружено всего'!Z154=0,"",обеспечено!Z154-'погружено всего'!Z154)</f>
        <v/>
      </c>
      <c r="AA154" s="21" t="str">
        <f>IF(обеспечено!AA154-'погружено всего'!AA154=0,"",обеспечено!AA154-'погружено всего'!AA154)</f>
        <v/>
      </c>
      <c r="AB154" s="21" t="str">
        <f>IF(обеспечено!AB154-'погружено всего'!AB154=0,"",обеспечено!AB154-'погружено всего'!AB154)</f>
        <v/>
      </c>
      <c r="AC154" s="21" t="str">
        <f>IF(обеспечено!AC154-'погружено всего'!AC154=0,"",обеспечено!AC154-'погружено всего'!AC154)</f>
        <v/>
      </c>
      <c r="AD154" s="21" t="str">
        <f>IF(обеспечено!AD154-'погружено всего'!AD154=0,"",обеспечено!AD154-'погружено всего'!AD154)</f>
        <v/>
      </c>
      <c r="AE154" s="21" t="str">
        <f>IF(обеспечено!AE154-'погружено всего'!AE154=0,"",обеспечено!AE154-'погружено всего'!AE154)</f>
        <v/>
      </c>
      <c r="AF154" s="21" t="str">
        <f>IF(обеспечено!AF154-'погружено всего'!AF154=0,"",обеспечено!AF154-'погружено всего'!AF154)</f>
        <v/>
      </c>
      <c r="AG154" s="21" t="str">
        <f>IF(обеспечено!AG154-'погружено всего'!AG154=0,"",обеспечено!AG154-'погружено всего'!AG154)</f>
        <v/>
      </c>
      <c r="AH154" s="21" t="str">
        <f>IF(обеспечено!AH154-'погружено всего'!AH154=0,"",обеспечено!AH154-'погружено всего'!AH154)</f>
        <v/>
      </c>
      <c r="AI154" s="21" t="str">
        <f>IF(обеспечено!AI154-'погружено всего'!AI154=0,"",обеспечено!AI154-'погружено всего'!AI154)</f>
        <v/>
      </c>
      <c r="AJ154" s="21" t="str">
        <f>IF(обеспечено!AJ154-'погружено всего'!AJ154=0,"",обеспечено!AJ154-'погружено всего'!AJ154)</f>
        <v/>
      </c>
      <c r="AK154" s="21" t="str">
        <f>IF(обеспечено!AK154-'погружено всего'!AK154=0,"",обеспечено!AK154-'погружено всего'!AK154)</f>
        <v/>
      </c>
    </row>
    <row r="155" spans="1:37" s="15" customFormat="1" ht="13.5" customHeight="1" x14ac:dyDescent="0.15">
      <c r="A155" s="18" t="s">
        <v>170</v>
      </c>
      <c r="B155" s="20" t="str">
        <f>IF(LEN('заявки всего'!B155)=0,"",'заявки всего'!B155)</f>
        <v/>
      </c>
      <c r="C155" s="20" t="str">
        <f>IF(LEN('заявки всего'!C155)=0,"",'заявки всего'!C155)</f>
        <v/>
      </c>
      <c r="D155" s="22" t="str">
        <f>IF(LEN('заявки всего'!D155)=0,"",'заявки всего'!D155)</f>
        <v/>
      </c>
      <c r="E155" s="23" t="str">
        <f>IF(LEN('заявки всего'!E155)=0,"",'заявки всего'!E155)</f>
        <v/>
      </c>
      <c r="F155" s="23" t="str">
        <f>IF(обеспечено!F155=0,"",ROUNDUP(обеспечено!F155/31*5,0))</f>
        <v/>
      </c>
      <c r="G155" s="21" t="str">
        <f>IF(обеспечено!G155-'погружено всего'!G155=0,"",обеспечено!G155-'погружено всего'!G155)</f>
        <v/>
      </c>
      <c r="H155" s="21" t="str">
        <f>IF(обеспечено!H155-'погружено всего'!H155=0,"",обеспечено!H155-'погружено всего'!H155)</f>
        <v/>
      </c>
      <c r="I155" s="21" t="str">
        <f>IF(обеспечено!I155-'погружено всего'!I155=0,"",обеспечено!I155-'погружено всего'!I155)</f>
        <v/>
      </c>
      <c r="J155" s="21" t="str">
        <f>IF(обеспечено!J155-'погружено всего'!J155=0,"",обеспечено!J155-'погружено всего'!J155)</f>
        <v/>
      </c>
      <c r="K155" s="21" t="str">
        <f>IF(обеспечено!K155-'погружено всего'!K155=0,"",обеспечено!K155-'погружено всего'!K155)</f>
        <v/>
      </c>
      <c r="L155" s="21" t="str">
        <f>IF(обеспечено!L155-'погружено всего'!L155=0,"",обеспечено!L155-'погружено всего'!L155)</f>
        <v/>
      </c>
      <c r="M155" s="21" t="str">
        <f>IF(обеспечено!M155-'погружено всего'!M155=0,"",обеспечено!M155-'погружено всего'!M155)</f>
        <v/>
      </c>
      <c r="N155" s="21" t="str">
        <f>IF(обеспечено!N155-'погружено всего'!N155=0,"",обеспечено!N155-'погружено всего'!N155)</f>
        <v/>
      </c>
      <c r="O155" s="21" t="str">
        <f>IF(обеспечено!O155-'погружено всего'!O155=0,"",обеспечено!O155-'погружено всего'!O155)</f>
        <v/>
      </c>
      <c r="P155" s="21" t="str">
        <f>IF(обеспечено!P155-'погружено всего'!P155=0,"",обеспечено!P155-'погружено всего'!P155)</f>
        <v/>
      </c>
      <c r="Q155" s="21" t="str">
        <f>IF(обеспечено!Q155-'погружено всего'!Q155=0,"",обеспечено!Q155-'погружено всего'!Q155)</f>
        <v/>
      </c>
      <c r="R155" s="21" t="str">
        <f>IF(обеспечено!R155-'погружено всего'!R155=0,"",обеспечено!R155-'погружено всего'!R155)</f>
        <v/>
      </c>
      <c r="S155" s="21" t="str">
        <f>IF(обеспечено!S155-'погружено всего'!S155=0,"",обеспечено!S155-'погружено всего'!S155)</f>
        <v/>
      </c>
      <c r="T155" s="21" t="str">
        <f>IF(обеспечено!T155-'погружено всего'!T155=0,"",обеспечено!T155-'погружено всего'!T155)</f>
        <v/>
      </c>
      <c r="U155" s="21" t="str">
        <f>IF(обеспечено!U155-'погружено всего'!U155=0,"",обеспечено!U155-'погружено всего'!U155)</f>
        <v/>
      </c>
      <c r="V155" s="21" t="str">
        <f>IF(обеспечено!V155-'погружено всего'!V155=0,"",обеспечено!V155-'погружено всего'!V155)</f>
        <v/>
      </c>
      <c r="W155" s="21" t="str">
        <f>IF(обеспечено!W155-'погружено всего'!W155=0,"",обеспечено!W155-'погружено всего'!W155)</f>
        <v/>
      </c>
      <c r="X155" s="21" t="str">
        <f>IF(обеспечено!X155-'погружено всего'!X155=0,"",обеспечено!X155-'погружено всего'!X155)</f>
        <v/>
      </c>
      <c r="Y155" s="21" t="str">
        <f>IF(обеспечено!Y155-'погружено всего'!Y155=0,"",обеспечено!Y155-'погружено всего'!Y155)</f>
        <v/>
      </c>
      <c r="Z155" s="21" t="str">
        <f>IF(обеспечено!Z155-'погружено всего'!Z155=0,"",обеспечено!Z155-'погружено всего'!Z155)</f>
        <v/>
      </c>
      <c r="AA155" s="21" t="str">
        <f>IF(обеспечено!AA155-'погружено всего'!AA155=0,"",обеспечено!AA155-'погружено всего'!AA155)</f>
        <v/>
      </c>
      <c r="AB155" s="21" t="str">
        <f>IF(обеспечено!AB155-'погружено всего'!AB155=0,"",обеспечено!AB155-'погружено всего'!AB155)</f>
        <v/>
      </c>
      <c r="AC155" s="21" t="str">
        <f>IF(обеспечено!AC155-'погружено всего'!AC155=0,"",обеспечено!AC155-'погружено всего'!AC155)</f>
        <v/>
      </c>
      <c r="AD155" s="21" t="str">
        <f>IF(обеспечено!AD155-'погружено всего'!AD155=0,"",обеспечено!AD155-'погружено всего'!AD155)</f>
        <v/>
      </c>
      <c r="AE155" s="21" t="str">
        <f>IF(обеспечено!AE155-'погружено всего'!AE155=0,"",обеспечено!AE155-'погружено всего'!AE155)</f>
        <v/>
      </c>
      <c r="AF155" s="21" t="str">
        <f>IF(обеспечено!AF155-'погружено всего'!AF155=0,"",обеспечено!AF155-'погружено всего'!AF155)</f>
        <v/>
      </c>
      <c r="AG155" s="21" t="str">
        <f>IF(обеспечено!AG155-'погружено всего'!AG155=0,"",обеспечено!AG155-'погружено всего'!AG155)</f>
        <v/>
      </c>
      <c r="AH155" s="21" t="str">
        <f>IF(обеспечено!AH155-'погружено всего'!AH155=0,"",обеспечено!AH155-'погружено всего'!AH155)</f>
        <v/>
      </c>
      <c r="AI155" s="21" t="str">
        <f>IF(обеспечено!AI155-'погружено всего'!AI155=0,"",обеспечено!AI155-'погружено всего'!AI155)</f>
        <v/>
      </c>
      <c r="AJ155" s="21" t="str">
        <f>IF(обеспечено!AJ155-'погружено всего'!AJ155=0,"",обеспечено!AJ155-'погружено всего'!AJ155)</f>
        <v/>
      </c>
      <c r="AK155" s="21" t="str">
        <f>IF(обеспечено!AK155-'погружено всего'!AK155=0,"",обеспечено!AK155-'погружено всего'!AK155)</f>
        <v/>
      </c>
    </row>
    <row r="156" spans="1:37" s="15" customFormat="1" ht="13.5" customHeight="1" x14ac:dyDescent="0.15">
      <c r="A156" s="18" t="s">
        <v>171</v>
      </c>
      <c r="B156" s="20" t="str">
        <f>IF(LEN('заявки всего'!B156)=0,"",'заявки всего'!B156)</f>
        <v/>
      </c>
      <c r="C156" s="20" t="str">
        <f>IF(LEN('заявки всего'!C156)=0,"",'заявки всего'!C156)</f>
        <v/>
      </c>
      <c r="D156" s="22" t="str">
        <f>IF(LEN('заявки всего'!D156)=0,"",'заявки всего'!D156)</f>
        <v/>
      </c>
      <c r="E156" s="23" t="str">
        <f>IF(LEN('заявки всего'!E156)=0,"",'заявки всего'!E156)</f>
        <v/>
      </c>
      <c r="F156" s="23" t="str">
        <f>IF(обеспечено!F156=0,"",ROUNDUP(обеспечено!F156/31*5,0))</f>
        <v/>
      </c>
      <c r="G156" s="21" t="str">
        <f>IF(обеспечено!G156-'погружено всего'!G156=0,"",обеспечено!G156-'погружено всего'!G156)</f>
        <v/>
      </c>
      <c r="H156" s="21" t="str">
        <f>IF(обеспечено!H156-'погружено всего'!H156=0,"",обеспечено!H156-'погружено всего'!H156)</f>
        <v/>
      </c>
      <c r="I156" s="21" t="str">
        <f>IF(обеспечено!I156-'погружено всего'!I156=0,"",обеспечено!I156-'погружено всего'!I156)</f>
        <v/>
      </c>
      <c r="J156" s="21" t="str">
        <f>IF(обеспечено!J156-'погружено всего'!J156=0,"",обеспечено!J156-'погружено всего'!J156)</f>
        <v/>
      </c>
      <c r="K156" s="21" t="str">
        <f>IF(обеспечено!K156-'погружено всего'!K156=0,"",обеспечено!K156-'погружено всего'!K156)</f>
        <v/>
      </c>
      <c r="L156" s="21" t="str">
        <f>IF(обеспечено!L156-'погружено всего'!L156=0,"",обеспечено!L156-'погружено всего'!L156)</f>
        <v/>
      </c>
      <c r="M156" s="21" t="str">
        <f>IF(обеспечено!M156-'погружено всего'!M156=0,"",обеспечено!M156-'погружено всего'!M156)</f>
        <v/>
      </c>
      <c r="N156" s="21" t="str">
        <f>IF(обеспечено!N156-'погружено всего'!N156=0,"",обеспечено!N156-'погружено всего'!N156)</f>
        <v/>
      </c>
      <c r="O156" s="21" t="str">
        <f>IF(обеспечено!O156-'погружено всего'!O156=0,"",обеспечено!O156-'погружено всего'!O156)</f>
        <v/>
      </c>
      <c r="P156" s="21" t="str">
        <f>IF(обеспечено!P156-'погружено всего'!P156=0,"",обеспечено!P156-'погружено всего'!P156)</f>
        <v/>
      </c>
      <c r="Q156" s="21" t="str">
        <f>IF(обеспечено!Q156-'погружено всего'!Q156=0,"",обеспечено!Q156-'погружено всего'!Q156)</f>
        <v/>
      </c>
      <c r="R156" s="21" t="str">
        <f>IF(обеспечено!R156-'погружено всего'!R156=0,"",обеспечено!R156-'погружено всего'!R156)</f>
        <v/>
      </c>
      <c r="S156" s="21" t="str">
        <f>IF(обеспечено!S156-'погружено всего'!S156=0,"",обеспечено!S156-'погружено всего'!S156)</f>
        <v/>
      </c>
      <c r="T156" s="21" t="str">
        <f>IF(обеспечено!T156-'погружено всего'!T156=0,"",обеспечено!T156-'погружено всего'!T156)</f>
        <v/>
      </c>
      <c r="U156" s="21" t="str">
        <f>IF(обеспечено!U156-'погружено всего'!U156=0,"",обеспечено!U156-'погружено всего'!U156)</f>
        <v/>
      </c>
      <c r="V156" s="21" t="str">
        <f>IF(обеспечено!V156-'погружено всего'!V156=0,"",обеспечено!V156-'погружено всего'!V156)</f>
        <v/>
      </c>
      <c r="W156" s="21" t="str">
        <f>IF(обеспечено!W156-'погружено всего'!W156=0,"",обеспечено!W156-'погружено всего'!W156)</f>
        <v/>
      </c>
      <c r="X156" s="21" t="str">
        <f>IF(обеспечено!X156-'погружено всего'!X156=0,"",обеспечено!X156-'погружено всего'!X156)</f>
        <v/>
      </c>
      <c r="Y156" s="21" t="str">
        <f>IF(обеспечено!Y156-'погружено всего'!Y156=0,"",обеспечено!Y156-'погружено всего'!Y156)</f>
        <v/>
      </c>
      <c r="Z156" s="21" t="str">
        <f>IF(обеспечено!Z156-'погружено всего'!Z156=0,"",обеспечено!Z156-'погружено всего'!Z156)</f>
        <v/>
      </c>
      <c r="AA156" s="21" t="str">
        <f>IF(обеспечено!AA156-'погружено всего'!AA156=0,"",обеспечено!AA156-'погружено всего'!AA156)</f>
        <v/>
      </c>
      <c r="AB156" s="21" t="str">
        <f>IF(обеспечено!AB156-'погружено всего'!AB156=0,"",обеспечено!AB156-'погружено всего'!AB156)</f>
        <v/>
      </c>
      <c r="AC156" s="21" t="str">
        <f>IF(обеспечено!AC156-'погружено всего'!AC156=0,"",обеспечено!AC156-'погружено всего'!AC156)</f>
        <v/>
      </c>
      <c r="AD156" s="21" t="str">
        <f>IF(обеспечено!AD156-'погружено всего'!AD156=0,"",обеспечено!AD156-'погружено всего'!AD156)</f>
        <v/>
      </c>
      <c r="AE156" s="21" t="str">
        <f>IF(обеспечено!AE156-'погружено всего'!AE156=0,"",обеспечено!AE156-'погружено всего'!AE156)</f>
        <v/>
      </c>
      <c r="AF156" s="21" t="str">
        <f>IF(обеспечено!AF156-'погружено всего'!AF156=0,"",обеспечено!AF156-'погружено всего'!AF156)</f>
        <v/>
      </c>
      <c r="AG156" s="21" t="str">
        <f>IF(обеспечено!AG156-'погружено всего'!AG156=0,"",обеспечено!AG156-'погружено всего'!AG156)</f>
        <v/>
      </c>
      <c r="AH156" s="21" t="str">
        <f>IF(обеспечено!AH156-'погружено всего'!AH156=0,"",обеспечено!AH156-'погружено всего'!AH156)</f>
        <v/>
      </c>
      <c r="AI156" s="21" t="str">
        <f>IF(обеспечено!AI156-'погружено всего'!AI156=0,"",обеспечено!AI156-'погружено всего'!AI156)</f>
        <v/>
      </c>
      <c r="AJ156" s="21" t="str">
        <f>IF(обеспечено!AJ156-'погружено всего'!AJ156=0,"",обеспечено!AJ156-'погружено всего'!AJ156)</f>
        <v/>
      </c>
      <c r="AK156" s="21" t="str">
        <f>IF(обеспечено!AK156-'погружено всего'!AK156=0,"",обеспечено!AK156-'погружено всего'!AK156)</f>
        <v/>
      </c>
    </row>
    <row r="157" spans="1:37" s="15" customFormat="1" ht="13.5" customHeight="1" x14ac:dyDescent="0.15">
      <c r="A157" s="18" t="s">
        <v>172</v>
      </c>
      <c r="B157" s="20" t="str">
        <f>IF(LEN('заявки всего'!B157)=0,"",'заявки всего'!B157)</f>
        <v/>
      </c>
      <c r="C157" s="20" t="str">
        <f>IF(LEN('заявки всего'!C157)=0,"",'заявки всего'!C157)</f>
        <v/>
      </c>
      <c r="D157" s="22" t="str">
        <f>IF(LEN('заявки всего'!D157)=0,"",'заявки всего'!D157)</f>
        <v/>
      </c>
      <c r="E157" s="23" t="str">
        <f>IF(LEN('заявки всего'!E157)=0,"",'заявки всего'!E157)</f>
        <v/>
      </c>
      <c r="F157" s="23" t="str">
        <f>IF(обеспечено!F157=0,"",ROUNDUP(обеспечено!F157/31*5,0))</f>
        <v/>
      </c>
      <c r="G157" s="21" t="str">
        <f>IF(обеспечено!G157-'погружено всего'!G157=0,"",обеспечено!G157-'погружено всего'!G157)</f>
        <v/>
      </c>
      <c r="H157" s="21" t="str">
        <f>IF(обеспечено!H157-'погружено всего'!H157=0,"",обеспечено!H157-'погружено всего'!H157)</f>
        <v/>
      </c>
      <c r="I157" s="21" t="str">
        <f>IF(обеспечено!I157-'погружено всего'!I157=0,"",обеспечено!I157-'погружено всего'!I157)</f>
        <v/>
      </c>
      <c r="J157" s="21" t="str">
        <f>IF(обеспечено!J157-'погружено всего'!J157=0,"",обеспечено!J157-'погружено всего'!J157)</f>
        <v/>
      </c>
      <c r="K157" s="21" t="str">
        <f>IF(обеспечено!K157-'погружено всего'!K157=0,"",обеспечено!K157-'погружено всего'!K157)</f>
        <v/>
      </c>
      <c r="L157" s="21" t="str">
        <f>IF(обеспечено!L157-'погружено всего'!L157=0,"",обеспечено!L157-'погружено всего'!L157)</f>
        <v/>
      </c>
      <c r="M157" s="21" t="str">
        <f>IF(обеспечено!M157-'погружено всего'!M157=0,"",обеспечено!M157-'погружено всего'!M157)</f>
        <v/>
      </c>
      <c r="N157" s="21" t="str">
        <f>IF(обеспечено!N157-'погружено всего'!N157=0,"",обеспечено!N157-'погружено всего'!N157)</f>
        <v/>
      </c>
      <c r="O157" s="21" t="str">
        <f>IF(обеспечено!O157-'погружено всего'!O157=0,"",обеспечено!O157-'погружено всего'!O157)</f>
        <v/>
      </c>
      <c r="P157" s="21" t="str">
        <f>IF(обеспечено!P157-'погружено всего'!P157=0,"",обеспечено!P157-'погружено всего'!P157)</f>
        <v/>
      </c>
      <c r="Q157" s="21" t="str">
        <f>IF(обеспечено!Q157-'погружено всего'!Q157=0,"",обеспечено!Q157-'погружено всего'!Q157)</f>
        <v/>
      </c>
      <c r="R157" s="21" t="str">
        <f>IF(обеспечено!R157-'погружено всего'!R157=0,"",обеспечено!R157-'погружено всего'!R157)</f>
        <v/>
      </c>
      <c r="S157" s="21" t="str">
        <f>IF(обеспечено!S157-'погружено всего'!S157=0,"",обеспечено!S157-'погружено всего'!S157)</f>
        <v/>
      </c>
      <c r="T157" s="21" t="str">
        <f>IF(обеспечено!T157-'погружено всего'!T157=0,"",обеспечено!T157-'погружено всего'!T157)</f>
        <v/>
      </c>
      <c r="U157" s="21" t="str">
        <f>IF(обеспечено!U157-'погружено всего'!U157=0,"",обеспечено!U157-'погружено всего'!U157)</f>
        <v/>
      </c>
      <c r="V157" s="21" t="str">
        <f>IF(обеспечено!V157-'погружено всего'!V157=0,"",обеспечено!V157-'погружено всего'!V157)</f>
        <v/>
      </c>
      <c r="W157" s="21" t="str">
        <f>IF(обеспечено!W157-'погружено всего'!W157=0,"",обеспечено!W157-'погружено всего'!W157)</f>
        <v/>
      </c>
      <c r="X157" s="21" t="str">
        <f>IF(обеспечено!X157-'погружено всего'!X157=0,"",обеспечено!X157-'погружено всего'!X157)</f>
        <v/>
      </c>
      <c r="Y157" s="21" t="str">
        <f>IF(обеспечено!Y157-'погружено всего'!Y157=0,"",обеспечено!Y157-'погружено всего'!Y157)</f>
        <v/>
      </c>
      <c r="Z157" s="21" t="str">
        <f>IF(обеспечено!Z157-'погружено всего'!Z157=0,"",обеспечено!Z157-'погружено всего'!Z157)</f>
        <v/>
      </c>
      <c r="AA157" s="21" t="str">
        <f>IF(обеспечено!AA157-'погружено всего'!AA157=0,"",обеспечено!AA157-'погружено всего'!AA157)</f>
        <v/>
      </c>
      <c r="AB157" s="21" t="str">
        <f>IF(обеспечено!AB157-'погружено всего'!AB157=0,"",обеспечено!AB157-'погружено всего'!AB157)</f>
        <v/>
      </c>
      <c r="AC157" s="21" t="str">
        <f>IF(обеспечено!AC157-'погружено всего'!AC157=0,"",обеспечено!AC157-'погружено всего'!AC157)</f>
        <v/>
      </c>
      <c r="AD157" s="21" t="str">
        <f>IF(обеспечено!AD157-'погружено всего'!AD157=0,"",обеспечено!AD157-'погружено всего'!AD157)</f>
        <v/>
      </c>
      <c r="AE157" s="21" t="str">
        <f>IF(обеспечено!AE157-'погружено всего'!AE157=0,"",обеспечено!AE157-'погружено всего'!AE157)</f>
        <v/>
      </c>
      <c r="AF157" s="21" t="str">
        <f>IF(обеспечено!AF157-'погружено всего'!AF157=0,"",обеспечено!AF157-'погружено всего'!AF157)</f>
        <v/>
      </c>
      <c r="AG157" s="21" t="str">
        <f>IF(обеспечено!AG157-'погружено всего'!AG157=0,"",обеспечено!AG157-'погружено всего'!AG157)</f>
        <v/>
      </c>
      <c r="AH157" s="21" t="str">
        <f>IF(обеспечено!AH157-'погружено всего'!AH157=0,"",обеспечено!AH157-'погружено всего'!AH157)</f>
        <v/>
      </c>
      <c r="AI157" s="21" t="str">
        <f>IF(обеспечено!AI157-'погружено всего'!AI157=0,"",обеспечено!AI157-'погружено всего'!AI157)</f>
        <v/>
      </c>
      <c r="AJ157" s="21" t="str">
        <f>IF(обеспечено!AJ157-'погружено всего'!AJ157=0,"",обеспечено!AJ157-'погружено всего'!AJ157)</f>
        <v/>
      </c>
      <c r="AK157" s="21" t="str">
        <f>IF(обеспечено!AK157-'погружено всего'!AK157=0,"",обеспечено!AK157-'погружено всего'!AK157)</f>
        <v/>
      </c>
    </row>
    <row r="158" spans="1:37" s="15" customFormat="1" ht="13.5" customHeight="1" x14ac:dyDescent="0.15">
      <c r="A158" s="18" t="s">
        <v>173</v>
      </c>
      <c r="B158" s="20" t="str">
        <f>IF(LEN('заявки всего'!B158)=0,"",'заявки всего'!B158)</f>
        <v/>
      </c>
      <c r="C158" s="20" t="str">
        <f>IF(LEN('заявки всего'!C158)=0,"",'заявки всего'!C158)</f>
        <v/>
      </c>
      <c r="D158" s="22" t="str">
        <f>IF(LEN('заявки всего'!D158)=0,"",'заявки всего'!D158)</f>
        <v/>
      </c>
      <c r="E158" s="23" t="str">
        <f>IF(LEN('заявки всего'!E158)=0,"",'заявки всего'!E158)</f>
        <v/>
      </c>
      <c r="F158" s="23" t="str">
        <f>IF(обеспечено!F158=0,"",ROUNDUP(обеспечено!F158/31*5,0))</f>
        <v/>
      </c>
      <c r="G158" s="21" t="str">
        <f>IF(обеспечено!G158-'погружено всего'!G158=0,"",обеспечено!G158-'погружено всего'!G158)</f>
        <v/>
      </c>
      <c r="H158" s="21" t="str">
        <f>IF(обеспечено!H158-'погружено всего'!H158=0,"",обеспечено!H158-'погружено всего'!H158)</f>
        <v/>
      </c>
      <c r="I158" s="21" t="str">
        <f>IF(обеспечено!I158-'погружено всего'!I158=0,"",обеспечено!I158-'погружено всего'!I158)</f>
        <v/>
      </c>
      <c r="J158" s="21" t="str">
        <f>IF(обеспечено!J158-'погружено всего'!J158=0,"",обеспечено!J158-'погружено всего'!J158)</f>
        <v/>
      </c>
      <c r="K158" s="21" t="str">
        <f>IF(обеспечено!K158-'погружено всего'!K158=0,"",обеспечено!K158-'погружено всего'!K158)</f>
        <v/>
      </c>
      <c r="L158" s="21" t="str">
        <f>IF(обеспечено!L158-'погружено всего'!L158=0,"",обеспечено!L158-'погружено всего'!L158)</f>
        <v/>
      </c>
      <c r="M158" s="21" t="str">
        <f>IF(обеспечено!M158-'погружено всего'!M158=0,"",обеспечено!M158-'погружено всего'!M158)</f>
        <v/>
      </c>
      <c r="N158" s="21" t="str">
        <f>IF(обеспечено!N158-'погружено всего'!N158=0,"",обеспечено!N158-'погружено всего'!N158)</f>
        <v/>
      </c>
      <c r="O158" s="21" t="str">
        <f>IF(обеспечено!O158-'погружено всего'!O158=0,"",обеспечено!O158-'погружено всего'!O158)</f>
        <v/>
      </c>
      <c r="P158" s="21" t="str">
        <f>IF(обеспечено!P158-'погружено всего'!P158=0,"",обеспечено!P158-'погружено всего'!P158)</f>
        <v/>
      </c>
      <c r="Q158" s="21" t="str">
        <f>IF(обеспечено!Q158-'погружено всего'!Q158=0,"",обеспечено!Q158-'погружено всего'!Q158)</f>
        <v/>
      </c>
      <c r="R158" s="21" t="str">
        <f>IF(обеспечено!R158-'погружено всего'!R158=0,"",обеспечено!R158-'погружено всего'!R158)</f>
        <v/>
      </c>
      <c r="S158" s="21" t="str">
        <f>IF(обеспечено!S158-'погружено всего'!S158=0,"",обеспечено!S158-'погружено всего'!S158)</f>
        <v/>
      </c>
      <c r="T158" s="21" t="str">
        <f>IF(обеспечено!T158-'погружено всего'!T158=0,"",обеспечено!T158-'погружено всего'!T158)</f>
        <v/>
      </c>
      <c r="U158" s="21" t="str">
        <f>IF(обеспечено!U158-'погружено всего'!U158=0,"",обеспечено!U158-'погружено всего'!U158)</f>
        <v/>
      </c>
      <c r="V158" s="21" t="str">
        <f>IF(обеспечено!V158-'погружено всего'!V158=0,"",обеспечено!V158-'погружено всего'!V158)</f>
        <v/>
      </c>
      <c r="W158" s="21" t="str">
        <f>IF(обеспечено!W158-'погружено всего'!W158=0,"",обеспечено!W158-'погружено всего'!W158)</f>
        <v/>
      </c>
      <c r="X158" s="21" t="str">
        <f>IF(обеспечено!X158-'погружено всего'!X158=0,"",обеспечено!X158-'погружено всего'!X158)</f>
        <v/>
      </c>
      <c r="Y158" s="21" t="str">
        <f>IF(обеспечено!Y158-'погружено всего'!Y158=0,"",обеспечено!Y158-'погружено всего'!Y158)</f>
        <v/>
      </c>
      <c r="Z158" s="21" t="str">
        <f>IF(обеспечено!Z158-'погружено всего'!Z158=0,"",обеспечено!Z158-'погружено всего'!Z158)</f>
        <v/>
      </c>
      <c r="AA158" s="21" t="str">
        <f>IF(обеспечено!AA158-'погружено всего'!AA158=0,"",обеспечено!AA158-'погружено всего'!AA158)</f>
        <v/>
      </c>
      <c r="AB158" s="21" t="str">
        <f>IF(обеспечено!AB158-'погружено всего'!AB158=0,"",обеспечено!AB158-'погружено всего'!AB158)</f>
        <v/>
      </c>
      <c r="AC158" s="21" t="str">
        <f>IF(обеспечено!AC158-'погружено всего'!AC158=0,"",обеспечено!AC158-'погружено всего'!AC158)</f>
        <v/>
      </c>
      <c r="AD158" s="21" t="str">
        <f>IF(обеспечено!AD158-'погружено всего'!AD158=0,"",обеспечено!AD158-'погружено всего'!AD158)</f>
        <v/>
      </c>
      <c r="AE158" s="21" t="str">
        <f>IF(обеспечено!AE158-'погружено всего'!AE158=0,"",обеспечено!AE158-'погружено всего'!AE158)</f>
        <v/>
      </c>
      <c r="AF158" s="21" t="str">
        <f>IF(обеспечено!AF158-'погружено всего'!AF158=0,"",обеспечено!AF158-'погружено всего'!AF158)</f>
        <v/>
      </c>
      <c r="AG158" s="21" t="str">
        <f>IF(обеспечено!AG158-'погружено всего'!AG158=0,"",обеспечено!AG158-'погружено всего'!AG158)</f>
        <v/>
      </c>
      <c r="AH158" s="21" t="str">
        <f>IF(обеспечено!AH158-'погружено всего'!AH158=0,"",обеспечено!AH158-'погружено всего'!AH158)</f>
        <v/>
      </c>
      <c r="AI158" s="21" t="str">
        <f>IF(обеспечено!AI158-'погружено всего'!AI158=0,"",обеспечено!AI158-'погружено всего'!AI158)</f>
        <v/>
      </c>
      <c r="AJ158" s="21" t="str">
        <f>IF(обеспечено!AJ158-'погружено всего'!AJ158=0,"",обеспечено!AJ158-'погружено всего'!AJ158)</f>
        <v/>
      </c>
      <c r="AK158" s="21" t="str">
        <f>IF(обеспечено!AK158-'погружено всего'!AK158=0,"",обеспечено!AK158-'погружено всего'!AK158)</f>
        <v/>
      </c>
    </row>
    <row r="159" spans="1:37" s="15" customFormat="1" ht="13.5" customHeight="1" x14ac:dyDescent="0.15">
      <c r="A159" s="18" t="s">
        <v>174</v>
      </c>
      <c r="B159" s="20" t="str">
        <f>IF(LEN('заявки всего'!B159)=0,"",'заявки всего'!B159)</f>
        <v/>
      </c>
      <c r="C159" s="20" t="str">
        <f>IF(LEN('заявки всего'!C159)=0,"",'заявки всего'!C159)</f>
        <v/>
      </c>
      <c r="D159" s="22" t="str">
        <f>IF(LEN('заявки всего'!D159)=0,"",'заявки всего'!D159)</f>
        <v/>
      </c>
      <c r="E159" s="23" t="str">
        <f>IF(LEN('заявки всего'!E159)=0,"",'заявки всего'!E159)</f>
        <v/>
      </c>
      <c r="F159" s="23" t="str">
        <f>IF(обеспечено!F159=0,"",ROUNDUP(обеспечено!F159/31*5,0))</f>
        <v/>
      </c>
      <c r="G159" s="21" t="str">
        <f>IF(обеспечено!G159-'погружено всего'!G159=0,"",обеспечено!G159-'погружено всего'!G159)</f>
        <v/>
      </c>
      <c r="H159" s="21" t="str">
        <f>IF(обеспечено!H159-'погружено всего'!H159=0,"",обеспечено!H159-'погружено всего'!H159)</f>
        <v/>
      </c>
      <c r="I159" s="21" t="str">
        <f>IF(обеспечено!I159-'погружено всего'!I159=0,"",обеспечено!I159-'погружено всего'!I159)</f>
        <v/>
      </c>
      <c r="J159" s="21" t="str">
        <f>IF(обеспечено!J159-'погружено всего'!J159=0,"",обеспечено!J159-'погружено всего'!J159)</f>
        <v/>
      </c>
      <c r="K159" s="21" t="str">
        <f>IF(обеспечено!K159-'погружено всего'!K159=0,"",обеспечено!K159-'погружено всего'!K159)</f>
        <v/>
      </c>
      <c r="L159" s="21" t="str">
        <f>IF(обеспечено!L159-'погружено всего'!L159=0,"",обеспечено!L159-'погружено всего'!L159)</f>
        <v/>
      </c>
      <c r="M159" s="21" t="str">
        <f>IF(обеспечено!M159-'погружено всего'!M159=0,"",обеспечено!M159-'погружено всего'!M159)</f>
        <v/>
      </c>
      <c r="N159" s="21" t="str">
        <f>IF(обеспечено!N159-'погружено всего'!N159=0,"",обеспечено!N159-'погружено всего'!N159)</f>
        <v/>
      </c>
      <c r="O159" s="21" t="str">
        <f>IF(обеспечено!O159-'погружено всего'!O159=0,"",обеспечено!O159-'погружено всего'!O159)</f>
        <v/>
      </c>
      <c r="P159" s="21" t="str">
        <f>IF(обеспечено!P159-'погружено всего'!P159=0,"",обеспечено!P159-'погружено всего'!P159)</f>
        <v/>
      </c>
      <c r="Q159" s="21" t="str">
        <f>IF(обеспечено!Q159-'погружено всего'!Q159=0,"",обеспечено!Q159-'погружено всего'!Q159)</f>
        <v/>
      </c>
      <c r="R159" s="21" t="str">
        <f>IF(обеспечено!R159-'погружено всего'!R159=0,"",обеспечено!R159-'погружено всего'!R159)</f>
        <v/>
      </c>
      <c r="S159" s="21" t="str">
        <f>IF(обеспечено!S159-'погружено всего'!S159=0,"",обеспечено!S159-'погружено всего'!S159)</f>
        <v/>
      </c>
      <c r="T159" s="21" t="str">
        <f>IF(обеспечено!T159-'погружено всего'!T159=0,"",обеспечено!T159-'погружено всего'!T159)</f>
        <v/>
      </c>
      <c r="U159" s="21" t="str">
        <f>IF(обеспечено!U159-'погружено всего'!U159=0,"",обеспечено!U159-'погружено всего'!U159)</f>
        <v/>
      </c>
      <c r="V159" s="21" t="str">
        <f>IF(обеспечено!V159-'погружено всего'!V159=0,"",обеспечено!V159-'погружено всего'!V159)</f>
        <v/>
      </c>
      <c r="W159" s="21" t="str">
        <f>IF(обеспечено!W159-'погружено всего'!W159=0,"",обеспечено!W159-'погружено всего'!W159)</f>
        <v/>
      </c>
      <c r="X159" s="21" t="str">
        <f>IF(обеспечено!X159-'погружено всего'!X159=0,"",обеспечено!X159-'погружено всего'!X159)</f>
        <v/>
      </c>
      <c r="Y159" s="21" t="str">
        <f>IF(обеспечено!Y159-'погружено всего'!Y159=0,"",обеспечено!Y159-'погружено всего'!Y159)</f>
        <v/>
      </c>
      <c r="Z159" s="21" t="str">
        <f>IF(обеспечено!Z159-'погружено всего'!Z159=0,"",обеспечено!Z159-'погружено всего'!Z159)</f>
        <v/>
      </c>
      <c r="AA159" s="21" t="str">
        <f>IF(обеспечено!AA159-'погружено всего'!AA159=0,"",обеспечено!AA159-'погружено всего'!AA159)</f>
        <v/>
      </c>
      <c r="AB159" s="21" t="str">
        <f>IF(обеспечено!AB159-'погружено всего'!AB159=0,"",обеспечено!AB159-'погружено всего'!AB159)</f>
        <v/>
      </c>
      <c r="AC159" s="21" t="str">
        <f>IF(обеспечено!AC159-'погружено всего'!AC159=0,"",обеспечено!AC159-'погружено всего'!AC159)</f>
        <v/>
      </c>
      <c r="AD159" s="21" t="str">
        <f>IF(обеспечено!AD159-'погружено всего'!AD159=0,"",обеспечено!AD159-'погружено всего'!AD159)</f>
        <v/>
      </c>
      <c r="AE159" s="21" t="str">
        <f>IF(обеспечено!AE159-'погружено всего'!AE159=0,"",обеспечено!AE159-'погружено всего'!AE159)</f>
        <v/>
      </c>
      <c r="AF159" s="21" t="str">
        <f>IF(обеспечено!AF159-'погружено всего'!AF159=0,"",обеспечено!AF159-'погружено всего'!AF159)</f>
        <v/>
      </c>
      <c r="AG159" s="21" t="str">
        <f>IF(обеспечено!AG159-'погружено всего'!AG159=0,"",обеспечено!AG159-'погружено всего'!AG159)</f>
        <v/>
      </c>
      <c r="AH159" s="21" t="str">
        <f>IF(обеспечено!AH159-'погружено всего'!AH159=0,"",обеспечено!AH159-'погружено всего'!AH159)</f>
        <v/>
      </c>
      <c r="AI159" s="21" t="str">
        <f>IF(обеспечено!AI159-'погружено всего'!AI159=0,"",обеспечено!AI159-'погружено всего'!AI159)</f>
        <v/>
      </c>
      <c r="AJ159" s="21" t="str">
        <f>IF(обеспечено!AJ159-'погружено всего'!AJ159=0,"",обеспечено!AJ159-'погружено всего'!AJ159)</f>
        <v/>
      </c>
      <c r="AK159" s="21" t="str">
        <f>IF(обеспечено!AK159-'погружено всего'!AK159=0,"",обеспечено!AK159-'погружено всего'!AK159)</f>
        <v/>
      </c>
    </row>
    <row r="160" spans="1:37" s="15" customFormat="1" ht="13.5" customHeight="1" x14ac:dyDescent="0.15">
      <c r="A160" s="18" t="s">
        <v>175</v>
      </c>
      <c r="B160" s="20" t="str">
        <f>IF(LEN('заявки всего'!B160)=0,"",'заявки всего'!B160)</f>
        <v/>
      </c>
      <c r="C160" s="20" t="str">
        <f>IF(LEN('заявки всего'!C160)=0,"",'заявки всего'!C160)</f>
        <v/>
      </c>
      <c r="D160" s="22" t="str">
        <f>IF(LEN('заявки всего'!D160)=0,"",'заявки всего'!D160)</f>
        <v/>
      </c>
      <c r="E160" s="23" t="str">
        <f>IF(LEN('заявки всего'!E160)=0,"",'заявки всего'!E160)</f>
        <v/>
      </c>
      <c r="F160" s="23" t="str">
        <f>IF(обеспечено!F160=0,"",ROUNDUP(обеспечено!F160/31*5,0))</f>
        <v/>
      </c>
      <c r="G160" s="21" t="str">
        <f>IF(обеспечено!G160-'погружено всего'!G160=0,"",обеспечено!G160-'погружено всего'!G160)</f>
        <v/>
      </c>
      <c r="H160" s="21" t="str">
        <f>IF(обеспечено!H160-'погружено всего'!H160=0,"",обеспечено!H160-'погружено всего'!H160)</f>
        <v/>
      </c>
      <c r="I160" s="21" t="str">
        <f>IF(обеспечено!I160-'погружено всего'!I160=0,"",обеспечено!I160-'погружено всего'!I160)</f>
        <v/>
      </c>
      <c r="J160" s="21" t="str">
        <f>IF(обеспечено!J160-'погружено всего'!J160=0,"",обеспечено!J160-'погружено всего'!J160)</f>
        <v/>
      </c>
      <c r="K160" s="21" t="str">
        <f>IF(обеспечено!K160-'погружено всего'!K160=0,"",обеспечено!K160-'погружено всего'!K160)</f>
        <v/>
      </c>
      <c r="L160" s="21" t="str">
        <f>IF(обеспечено!L160-'погружено всего'!L160=0,"",обеспечено!L160-'погружено всего'!L160)</f>
        <v/>
      </c>
      <c r="M160" s="21" t="str">
        <f>IF(обеспечено!M160-'погружено всего'!M160=0,"",обеспечено!M160-'погружено всего'!M160)</f>
        <v/>
      </c>
      <c r="N160" s="21" t="str">
        <f>IF(обеспечено!N160-'погружено всего'!N160=0,"",обеспечено!N160-'погружено всего'!N160)</f>
        <v/>
      </c>
      <c r="O160" s="21" t="str">
        <f>IF(обеспечено!O160-'погружено всего'!O160=0,"",обеспечено!O160-'погружено всего'!O160)</f>
        <v/>
      </c>
      <c r="P160" s="21" t="str">
        <f>IF(обеспечено!P160-'погружено всего'!P160=0,"",обеспечено!P160-'погружено всего'!P160)</f>
        <v/>
      </c>
      <c r="Q160" s="21" t="str">
        <f>IF(обеспечено!Q160-'погружено всего'!Q160=0,"",обеспечено!Q160-'погружено всего'!Q160)</f>
        <v/>
      </c>
      <c r="R160" s="21" t="str">
        <f>IF(обеспечено!R160-'погружено всего'!R160=0,"",обеспечено!R160-'погружено всего'!R160)</f>
        <v/>
      </c>
      <c r="S160" s="21" t="str">
        <f>IF(обеспечено!S160-'погружено всего'!S160=0,"",обеспечено!S160-'погружено всего'!S160)</f>
        <v/>
      </c>
      <c r="T160" s="21" t="str">
        <f>IF(обеспечено!T160-'погружено всего'!T160=0,"",обеспечено!T160-'погружено всего'!T160)</f>
        <v/>
      </c>
      <c r="U160" s="21" t="str">
        <f>IF(обеспечено!U160-'погружено всего'!U160=0,"",обеспечено!U160-'погружено всего'!U160)</f>
        <v/>
      </c>
      <c r="V160" s="21" t="str">
        <f>IF(обеспечено!V160-'погружено всего'!V160=0,"",обеспечено!V160-'погружено всего'!V160)</f>
        <v/>
      </c>
      <c r="W160" s="21" t="str">
        <f>IF(обеспечено!W160-'погружено всего'!W160=0,"",обеспечено!W160-'погружено всего'!W160)</f>
        <v/>
      </c>
      <c r="X160" s="21" t="str">
        <f>IF(обеспечено!X160-'погружено всего'!X160=0,"",обеспечено!X160-'погружено всего'!X160)</f>
        <v/>
      </c>
      <c r="Y160" s="21" t="str">
        <f>IF(обеспечено!Y160-'погружено всего'!Y160=0,"",обеспечено!Y160-'погружено всего'!Y160)</f>
        <v/>
      </c>
      <c r="Z160" s="21" t="str">
        <f>IF(обеспечено!Z160-'погружено всего'!Z160=0,"",обеспечено!Z160-'погружено всего'!Z160)</f>
        <v/>
      </c>
      <c r="AA160" s="21" t="str">
        <f>IF(обеспечено!AA160-'погружено всего'!AA160=0,"",обеспечено!AA160-'погружено всего'!AA160)</f>
        <v/>
      </c>
      <c r="AB160" s="21" t="str">
        <f>IF(обеспечено!AB160-'погружено всего'!AB160=0,"",обеспечено!AB160-'погружено всего'!AB160)</f>
        <v/>
      </c>
      <c r="AC160" s="21" t="str">
        <f>IF(обеспечено!AC160-'погружено всего'!AC160=0,"",обеспечено!AC160-'погружено всего'!AC160)</f>
        <v/>
      </c>
      <c r="AD160" s="21" t="str">
        <f>IF(обеспечено!AD160-'погружено всего'!AD160=0,"",обеспечено!AD160-'погружено всего'!AD160)</f>
        <v/>
      </c>
      <c r="AE160" s="21" t="str">
        <f>IF(обеспечено!AE160-'погружено всего'!AE160=0,"",обеспечено!AE160-'погружено всего'!AE160)</f>
        <v/>
      </c>
      <c r="AF160" s="21" t="str">
        <f>IF(обеспечено!AF160-'погружено всего'!AF160=0,"",обеспечено!AF160-'погружено всего'!AF160)</f>
        <v/>
      </c>
      <c r="AG160" s="21" t="str">
        <f>IF(обеспечено!AG160-'погружено всего'!AG160=0,"",обеспечено!AG160-'погружено всего'!AG160)</f>
        <v/>
      </c>
      <c r="AH160" s="21" t="str">
        <f>IF(обеспечено!AH160-'погружено всего'!AH160=0,"",обеспечено!AH160-'погружено всего'!AH160)</f>
        <v/>
      </c>
      <c r="AI160" s="21" t="str">
        <f>IF(обеспечено!AI160-'погружено всего'!AI160=0,"",обеспечено!AI160-'погружено всего'!AI160)</f>
        <v/>
      </c>
      <c r="AJ160" s="21" t="str">
        <f>IF(обеспечено!AJ160-'погружено всего'!AJ160=0,"",обеспечено!AJ160-'погружено всего'!AJ160)</f>
        <v/>
      </c>
      <c r="AK160" s="21" t="str">
        <f>IF(обеспечено!AK160-'погружено всего'!AK160=0,"",обеспечено!AK160-'погружено всего'!AK160)</f>
        <v/>
      </c>
    </row>
    <row r="161" spans="1:37" s="15" customFormat="1" ht="13.5" customHeight="1" x14ac:dyDescent="0.15">
      <c r="A161" s="18" t="s">
        <v>176</v>
      </c>
      <c r="B161" s="20" t="str">
        <f>IF(LEN('заявки всего'!B161)=0,"",'заявки всего'!B161)</f>
        <v/>
      </c>
      <c r="C161" s="20" t="str">
        <f>IF(LEN('заявки всего'!C161)=0,"",'заявки всего'!C161)</f>
        <v/>
      </c>
      <c r="D161" s="22" t="str">
        <f>IF(LEN('заявки всего'!D161)=0,"",'заявки всего'!D161)</f>
        <v/>
      </c>
      <c r="E161" s="23" t="str">
        <f>IF(LEN('заявки всего'!E161)=0,"",'заявки всего'!E161)</f>
        <v/>
      </c>
      <c r="F161" s="23" t="str">
        <f>IF(обеспечено!F161=0,"",ROUNDUP(обеспечено!F161/31*5,0))</f>
        <v/>
      </c>
      <c r="G161" s="21" t="str">
        <f>IF(обеспечено!G161-'погружено всего'!G161=0,"",обеспечено!G161-'погружено всего'!G161)</f>
        <v/>
      </c>
      <c r="H161" s="21" t="str">
        <f>IF(обеспечено!H161-'погружено всего'!H161=0,"",обеспечено!H161-'погружено всего'!H161)</f>
        <v/>
      </c>
      <c r="I161" s="21" t="str">
        <f>IF(обеспечено!I161-'погружено всего'!I161=0,"",обеспечено!I161-'погружено всего'!I161)</f>
        <v/>
      </c>
      <c r="J161" s="21" t="str">
        <f>IF(обеспечено!J161-'погружено всего'!J161=0,"",обеспечено!J161-'погружено всего'!J161)</f>
        <v/>
      </c>
      <c r="K161" s="21" t="str">
        <f>IF(обеспечено!K161-'погружено всего'!K161=0,"",обеспечено!K161-'погружено всего'!K161)</f>
        <v/>
      </c>
      <c r="L161" s="21" t="str">
        <f>IF(обеспечено!L161-'погружено всего'!L161=0,"",обеспечено!L161-'погружено всего'!L161)</f>
        <v/>
      </c>
      <c r="M161" s="21" t="str">
        <f>IF(обеспечено!M161-'погружено всего'!M161=0,"",обеспечено!M161-'погружено всего'!M161)</f>
        <v/>
      </c>
      <c r="N161" s="21" t="str">
        <f>IF(обеспечено!N161-'погружено всего'!N161=0,"",обеспечено!N161-'погружено всего'!N161)</f>
        <v/>
      </c>
      <c r="O161" s="21" t="str">
        <f>IF(обеспечено!O161-'погружено всего'!O161=0,"",обеспечено!O161-'погружено всего'!O161)</f>
        <v/>
      </c>
      <c r="P161" s="21" t="str">
        <f>IF(обеспечено!P161-'погружено всего'!P161=0,"",обеспечено!P161-'погружено всего'!P161)</f>
        <v/>
      </c>
      <c r="Q161" s="21" t="str">
        <f>IF(обеспечено!Q161-'погружено всего'!Q161=0,"",обеспечено!Q161-'погружено всего'!Q161)</f>
        <v/>
      </c>
      <c r="R161" s="21" t="str">
        <f>IF(обеспечено!R161-'погружено всего'!R161=0,"",обеспечено!R161-'погружено всего'!R161)</f>
        <v/>
      </c>
      <c r="S161" s="21" t="str">
        <f>IF(обеспечено!S161-'погружено всего'!S161=0,"",обеспечено!S161-'погружено всего'!S161)</f>
        <v/>
      </c>
      <c r="T161" s="21" t="str">
        <f>IF(обеспечено!T161-'погружено всего'!T161=0,"",обеспечено!T161-'погружено всего'!T161)</f>
        <v/>
      </c>
      <c r="U161" s="21" t="str">
        <f>IF(обеспечено!U161-'погружено всего'!U161=0,"",обеспечено!U161-'погружено всего'!U161)</f>
        <v/>
      </c>
      <c r="V161" s="21" t="str">
        <f>IF(обеспечено!V161-'погружено всего'!V161=0,"",обеспечено!V161-'погружено всего'!V161)</f>
        <v/>
      </c>
      <c r="W161" s="21" t="str">
        <f>IF(обеспечено!W161-'погружено всего'!W161=0,"",обеспечено!W161-'погружено всего'!W161)</f>
        <v/>
      </c>
      <c r="X161" s="21" t="str">
        <f>IF(обеспечено!X161-'погружено всего'!X161=0,"",обеспечено!X161-'погружено всего'!X161)</f>
        <v/>
      </c>
      <c r="Y161" s="21" t="str">
        <f>IF(обеспечено!Y161-'погружено всего'!Y161=0,"",обеспечено!Y161-'погружено всего'!Y161)</f>
        <v/>
      </c>
      <c r="Z161" s="21" t="str">
        <f>IF(обеспечено!Z161-'погружено всего'!Z161=0,"",обеспечено!Z161-'погружено всего'!Z161)</f>
        <v/>
      </c>
      <c r="AA161" s="21" t="str">
        <f>IF(обеспечено!AA161-'погружено всего'!AA161=0,"",обеспечено!AA161-'погружено всего'!AA161)</f>
        <v/>
      </c>
      <c r="AB161" s="21" t="str">
        <f>IF(обеспечено!AB161-'погружено всего'!AB161=0,"",обеспечено!AB161-'погружено всего'!AB161)</f>
        <v/>
      </c>
      <c r="AC161" s="21" t="str">
        <f>IF(обеспечено!AC161-'погружено всего'!AC161=0,"",обеспечено!AC161-'погружено всего'!AC161)</f>
        <v/>
      </c>
      <c r="AD161" s="21" t="str">
        <f>IF(обеспечено!AD161-'погружено всего'!AD161=0,"",обеспечено!AD161-'погружено всего'!AD161)</f>
        <v/>
      </c>
      <c r="AE161" s="21" t="str">
        <f>IF(обеспечено!AE161-'погружено всего'!AE161=0,"",обеспечено!AE161-'погружено всего'!AE161)</f>
        <v/>
      </c>
      <c r="AF161" s="21" t="str">
        <f>IF(обеспечено!AF161-'погружено всего'!AF161=0,"",обеспечено!AF161-'погружено всего'!AF161)</f>
        <v/>
      </c>
      <c r="AG161" s="21" t="str">
        <f>IF(обеспечено!AG161-'погружено всего'!AG161=0,"",обеспечено!AG161-'погружено всего'!AG161)</f>
        <v/>
      </c>
      <c r="AH161" s="21" t="str">
        <f>IF(обеспечено!AH161-'погружено всего'!AH161=0,"",обеспечено!AH161-'погружено всего'!AH161)</f>
        <v/>
      </c>
      <c r="AI161" s="21" t="str">
        <f>IF(обеспечено!AI161-'погружено всего'!AI161=0,"",обеспечено!AI161-'погружено всего'!AI161)</f>
        <v/>
      </c>
      <c r="AJ161" s="21" t="str">
        <f>IF(обеспечено!AJ161-'погружено всего'!AJ161=0,"",обеспечено!AJ161-'погружено всего'!AJ161)</f>
        <v/>
      </c>
      <c r="AK161" s="21" t="str">
        <f>IF(обеспечено!AK161-'погружено всего'!AK161=0,"",обеспечено!AK161-'погружено всего'!AK161)</f>
        <v/>
      </c>
    </row>
    <row r="162" spans="1:37" s="15" customFormat="1" ht="13.5" customHeight="1" x14ac:dyDescent="0.15">
      <c r="A162" s="18" t="s">
        <v>177</v>
      </c>
      <c r="B162" s="20" t="str">
        <f>IF(LEN('заявки всего'!B162)=0,"",'заявки всего'!B162)</f>
        <v/>
      </c>
      <c r="C162" s="20" t="str">
        <f>IF(LEN('заявки всего'!C162)=0,"",'заявки всего'!C162)</f>
        <v/>
      </c>
      <c r="D162" s="22" t="str">
        <f>IF(LEN('заявки всего'!D162)=0,"",'заявки всего'!D162)</f>
        <v/>
      </c>
      <c r="E162" s="23" t="str">
        <f>IF(LEN('заявки всего'!E162)=0,"",'заявки всего'!E162)</f>
        <v/>
      </c>
      <c r="F162" s="23" t="str">
        <f>IF(обеспечено!F162=0,"",ROUNDUP(обеспечено!F162/31*5,0))</f>
        <v/>
      </c>
      <c r="G162" s="21" t="str">
        <f>IF(обеспечено!G162-'погружено всего'!G162=0,"",обеспечено!G162-'погружено всего'!G162)</f>
        <v/>
      </c>
      <c r="H162" s="21" t="str">
        <f>IF(обеспечено!H162-'погружено всего'!H162=0,"",обеспечено!H162-'погружено всего'!H162)</f>
        <v/>
      </c>
      <c r="I162" s="21" t="str">
        <f>IF(обеспечено!I162-'погружено всего'!I162=0,"",обеспечено!I162-'погружено всего'!I162)</f>
        <v/>
      </c>
      <c r="J162" s="21" t="str">
        <f>IF(обеспечено!J162-'погружено всего'!J162=0,"",обеспечено!J162-'погружено всего'!J162)</f>
        <v/>
      </c>
      <c r="K162" s="21" t="str">
        <f>IF(обеспечено!K162-'погружено всего'!K162=0,"",обеспечено!K162-'погружено всего'!K162)</f>
        <v/>
      </c>
      <c r="L162" s="21" t="str">
        <f>IF(обеспечено!L162-'погружено всего'!L162=0,"",обеспечено!L162-'погружено всего'!L162)</f>
        <v/>
      </c>
      <c r="M162" s="21" t="str">
        <f>IF(обеспечено!M162-'погружено всего'!M162=0,"",обеспечено!M162-'погружено всего'!M162)</f>
        <v/>
      </c>
      <c r="N162" s="21" t="str">
        <f>IF(обеспечено!N162-'погружено всего'!N162=0,"",обеспечено!N162-'погружено всего'!N162)</f>
        <v/>
      </c>
      <c r="O162" s="21" t="str">
        <f>IF(обеспечено!O162-'погружено всего'!O162=0,"",обеспечено!O162-'погружено всего'!O162)</f>
        <v/>
      </c>
      <c r="P162" s="21" t="str">
        <f>IF(обеспечено!P162-'погружено всего'!P162=0,"",обеспечено!P162-'погружено всего'!P162)</f>
        <v/>
      </c>
      <c r="Q162" s="21" t="str">
        <f>IF(обеспечено!Q162-'погружено всего'!Q162=0,"",обеспечено!Q162-'погружено всего'!Q162)</f>
        <v/>
      </c>
      <c r="R162" s="21" t="str">
        <f>IF(обеспечено!R162-'погружено всего'!R162=0,"",обеспечено!R162-'погружено всего'!R162)</f>
        <v/>
      </c>
      <c r="S162" s="21" t="str">
        <f>IF(обеспечено!S162-'погружено всего'!S162=0,"",обеспечено!S162-'погружено всего'!S162)</f>
        <v/>
      </c>
      <c r="T162" s="21" t="str">
        <f>IF(обеспечено!T162-'погружено всего'!T162=0,"",обеспечено!T162-'погружено всего'!T162)</f>
        <v/>
      </c>
      <c r="U162" s="21" t="str">
        <f>IF(обеспечено!U162-'погружено всего'!U162=0,"",обеспечено!U162-'погружено всего'!U162)</f>
        <v/>
      </c>
      <c r="V162" s="21" t="str">
        <f>IF(обеспечено!V162-'погружено всего'!V162=0,"",обеспечено!V162-'погружено всего'!V162)</f>
        <v/>
      </c>
      <c r="W162" s="21" t="str">
        <f>IF(обеспечено!W162-'погружено всего'!W162=0,"",обеспечено!W162-'погружено всего'!W162)</f>
        <v/>
      </c>
      <c r="X162" s="21" t="str">
        <f>IF(обеспечено!X162-'погружено всего'!X162=0,"",обеспечено!X162-'погружено всего'!X162)</f>
        <v/>
      </c>
      <c r="Y162" s="21" t="str">
        <f>IF(обеспечено!Y162-'погружено всего'!Y162=0,"",обеспечено!Y162-'погружено всего'!Y162)</f>
        <v/>
      </c>
      <c r="Z162" s="21" t="str">
        <f>IF(обеспечено!Z162-'погружено всего'!Z162=0,"",обеспечено!Z162-'погружено всего'!Z162)</f>
        <v/>
      </c>
      <c r="AA162" s="21" t="str">
        <f>IF(обеспечено!AA162-'погружено всего'!AA162=0,"",обеспечено!AA162-'погружено всего'!AA162)</f>
        <v/>
      </c>
      <c r="AB162" s="21" t="str">
        <f>IF(обеспечено!AB162-'погружено всего'!AB162=0,"",обеспечено!AB162-'погружено всего'!AB162)</f>
        <v/>
      </c>
      <c r="AC162" s="21" t="str">
        <f>IF(обеспечено!AC162-'погружено всего'!AC162=0,"",обеспечено!AC162-'погружено всего'!AC162)</f>
        <v/>
      </c>
      <c r="AD162" s="21" t="str">
        <f>IF(обеспечено!AD162-'погружено всего'!AD162=0,"",обеспечено!AD162-'погружено всего'!AD162)</f>
        <v/>
      </c>
      <c r="AE162" s="21" t="str">
        <f>IF(обеспечено!AE162-'погружено всего'!AE162=0,"",обеспечено!AE162-'погружено всего'!AE162)</f>
        <v/>
      </c>
      <c r="AF162" s="21" t="str">
        <f>IF(обеспечено!AF162-'погружено всего'!AF162=0,"",обеспечено!AF162-'погружено всего'!AF162)</f>
        <v/>
      </c>
      <c r="AG162" s="21" t="str">
        <f>IF(обеспечено!AG162-'погружено всего'!AG162=0,"",обеспечено!AG162-'погружено всего'!AG162)</f>
        <v/>
      </c>
      <c r="AH162" s="21" t="str">
        <f>IF(обеспечено!AH162-'погружено всего'!AH162=0,"",обеспечено!AH162-'погружено всего'!AH162)</f>
        <v/>
      </c>
      <c r="AI162" s="21" t="str">
        <f>IF(обеспечено!AI162-'погружено всего'!AI162=0,"",обеспечено!AI162-'погружено всего'!AI162)</f>
        <v/>
      </c>
      <c r="AJ162" s="21" t="str">
        <f>IF(обеспечено!AJ162-'погружено всего'!AJ162=0,"",обеспечено!AJ162-'погружено всего'!AJ162)</f>
        <v/>
      </c>
      <c r="AK162" s="21" t="str">
        <f>IF(обеспечено!AK162-'погружено всего'!AK162=0,"",обеспечено!AK162-'погружено всего'!AK162)</f>
        <v/>
      </c>
    </row>
    <row r="163" spans="1:37" s="15" customFormat="1" ht="13.5" customHeight="1" x14ac:dyDescent="0.15">
      <c r="A163" s="18" t="s">
        <v>178</v>
      </c>
      <c r="B163" s="20" t="str">
        <f>IF(LEN('заявки всего'!B163)=0,"",'заявки всего'!B163)</f>
        <v/>
      </c>
      <c r="C163" s="20" t="str">
        <f>IF(LEN('заявки всего'!C163)=0,"",'заявки всего'!C163)</f>
        <v/>
      </c>
      <c r="D163" s="22" t="str">
        <f>IF(LEN('заявки всего'!D163)=0,"",'заявки всего'!D163)</f>
        <v/>
      </c>
      <c r="E163" s="23" t="str">
        <f>IF(LEN('заявки всего'!E163)=0,"",'заявки всего'!E163)</f>
        <v/>
      </c>
      <c r="F163" s="23" t="str">
        <f>IF(обеспечено!F163=0,"",ROUNDUP(обеспечено!F163/31*5,0))</f>
        <v/>
      </c>
      <c r="G163" s="21" t="str">
        <f>IF(обеспечено!G163-'погружено всего'!G163=0,"",обеспечено!G163-'погружено всего'!G163)</f>
        <v/>
      </c>
      <c r="H163" s="21" t="str">
        <f>IF(обеспечено!H163-'погружено всего'!H163=0,"",обеспечено!H163-'погружено всего'!H163)</f>
        <v/>
      </c>
      <c r="I163" s="21" t="str">
        <f>IF(обеспечено!I163-'погружено всего'!I163=0,"",обеспечено!I163-'погружено всего'!I163)</f>
        <v/>
      </c>
      <c r="J163" s="21" t="str">
        <f>IF(обеспечено!J163-'погружено всего'!J163=0,"",обеспечено!J163-'погружено всего'!J163)</f>
        <v/>
      </c>
      <c r="K163" s="21" t="str">
        <f>IF(обеспечено!K163-'погружено всего'!K163=0,"",обеспечено!K163-'погружено всего'!K163)</f>
        <v/>
      </c>
      <c r="L163" s="21" t="str">
        <f>IF(обеспечено!L163-'погружено всего'!L163=0,"",обеспечено!L163-'погружено всего'!L163)</f>
        <v/>
      </c>
      <c r="M163" s="21" t="str">
        <f>IF(обеспечено!M163-'погружено всего'!M163=0,"",обеспечено!M163-'погружено всего'!M163)</f>
        <v/>
      </c>
      <c r="N163" s="21" t="str">
        <f>IF(обеспечено!N163-'погружено всего'!N163=0,"",обеспечено!N163-'погружено всего'!N163)</f>
        <v/>
      </c>
      <c r="O163" s="21" t="str">
        <f>IF(обеспечено!O163-'погружено всего'!O163=0,"",обеспечено!O163-'погружено всего'!O163)</f>
        <v/>
      </c>
      <c r="P163" s="21" t="str">
        <f>IF(обеспечено!P163-'погружено всего'!P163=0,"",обеспечено!P163-'погружено всего'!P163)</f>
        <v/>
      </c>
      <c r="Q163" s="21" t="str">
        <f>IF(обеспечено!Q163-'погружено всего'!Q163=0,"",обеспечено!Q163-'погружено всего'!Q163)</f>
        <v/>
      </c>
      <c r="R163" s="21" t="str">
        <f>IF(обеспечено!R163-'погружено всего'!R163=0,"",обеспечено!R163-'погружено всего'!R163)</f>
        <v/>
      </c>
      <c r="S163" s="21" t="str">
        <f>IF(обеспечено!S163-'погружено всего'!S163=0,"",обеспечено!S163-'погружено всего'!S163)</f>
        <v/>
      </c>
      <c r="T163" s="21" t="str">
        <f>IF(обеспечено!T163-'погружено всего'!T163=0,"",обеспечено!T163-'погружено всего'!T163)</f>
        <v/>
      </c>
      <c r="U163" s="21" t="str">
        <f>IF(обеспечено!U163-'погружено всего'!U163=0,"",обеспечено!U163-'погружено всего'!U163)</f>
        <v/>
      </c>
      <c r="V163" s="21" t="str">
        <f>IF(обеспечено!V163-'погружено всего'!V163=0,"",обеспечено!V163-'погружено всего'!V163)</f>
        <v/>
      </c>
      <c r="W163" s="21" t="str">
        <f>IF(обеспечено!W163-'погружено всего'!W163=0,"",обеспечено!W163-'погружено всего'!W163)</f>
        <v/>
      </c>
      <c r="X163" s="21" t="str">
        <f>IF(обеспечено!X163-'погружено всего'!X163=0,"",обеспечено!X163-'погружено всего'!X163)</f>
        <v/>
      </c>
      <c r="Y163" s="21" t="str">
        <f>IF(обеспечено!Y163-'погружено всего'!Y163=0,"",обеспечено!Y163-'погружено всего'!Y163)</f>
        <v/>
      </c>
      <c r="Z163" s="21" t="str">
        <f>IF(обеспечено!Z163-'погружено всего'!Z163=0,"",обеспечено!Z163-'погружено всего'!Z163)</f>
        <v/>
      </c>
      <c r="AA163" s="21" t="str">
        <f>IF(обеспечено!AA163-'погружено всего'!AA163=0,"",обеспечено!AA163-'погружено всего'!AA163)</f>
        <v/>
      </c>
      <c r="AB163" s="21" t="str">
        <f>IF(обеспечено!AB163-'погружено всего'!AB163=0,"",обеспечено!AB163-'погружено всего'!AB163)</f>
        <v/>
      </c>
      <c r="AC163" s="21" t="str">
        <f>IF(обеспечено!AC163-'погружено всего'!AC163=0,"",обеспечено!AC163-'погружено всего'!AC163)</f>
        <v/>
      </c>
      <c r="AD163" s="21" t="str">
        <f>IF(обеспечено!AD163-'погружено всего'!AD163=0,"",обеспечено!AD163-'погружено всего'!AD163)</f>
        <v/>
      </c>
      <c r="AE163" s="21" t="str">
        <f>IF(обеспечено!AE163-'погружено всего'!AE163=0,"",обеспечено!AE163-'погружено всего'!AE163)</f>
        <v/>
      </c>
      <c r="AF163" s="21" t="str">
        <f>IF(обеспечено!AF163-'погружено всего'!AF163=0,"",обеспечено!AF163-'погружено всего'!AF163)</f>
        <v/>
      </c>
      <c r="AG163" s="21" t="str">
        <f>IF(обеспечено!AG163-'погружено всего'!AG163=0,"",обеспечено!AG163-'погружено всего'!AG163)</f>
        <v/>
      </c>
      <c r="AH163" s="21" t="str">
        <f>IF(обеспечено!AH163-'погружено всего'!AH163=0,"",обеспечено!AH163-'погружено всего'!AH163)</f>
        <v/>
      </c>
      <c r="AI163" s="21" t="str">
        <f>IF(обеспечено!AI163-'погружено всего'!AI163=0,"",обеспечено!AI163-'погружено всего'!AI163)</f>
        <v/>
      </c>
      <c r="AJ163" s="21" t="str">
        <f>IF(обеспечено!AJ163-'погружено всего'!AJ163=0,"",обеспечено!AJ163-'погружено всего'!AJ163)</f>
        <v/>
      </c>
      <c r="AK163" s="21" t="str">
        <f>IF(обеспечено!AK163-'погружено всего'!AK163=0,"",обеспечено!AK163-'погружено всего'!AK163)</f>
        <v/>
      </c>
    </row>
    <row r="164" spans="1:37" s="15" customFormat="1" ht="13.5" customHeight="1" x14ac:dyDescent="0.15">
      <c r="A164" s="18" t="s">
        <v>179</v>
      </c>
      <c r="B164" s="20" t="str">
        <f>IF(LEN('заявки всего'!B164)=0,"",'заявки всего'!B164)</f>
        <v/>
      </c>
      <c r="C164" s="20" t="str">
        <f>IF(LEN('заявки всего'!C164)=0,"",'заявки всего'!C164)</f>
        <v/>
      </c>
      <c r="D164" s="22" t="str">
        <f>IF(LEN('заявки всего'!D164)=0,"",'заявки всего'!D164)</f>
        <v/>
      </c>
      <c r="E164" s="23" t="str">
        <f>IF(LEN('заявки всего'!E164)=0,"",'заявки всего'!E164)</f>
        <v/>
      </c>
      <c r="F164" s="23" t="str">
        <f>IF(обеспечено!F164=0,"",ROUNDUP(обеспечено!F164/31*5,0))</f>
        <v/>
      </c>
      <c r="G164" s="21" t="str">
        <f>IF(обеспечено!G164-'погружено всего'!G164=0,"",обеспечено!G164-'погружено всего'!G164)</f>
        <v/>
      </c>
      <c r="H164" s="21" t="str">
        <f>IF(обеспечено!H164-'погружено всего'!H164=0,"",обеспечено!H164-'погружено всего'!H164)</f>
        <v/>
      </c>
      <c r="I164" s="21" t="str">
        <f>IF(обеспечено!I164-'погружено всего'!I164=0,"",обеспечено!I164-'погружено всего'!I164)</f>
        <v/>
      </c>
      <c r="J164" s="21" t="str">
        <f>IF(обеспечено!J164-'погружено всего'!J164=0,"",обеспечено!J164-'погружено всего'!J164)</f>
        <v/>
      </c>
      <c r="K164" s="21" t="str">
        <f>IF(обеспечено!K164-'погружено всего'!K164=0,"",обеспечено!K164-'погружено всего'!K164)</f>
        <v/>
      </c>
      <c r="L164" s="21" t="str">
        <f>IF(обеспечено!L164-'погружено всего'!L164=0,"",обеспечено!L164-'погружено всего'!L164)</f>
        <v/>
      </c>
      <c r="M164" s="21" t="str">
        <f>IF(обеспечено!M164-'погружено всего'!M164=0,"",обеспечено!M164-'погружено всего'!M164)</f>
        <v/>
      </c>
      <c r="N164" s="21" t="str">
        <f>IF(обеспечено!N164-'погружено всего'!N164=0,"",обеспечено!N164-'погружено всего'!N164)</f>
        <v/>
      </c>
      <c r="O164" s="21" t="str">
        <f>IF(обеспечено!O164-'погружено всего'!O164=0,"",обеспечено!O164-'погружено всего'!O164)</f>
        <v/>
      </c>
      <c r="P164" s="21" t="str">
        <f>IF(обеспечено!P164-'погружено всего'!P164=0,"",обеспечено!P164-'погружено всего'!P164)</f>
        <v/>
      </c>
      <c r="Q164" s="21" t="str">
        <f>IF(обеспечено!Q164-'погружено всего'!Q164=0,"",обеспечено!Q164-'погружено всего'!Q164)</f>
        <v/>
      </c>
      <c r="R164" s="21" t="str">
        <f>IF(обеспечено!R164-'погружено всего'!R164=0,"",обеспечено!R164-'погружено всего'!R164)</f>
        <v/>
      </c>
      <c r="S164" s="21" t="str">
        <f>IF(обеспечено!S164-'погружено всего'!S164=0,"",обеспечено!S164-'погружено всего'!S164)</f>
        <v/>
      </c>
      <c r="T164" s="21" t="str">
        <f>IF(обеспечено!T164-'погружено всего'!T164=0,"",обеспечено!T164-'погружено всего'!T164)</f>
        <v/>
      </c>
      <c r="U164" s="21" t="str">
        <f>IF(обеспечено!U164-'погружено всего'!U164=0,"",обеспечено!U164-'погружено всего'!U164)</f>
        <v/>
      </c>
      <c r="V164" s="21" t="str">
        <f>IF(обеспечено!V164-'погружено всего'!V164=0,"",обеспечено!V164-'погружено всего'!V164)</f>
        <v/>
      </c>
      <c r="W164" s="21" t="str">
        <f>IF(обеспечено!W164-'погружено всего'!W164=0,"",обеспечено!W164-'погружено всего'!W164)</f>
        <v/>
      </c>
      <c r="X164" s="21" t="str">
        <f>IF(обеспечено!X164-'погружено всего'!X164=0,"",обеспечено!X164-'погружено всего'!X164)</f>
        <v/>
      </c>
      <c r="Y164" s="21" t="str">
        <f>IF(обеспечено!Y164-'погружено всего'!Y164=0,"",обеспечено!Y164-'погружено всего'!Y164)</f>
        <v/>
      </c>
      <c r="Z164" s="21" t="str">
        <f>IF(обеспечено!Z164-'погружено всего'!Z164=0,"",обеспечено!Z164-'погружено всего'!Z164)</f>
        <v/>
      </c>
      <c r="AA164" s="21" t="str">
        <f>IF(обеспечено!AA164-'погружено всего'!AA164=0,"",обеспечено!AA164-'погружено всего'!AA164)</f>
        <v/>
      </c>
      <c r="AB164" s="21" t="str">
        <f>IF(обеспечено!AB164-'погружено всего'!AB164=0,"",обеспечено!AB164-'погружено всего'!AB164)</f>
        <v/>
      </c>
      <c r="AC164" s="21" t="str">
        <f>IF(обеспечено!AC164-'погружено всего'!AC164=0,"",обеспечено!AC164-'погружено всего'!AC164)</f>
        <v/>
      </c>
      <c r="AD164" s="21" t="str">
        <f>IF(обеспечено!AD164-'погружено всего'!AD164=0,"",обеспечено!AD164-'погружено всего'!AD164)</f>
        <v/>
      </c>
      <c r="AE164" s="21" t="str">
        <f>IF(обеспечено!AE164-'погружено всего'!AE164=0,"",обеспечено!AE164-'погружено всего'!AE164)</f>
        <v/>
      </c>
      <c r="AF164" s="21" t="str">
        <f>IF(обеспечено!AF164-'погружено всего'!AF164=0,"",обеспечено!AF164-'погружено всего'!AF164)</f>
        <v/>
      </c>
      <c r="AG164" s="21" t="str">
        <f>IF(обеспечено!AG164-'погружено всего'!AG164=0,"",обеспечено!AG164-'погружено всего'!AG164)</f>
        <v/>
      </c>
      <c r="AH164" s="21" t="str">
        <f>IF(обеспечено!AH164-'погружено всего'!AH164=0,"",обеспечено!AH164-'погружено всего'!AH164)</f>
        <v/>
      </c>
      <c r="AI164" s="21" t="str">
        <f>IF(обеспечено!AI164-'погружено всего'!AI164=0,"",обеспечено!AI164-'погружено всего'!AI164)</f>
        <v/>
      </c>
      <c r="AJ164" s="21" t="str">
        <f>IF(обеспечено!AJ164-'погружено всего'!AJ164=0,"",обеспечено!AJ164-'погружено всего'!AJ164)</f>
        <v/>
      </c>
      <c r="AK164" s="21" t="str">
        <f>IF(обеспечено!AK164-'погружено всего'!AK164=0,"",обеспечено!AK164-'погружено всего'!AK164)</f>
        <v/>
      </c>
    </row>
    <row r="165" spans="1:37" s="15" customFormat="1" ht="13.5" customHeight="1" x14ac:dyDescent="0.15">
      <c r="A165" s="18" t="s">
        <v>180</v>
      </c>
      <c r="B165" s="20" t="str">
        <f>IF(LEN('заявки всего'!B165)=0,"",'заявки всего'!B165)</f>
        <v/>
      </c>
      <c r="C165" s="20" t="str">
        <f>IF(LEN('заявки всего'!C165)=0,"",'заявки всего'!C165)</f>
        <v/>
      </c>
      <c r="D165" s="22" t="str">
        <f>IF(LEN('заявки всего'!D165)=0,"",'заявки всего'!D165)</f>
        <v/>
      </c>
      <c r="E165" s="23" t="str">
        <f>IF(LEN('заявки всего'!E165)=0,"",'заявки всего'!E165)</f>
        <v/>
      </c>
      <c r="F165" s="23" t="str">
        <f>IF(обеспечено!F165=0,"",ROUNDUP(обеспечено!F165/31*5,0))</f>
        <v/>
      </c>
      <c r="G165" s="21" t="str">
        <f>IF(обеспечено!G165-'погружено всего'!G165=0,"",обеспечено!G165-'погружено всего'!G165)</f>
        <v/>
      </c>
      <c r="H165" s="21" t="str">
        <f>IF(обеспечено!H165-'погружено всего'!H165=0,"",обеспечено!H165-'погружено всего'!H165)</f>
        <v/>
      </c>
      <c r="I165" s="21" t="str">
        <f>IF(обеспечено!I165-'погружено всего'!I165=0,"",обеспечено!I165-'погружено всего'!I165)</f>
        <v/>
      </c>
      <c r="J165" s="21" t="str">
        <f>IF(обеспечено!J165-'погружено всего'!J165=0,"",обеспечено!J165-'погружено всего'!J165)</f>
        <v/>
      </c>
      <c r="K165" s="21" t="str">
        <f>IF(обеспечено!K165-'погружено всего'!K165=0,"",обеспечено!K165-'погружено всего'!K165)</f>
        <v/>
      </c>
      <c r="L165" s="21" t="str">
        <f>IF(обеспечено!L165-'погружено всего'!L165=0,"",обеспечено!L165-'погружено всего'!L165)</f>
        <v/>
      </c>
      <c r="M165" s="21" t="str">
        <f>IF(обеспечено!M165-'погружено всего'!M165=0,"",обеспечено!M165-'погружено всего'!M165)</f>
        <v/>
      </c>
      <c r="N165" s="21" t="str">
        <f>IF(обеспечено!N165-'погружено всего'!N165=0,"",обеспечено!N165-'погружено всего'!N165)</f>
        <v/>
      </c>
      <c r="O165" s="21" t="str">
        <f>IF(обеспечено!O165-'погружено всего'!O165=0,"",обеспечено!O165-'погружено всего'!O165)</f>
        <v/>
      </c>
      <c r="P165" s="21" t="str">
        <f>IF(обеспечено!P165-'погружено всего'!P165=0,"",обеспечено!P165-'погружено всего'!P165)</f>
        <v/>
      </c>
      <c r="Q165" s="21" t="str">
        <f>IF(обеспечено!Q165-'погружено всего'!Q165=0,"",обеспечено!Q165-'погружено всего'!Q165)</f>
        <v/>
      </c>
      <c r="R165" s="21" t="str">
        <f>IF(обеспечено!R165-'погружено всего'!R165=0,"",обеспечено!R165-'погружено всего'!R165)</f>
        <v/>
      </c>
      <c r="S165" s="21" t="str">
        <f>IF(обеспечено!S165-'погружено всего'!S165=0,"",обеспечено!S165-'погружено всего'!S165)</f>
        <v/>
      </c>
      <c r="T165" s="21" t="str">
        <f>IF(обеспечено!T165-'погружено всего'!T165=0,"",обеспечено!T165-'погружено всего'!T165)</f>
        <v/>
      </c>
      <c r="U165" s="21" t="str">
        <f>IF(обеспечено!U165-'погружено всего'!U165=0,"",обеспечено!U165-'погружено всего'!U165)</f>
        <v/>
      </c>
      <c r="V165" s="21" t="str">
        <f>IF(обеспечено!V165-'погружено всего'!V165=0,"",обеспечено!V165-'погружено всего'!V165)</f>
        <v/>
      </c>
      <c r="W165" s="21" t="str">
        <f>IF(обеспечено!W165-'погружено всего'!W165=0,"",обеспечено!W165-'погружено всего'!W165)</f>
        <v/>
      </c>
      <c r="X165" s="21" t="str">
        <f>IF(обеспечено!X165-'погружено всего'!X165=0,"",обеспечено!X165-'погружено всего'!X165)</f>
        <v/>
      </c>
      <c r="Y165" s="21" t="str">
        <f>IF(обеспечено!Y165-'погружено всего'!Y165=0,"",обеспечено!Y165-'погружено всего'!Y165)</f>
        <v/>
      </c>
      <c r="Z165" s="21" t="str">
        <f>IF(обеспечено!Z165-'погружено всего'!Z165=0,"",обеспечено!Z165-'погружено всего'!Z165)</f>
        <v/>
      </c>
      <c r="AA165" s="21" t="str">
        <f>IF(обеспечено!AA165-'погружено всего'!AA165=0,"",обеспечено!AA165-'погружено всего'!AA165)</f>
        <v/>
      </c>
      <c r="AB165" s="21" t="str">
        <f>IF(обеспечено!AB165-'погружено всего'!AB165=0,"",обеспечено!AB165-'погружено всего'!AB165)</f>
        <v/>
      </c>
      <c r="AC165" s="21" t="str">
        <f>IF(обеспечено!AC165-'погружено всего'!AC165=0,"",обеспечено!AC165-'погружено всего'!AC165)</f>
        <v/>
      </c>
      <c r="AD165" s="21" t="str">
        <f>IF(обеспечено!AD165-'погружено всего'!AD165=0,"",обеспечено!AD165-'погружено всего'!AD165)</f>
        <v/>
      </c>
      <c r="AE165" s="21" t="str">
        <f>IF(обеспечено!AE165-'погружено всего'!AE165=0,"",обеспечено!AE165-'погружено всего'!AE165)</f>
        <v/>
      </c>
      <c r="AF165" s="21" t="str">
        <f>IF(обеспечено!AF165-'погружено всего'!AF165=0,"",обеспечено!AF165-'погружено всего'!AF165)</f>
        <v/>
      </c>
      <c r="AG165" s="21" t="str">
        <f>IF(обеспечено!AG165-'погружено всего'!AG165=0,"",обеспечено!AG165-'погружено всего'!AG165)</f>
        <v/>
      </c>
      <c r="AH165" s="21" t="str">
        <f>IF(обеспечено!AH165-'погружено всего'!AH165=0,"",обеспечено!AH165-'погружено всего'!AH165)</f>
        <v/>
      </c>
      <c r="AI165" s="21" t="str">
        <f>IF(обеспечено!AI165-'погружено всего'!AI165=0,"",обеспечено!AI165-'погружено всего'!AI165)</f>
        <v/>
      </c>
      <c r="AJ165" s="21" t="str">
        <f>IF(обеспечено!AJ165-'погружено всего'!AJ165=0,"",обеспечено!AJ165-'погружено всего'!AJ165)</f>
        <v/>
      </c>
      <c r="AK165" s="21" t="str">
        <f>IF(обеспечено!AK165-'погружено всего'!AK165=0,"",обеспечено!AK165-'погружено всего'!AK165)</f>
        <v/>
      </c>
    </row>
    <row r="166" spans="1:37" s="15" customFormat="1" ht="13.5" customHeight="1" x14ac:dyDescent="0.15">
      <c r="A166" s="18" t="s">
        <v>181</v>
      </c>
      <c r="B166" s="20" t="str">
        <f>IF(LEN('заявки всего'!B166)=0,"",'заявки всего'!B166)</f>
        <v/>
      </c>
      <c r="C166" s="20" t="str">
        <f>IF(LEN('заявки всего'!C166)=0,"",'заявки всего'!C166)</f>
        <v/>
      </c>
      <c r="D166" s="22" t="str">
        <f>IF(LEN('заявки всего'!D166)=0,"",'заявки всего'!D166)</f>
        <v/>
      </c>
      <c r="E166" s="23" t="str">
        <f>IF(LEN('заявки всего'!E166)=0,"",'заявки всего'!E166)</f>
        <v/>
      </c>
      <c r="F166" s="23" t="str">
        <f>IF(обеспечено!F166=0,"",ROUNDUP(обеспечено!F166/31*5,0))</f>
        <v/>
      </c>
      <c r="G166" s="21" t="str">
        <f>IF(обеспечено!G166-'погружено всего'!G166=0,"",обеспечено!G166-'погружено всего'!G166)</f>
        <v/>
      </c>
      <c r="H166" s="21" t="str">
        <f>IF(обеспечено!H166-'погружено всего'!H166=0,"",обеспечено!H166-'погружено всего'!H166)</f>
        <v/>
      </c>
      <c r="I166" s="21" t="str">
        <f>IF(обеспечено!I166-'погружено всего'!I166=0,"",обеспечено!I166-'погружено всего'!I166)</f>
        <v/>
      </c>
      <c r="J166" s="21" t="str">
        <f>IF(обеспечено!J166-'погружено всего'!J166=0,"",обеспечено!J166-'погружено всего'!J166)</f>
        <v/>
      </c>
      <c r="K166" s="21" t="str">
        <f>IF(обеспечено!K166-'погружено всего'!K166=0,"",обеспечено!K166-'погружено всего'!K166)</f>
        <v/>
      </c>
      <c r="L166" s="21" t="str">
        <f>IF(обеспечено!L166-'погружено всего'!L166=0,"",обеспечено!L166-'погружено всего'!L166)</f>
        <v/>
      </c>
      <c r="M166" s="21" t="str">
        <f>IF(обеспечено!M166-'погружено всего'!M166=0,"",обеспечено!M166-'погружено всего'!M166)</f>
        <v/>
      </c>
      <c r="N166" s="21" t="str">
        <f>IF(обеспечено!N166-'погружено всего'!N166=0,"",обеспечено!N166-'погружено всего'!N166)</f>
        <v/>
      </c>
      <c r="O166" s="21" t="str">
        <f>IF(обеспечено!O166-'погружено всего'!O166=0,"",обеспечено!O166-'погружено всего'!O166)</f>
        <v/>
      </c>
      <c r="P166" s="21" t="str">
        <f>IF(обеспечено!P166-'погружено всего'!P166=0,"",обеспечено!P166-'погружено всего'!P166)</f>
        <v/>
      </c>
      <c r="Q166" s="21" t="str">
        <f>IF(обеспечено!Q166-'погружено всего'!Q166=0,"",обеспечено!Q166-'погружено всего'!Q166)</f>
        <v/>
      </c>
      <c r="R166" s="21" t="str">
        <f>IF(обеспечено!R166-'погружено всего'!R166=0,"",обеспечено!R166-'погружено всего'!R166)</f>
        <v/>
      </c>
      <c r="S166" s="21" t="str">
        <f>IF(обеспечено!S166-'погружено всего'!S166=0,"",обеспечено!S166-'погружено всего'!S166)</f>
        <v/>
      </c>
      <c r="T166" s="21" t="str">
        <f>IF(обеспечено!T166-'погружено всего'!T166=0,"",обеспечено!T166-'погружено всего'!T166)</f>
        <v/>
      </c>
      <c r="U166" s="21" t="str">
        <f>IF(обеспечено!U166-'погружено всего'!U166=0,"",обеспечено!U166-'погружено всего'!U166)</f>
        <v/>
      </c>
      <c r="V166" s="21" t="str">
        <f>IF(обеспечено!V166-'погружено всего'!V166=0,"",обеспечено!V166-'погружено всего'!V166)</f>
        <v/>
      </c>
      <c r="W166" s="21" t="str">
        <f>IF(обеспечено!W166-'погружено всего'!W166=0,"",обеспечено!W166-'погружено всего'!W166)</f>
        <v/>
      </c>
      <c r="X166" s="21" t="str">
        <f>IF(обеспечено!X166-'погружено всего'!X166=0,"",обеспечено!X166-'погружено всего'!X166)</f>
        <v/>
      </c>
      <c r="Y166" s="21" t="str">
        <f>IF(обеспечено!Y166-'погружено всего'!Y166=0,"",обеспечено!Y166-'погружено всего'!Y166)</f>
        <v/>
      </c>
      <c r="Z166" s="21" t="str">
        <f>IF(обеспечено!Z166-'погружено всего'!Z166=0,"",обеспечено!Z166-'погружено всего'!Z166)</f>
        <v/>
      </c>
      <c r="AA166" s="21" t="str">
        <f>IF(обеспечено!AA166-'погружено всего'!AA166=0,"",обеспечено!AA166-'погружено всего'!AA166)</f>
        <v/>
      </c>
      <c r="AB166" s="21" t="str">
        <f>IF(обеспечено!AB166-'погружено всего'!AB166=0,"",обеспечено!AB166-'погружено всего'!AB166)</f>
        <v/>
      </c>
      <c r="AC166" s="21" t="str">
        <f>IF(обеспечено!AC166-'погружено всего'!AC166=0,"",обеспечено!AC166-'погружено всего'!AC166)</f>
        <v/>
      </c>
      <c r="AD166" s="21" t="str">
        <f>IF(обеспечено!AD166-'погружено всего'!AD166=0,"",обеспечено!AD166-'погружено всего'!AD166)</f>
        <v/>
      </c>
      <c r="AE166" s="21" t="str">
        <f>IF(обеспечено!AE166-'погружено всего'!AE166=0,"",обеспечено!AE166-'погружено всего'!AE166)</f>
        <v/>
      </c>
      <c r="AF166" s="21" t="str">
        <f>IF(обеспечено!AF166-'погружено всего'!AF166=0,"",обеспечено!AF166-'погружено всего'!AF166)</f>
        <v/>
      </c>
      <c r="AG166" s="21" t="str">
        <f>IF(обеспечено!AG166-'погружено всего'!AG166=0,"",обеспечено!AG166-'погружено всего'!AG166)</f>
        <v/>
      </c>
      <c r="AH166" s="21" t="str">
        <f>IF(обеспечено!AH166-'погружено всего'!AH166=0,"",обеспечено!AH166-'погружено всего'!AH166)</f>
        <v/>
      </c>
      <c r="AI166" s="21" t="str">
        <f>IF(обеспечено!AI166-'погружено всего'!AI166=0,"",обеспечено!AI166-'погружено всего'!AI166)</f>
        <v/>
      </c>
      <c r="AJ166" s="21" t="str">
        <f>IF(обеспечено!AJ166-'погружено всего'!AJ166=0,"",обеспечено!AJ166-'погружено всего'!AJ166)</f>
        <v/>
      </c>
      <c r="AK166" s="21" t="str">
        <f>IF(обеспечено!AK166-'погружено всего'!AK166=0,"",обеспечено!AK166-'погружено всего'!AK166)</f>
        <v/>
      </c>
    </row>
    <row r="167" spans="1:37" s="15" customFormat="1" ht="13.5" customHeight="1" x14ac:dyDescent="0.15">
      <c r="A167" s="18" t="s">
        <v>182</v>
      </c>
      <c r="B167" s="20" t="str">
        <f>IF(LEN('заявки всего'!B167)=0,"",'заявки всего'!B167)</f>
        <v/>
      </c>
      <c r="C167" s="20" t="str">
        <f>IF(LEN('заявки всего'!C167)=0,"",'заявки всего'!C167)</f>
        <v/>
      </c>
      <c r="D167" s="22" t="str">
        <f>IF(LEN('заявки всего'!D167)=0,"",'заявки всего'!D167)</f>
        <v/>
      </c>
      <c r="E167" s="23" t="str">
        <f>IF(LEN('заявки всего'!E167)=0,"",'заявки всего'!E167)</f>
        <v/>
      </c>
      <c r="F167" s="23" t="str">
        <f>IF(обеспечено!F167=0,"",ROUNDUP(обеспечено!F167/31*5,0))</f>
        <v/>
      </c>
      <c r="G167" s="21" t="str">
        <f>IF(обеспечено!G167-'погружено всего'!G167=0,"",обеспечено!G167-'погружено всего'!G167)</f>
        <v/>
      </c>
      <c r="H167" s="21" t="str">
        <f>IF(обеспечено!H167-'погружено всего'!H167=0,"",обеспечено!H167-'погружено всего'!H167)</f>
        <v/>
      </c>
      <c r="I167" s="21" t="str">
        <f>IF(обеспечено!I167-'погружено всего'!I167=0,"",обеспечено!I167-'погружено всего'!I167)</f>
        <v/>
      </c>
      <c r="J167" s="21" t="str">
        <f>IF(обеспечено!J167-'погружено всего'!J167=0,"",обеспечено!J167-'погружено всего'!J167)</f>
        <v/>
      </c>
      <c r="K167" s="21" t="str">
        <f>IF(обеспечено!K167-'погружено всего'!K167=0,"",обеспечено!K167-'погружено всего'!K167)</f>
        <v/>
      </c>
      <c r="L167" s="21" t="str">
        <f>IF(обеспечено!L167-'погружено всего'!L167=0,"",обеспечено!L167-'погружено всего'!L167)</f>
        <v/>
      </c>
      <c r="M167" s="21" t="str">
        <f>IF(обеспечено!M167-'погружено всего'!M167=0,"",обеспечено!M167-'погружено всего'!M167)</f>
        <v/>
      </c>
      <c r="N167" s="21" t="str">
        <f>IF(обеспечено!N167-'погружено всего'!N167=0,"",обеспечено!N167-'погружено всего'!N167)</f>
        <v/>
      </c>
      <c r="O167" s="21" t="str">
        <f>IF(обеспечено!O167-'погружено всего'!O167=0,"",обеспечено!O167-'погружено всего'!O167)</f>
        <v/>
      </c>
      <c r="P167" s="21" t="str">
        <f>IF(обеспечено!P167-'погружено всего'!P167=0,"",обеспечено!P167-'погружено всего'!P167)</f>
        <v/>
      </c>
      <c r="Q167" s="21" t="str">
        <f>IF(обеспечено!Q167-'погружено всего'!Q167=0,"",обеспечено!Q167-'погружено всего'!Q167)</f>
        <v/>
      </c>
      <c r="R167" s="21" t="str">
        <f>IF(обеспечено!R167-'погружено всего'!R167=0,"",обеспечено!R167-'погружено всего'!R167)</f>
        <v/>
      </c>
      <c r="S167" s="21" t="str">
        <f>IF(обеспечено!S167-'погружено всего'!S167=0,"",обеспечено!S167-'погружено всего'!S167)</f>
        <v/>
      </c>
      <c r="T167" s="21" t="str">
        <f>IF(обеспечено!T167-'погружено всего'!T167=0,"",обеспечено!T167-'погружено всего'!T167)</f>
        <v/>
      </c>
      <c r="U167" s="21" t="str">
        <f>IF(обеспечено!U167-'погружено всего'!U167=0,"",обеспечено!U167-'погружено всего'!U167)</f>
        <v/>
      </c>
      <c r="V167" s="21" t="str">
        <f>IF(обеспечено!V167-'погружено всего'!V167=0,"",обеспечено!V167-'погружено всего'!V167)</f>
        <v/>
      </c>
      <c r="W167" s="21" t="str">
        <f>IF(обеспечено!W167-'погружено всего'!W167=0,"",обеспечено!W167-'погружено всего'!W167)</f>
        <v/>
      </c>
      <c r="X167" s="21" t="str">
        <f>IF(обеспечено!X167-'погружено всего'!X167=0,"",обеспечено!X167-'погружено всего'!X167)</f>
        <v/>
      </c>
      <c r="Y167" s="21" t="str">
        <f>IF(обеспечено!Y167-'погружено всего'!Y167=0,"",обеспечено!Y167-'погружено всего'!Y167)</f>
        <v/>
      </c>
      <c r="Z167" s="21" t="str">
        <f>IF(обеспечено!Z167-'погружено всего'!Z167=0,"",обеспечено!Z167-'погружено всего'!Z167)</f>
        <v/>
      </c>
      <c r="AA167" s="21" t="str">
        <f>IF(обеспечено!AA167-'погружено всего'!AA167=0,"",обеспечено!AA167-'погружено всего'!AA167)</f>
        <v/>
      </c>
      <c r="AB167" s="21" t="str">
        <f>IF(обеспечено!AB167-'погружено всего'!AB167=0,"",обеспечено!AB167-'погружено всего'!AB167)</f>
        <v/>
      </c>
      <c r="AC167" s="21" t="str">
        <f>IF(обеспечено!AC167-'погружено всего'!AC167=0,"",обеспечено!AC167-'погружено всего'!AC167)</f>
        <v/>
      </c>
      <c r="AD167" s="21" t="str">
        <f>IF(обеспечено!AD167-'погружено всего'!AD167=0,"",обеспечено!AD167-'погружено всего'!AD167)</f>
        <v/>
      </c>
      <c r="AE167" s="21" t="str">
        <f>IF(обеспечено!AE167-'погружено всего'!AE167=0,"",обеспечено!AE167-'погружено всего'!AE167)</f>
        <v/>
      </c>
      <c r="AF167" s="21" t="str">
        <f>IF(обеспечено!AF167-'погружено всего'!AF167=0,"",обеспечено!AF167-'погружено всего'!AF167)</f>
        <v/>
      </c>
      <c r="AG167" s="21" t="str">
        <f>IF(обеспечено!AG167-'погружено всего'!AG167=0,"",обеспечено!AG167-'погружено всего'!AG167)</f>
        <v/>
      </c>
      <c r="AH167" s="21" t="str">
        <f>IF(обеспечено!AH167-'погружено всего'!AH167=0,"",обеспечено!AH167-'погружено всего'!AH167)</f>
        <v/>
      </c>
      <c r="AI167" s="21" t="str">
        <f>IF(обеспечено!AI167-'погружено всего'!AI167=0,"",обеспечено!AI167-'погружено всего'!AI167)</f>
        <v/>
      </c>
      <c r="AJ167" s="21" t="str">
        <f>IF(обеспечено!AJ167-'погружено всего'!AJ167=0,"",обеспечено!AJ167-'погружено всего'!AJ167)</f>
        <v/>
      </c>
      <c r="AK167" s="21" t="str">
        <f>IF(обеспечено!AK167-'погружено всего'!AK167=0,"",обеспечено!AK167-'погружено всего'!AK167)</f>
        <v/>
      </c>
    </row>
    <row r="168" spans="1:37" s="15" customFormat="1" ht="13.5" customHeight="1" x14ac:dyDescent="0.15">
      <c r="A168" s="18" t="s">
        <v>183</v>
      </c>
      <c r="B168" s="20" t="str">
        <f>IF(LEN('заявки всего'!B168)=0,"",'заявки всего'!B168)</f>
        <v/>
      </c>
      <c r="C168" s="20" t="str">
        <f>IF(LEN('заявки всего'!C168)=0,"",'заявки всего'!C168)</f>
        <v/>
      </c>
      <c r="D168" s="22" t="str">
        <f>IF(LEN('заявки всего'!D168)=0,"",'заявки всего'!D168)</f>
        <v/>
      </c>
      <c r="E168" s="23" t="str">
        <f>IF(LEN('заявки всего'!E168)=0,"",'заявки всего'!E168)</f>
        <v/>
      </c>
      <c r="F168" s="23" t="str">
        <f>IF(обеспечено!F168=0,"",ROUNDUP(обеспечено!F168/31*5,0))</f>
        <v/>
      </c>
      <c r="G168" s="21" t="str">
        <f>IF(обеспечено!G168-'погружено всего'!G168=0,"",обеспечено!G168-'погружено всего'!G168)</f>
        <v/>
      </c>
      <c r="H168" s="21" t="str">
        <f>IF(обеспечено!H168-'погружено всего'!H168=0,"",обеспечено!H168-'погружено всего'!H168)</f>
        <v/>
      </c>
      <c r="I168" s="21" t="str">
        <f>IF(обеспечено!I168-'погружено всего'!I168=0,"",обеспечено!I168-'погружено всего'!I168)</f>
        <v/>
      </c>
      <c r="J168" s="21" t="str">
        <f>IF(обеспечено!J168-'погружено всего'!J168=0,"",обеспечено!J168-'погружено всего'!J168)</f>
        <v/>
      </c>
      <c r="K168" s="21" t="str">
        <f>IF(обеспечено!K168-'погружено всего'!K168=0,"",обеспечено!K168-'погружено всего'!K168)</f>
        <v/>
      </c>
      <c r="L168" s="21" t="str">
        <f>IF(обеспечено!L168-'погружено всего'!L168=0,"",обеспечено!L168-'погружено всего'!L168)</f>
        <v/>
      </c>
      <c r="M168" s="21" t="str">
        <f>IF(обеспечено!M168-'погружено всего'!M168=0,"",обеспечено!M168-'погружено всего'!M168)</f>
        <v/>
      </c>
      <c r="N168" s="21" t="str">
        <f>IF(обеспечено!N168-'погружено всего'!N168=0,"",обеспечено!N168-'погружено всего'!N168)</f>
        <v/>
      </c>
      <c r="O168" s="21" t="str">
        <f>IF(обеспечено!O168-'погружено всего'!O168=0,"",обеспечено!O168-'погружено всего'!O168)</f>
        <v/>
      </c>
      <c r="P168" s="21" t="str">
        <f>IF(обеспечено!P168-'погружено всего'!P168=0,"",обеспечено!P168-'погружено всего'!P168)</f>
        <v/>
      </c>
      <c r="Q168" s="21" t="str">
        <f>IF(обеспечено!Q168-'погружено всего'!Q168=0,"",обеспечено!Q168-'погружено всего'!Q168)</f>
        <v/>
      </c>
      <c r="R168" s="21" t="str">
        <f>IF(обеспечено!R168-'погружено всего'!R168=0,"",обеспечено!R168-'погружено всего'!R168)</f>
        <v/>
      </c>
      <c r="S168" s="21" t="str">
        <f>IF(обеспечено!S168-'погружено всего'!S168=0,"",обеспечено!S168-'погружено всего'!S168)</f>
        <v/>
      </c>
      <c r="T168" s="21" t="str">
        <f>IF(обеспечено!T168-'погружено всего'!T168=0,"",обеспечено!T168-'погружено всего'!T168)</f>
        <v/>
      </c>
      <c r="U168" s="21" t="str">
        <f>IF(обеспечено!U168-'погружено всего'!U168=0,"",обеспечено!U168-'погружено всего'!U168)</f>
        <v/>
      </c>
      <c r="V168" s="21" t="str">
        <f>IF(обеспечено!V168-'погружено всего'!V168=0,"",обеспечено!V168-'погружено всего'!V168)</f>
        <v/>
      </c>
      <c r="W168" s="21" t="str">
        <f>IF(обеспечено!W168-'погружено всего'!W168=0,"",обеспечено!W168-'погружено всего'!W168)</f>
        <v/>
      </c>
      <c r="X168" s="21" t="str">
        <f>IF(обеспечено!X168-'погружено всего'!X168=0,"",обеспечено!X168-'погружено всего'!X168)</f>
        <v/>
      </c>
      <c r="Y168" s="21" t="str">
        <f>IF(обеспечено!Y168-'погружено всего'!Y168=0,"",обеспечено!Y168-'погружено всего'!Y168)</f>
        <v/>
      </c>
      <c r="Z168" s="21" t="str">
        <f>IF(обеспечено!Z168-'погружено всего'!Z168=0,"",обеспечено!Z168-'погружено всего'!Z168)</f>
        <v/>
      </c>
      <c r="AA168" s="21" t="str">
        <f>IF(обеспечено!AA168-'погружено всего'!AA168=0,"",обеспечено!AA168-'погружено всего'!AA168)</f>
        <v/>
      </c>
      <c r="AB168" s="21" t="str">
        <f>IF(обеспечено!AB168-'погружено всего'!AB168=0,"",обеспечено!AB168-'погружено всего'!AB168)</f>
        <v/>
      </c>
      <c r="AC168" s="21" t="str">
        <f>IF(обеспечено!AC168-'погружено всего'!AC168=0,"",обеспечено!AC168-'погружено всего'!AC168)</f>
        <v/>
      </c>
      <c r="AD168" s="21" t="str">
        <f>IF(обеспечено!AD168-'погружено всего'!AD168=0,"",обеспечено!AD168-'погружено всего'!AD168)</f>
        <v/>
      </c>
      <c r="AE168" s="21" t="str">
        <f>IF(обеспечено!AE168-'погружено всего'!AE168=0,"",обеспечено!AE168-'погружено всего'!AE168)</f>
        <v/>
      </c>
      <c r="AF168" s="21" t="str">
        <f>IF(обеспечено!AF168-'погружено всего'!AF168=0,"",обеспечено!AF168-'погружено всего'!AF168)</f>
        <v/>
      </c>
      <c r="AG168" s="21" t="str">
        <f>IF(обеспечено!AG168-'погружено всего'!AG168=0,"",обеспечено!AG168-'погружено всего'!AG168)</f>
        <v/>
      </c>
      <c r="AH168" s="21" t="str">
        <f>IF(обеспечено!AH168-'погружено всего'!AH168=0,"",обеспечено!AH168-'погружено всего'!AH168)</f>
        <v/>
      </c>
      <c r="AI168" s="21" t="str">
        <f>IF(обеспечено!AI168-'погружено всего'!AI168=0,"",обеспечено!AI168-'погружено всего'!AI168)</f>
        <v/>
      </c>
      <c r="AJ168" s="21" t="str">
        <f>IF(обеспечено!AJ168-'погружено всего'!AJ168=0,"",обеспечено!AJ168-'погружено всего'!AJ168)</f>
        <v/>
      </c>
      <c r="AK168" s="21" t="str">
        <f>IF(обеспечено!AK168-'погружено всего'!AK168=0,"",обеспечено!AK168-'погружено всего'!AK168)</f>
        <v/>
      </c>
    </row>
    <row r="169" spans="1:37" s="15" customFormat="1" ht="13.5" customHeight="1" x14ac:dyDescent="0.15">
      <c r="A169" s="18" t="s">
        <v>184</v>
      </c>
      <c r="B169" s="20" t="str">
        <f>IF(LEN('заявки всего'!B169)=0,"",'заявки всего'!B169)</f>
        <v/>
      </c>
      <c r="C169" s="20" t="str">
        <f>IF(LEN('заявки всего'!C169)=0,"",'заявки всего'!C169)</f>
        <v/>
      </c>
      <c r="D169" s="22" t="str">
        <f>IF(LEN('заявки всего'!D169)=0,"",'заявки всего'!D169)</f>
        <v/>
      </c>
      <c r="E169" s="23" t="str">
        <f>IF(LEN('заявки всего'!E169)=0,"",'заявки всего'!E169)</f>
        <v/>
      </c>
      <c r="F169" s="23" t="str">
        <f>IF(обеспечено!F169=0,"",ROUNDUP(обеспечено!F169/31*5,0))</f>
        <v/>
      </c>
      <c r="G169" s="21" t="str">
        <f>IF(обеспечено!G169-'погружено всего'!G169=0,"",обеспечено!G169-'погружено всего'!G169)</f>
        <v/>
      </c>
      <c r="H169" s="21" t="str">
        <f>IF(обеспечено!H169-'погружено всего'!H169=0,"",обеспечено!H169-'погружено всего'!H169)</f>
        <v/>
      </c>
      <c r="I169" s="21" t="str">
        <f>IF(обеспечено!I169-'погружено всего'!I169=0,"",обеспечено!I169-'погружено всего'!I169)</f>
        <v/>
      </c>
      <c r="J169" s="21" t="str">
        <f>IF(обеспечено!J169-'погружено всего'!J169=0,"",обеспечено!J169-'погружено всего'!J169)</f>
        <v/>
      </c>
      <c r="K169" s="21" t="str">
        <f>IF(обеспечено!K169-'погружено всего'!K169=0,"",обеспечено!K169-'погружено всего'!K169)</f>
        <v/>
      </c>
      <c r="L169" s="21" t="str">
        <f>IF(обеспечено!L169-'погружено всего'!L169=0,"",обеспечено!L169-'погружено всего'!L169)</f>
        <v/>
      </c>
      <c r="M169" s="21" t="str">
        <f>IF(обеспечено!M169-'погружено всего'!M169=0,"",обеспечено!M169-'погружено всего'!M169)</f>
        <v/>
      </c>
      <c r="N169" s="21" t="str">
        <f>IF(обеспечено!N169-'погружено всего'!N169=0,"",обеспечено!N169-'погружено всего'!N169)</f>
        <v/>
      </c>
      <c r="O169" s="21" t="str">
        <f>IF(обеспечено!O169-'погружено всего'!O169=0,"",обеспечено!O169-'погружено всего'!O169)</f>
        <v/>
      </c>
      <c r="P169" s="21" t="str">
        <f>IF(обеспечено!P169-'погружено всего'!P169=0,"",обеспечено!P169-'погружено всего'!P169)</f>
        <v/>
      </c>
      <c r="Q169" s="21" t="str">
        <f>IF(обеспечено!Q169-'погружено всего'!Q169=0,"",обеспечено!Q169-'погружено всего'!Q169)</f>
        <v/>
      </c>
      <c r="R169" s="21" t="str">
        <f>IF(обеспечено!R169-'погружено всего'!R169=0,"",обеспечено!R169-'погружено всего'!R169)</f>
        <v/>
      </c>
      <c r="S169" s="21" t="str">
        <f>IF(обеспечено!S169-'погружено всего'!S169=0,"",обеспечено!S169-'погружено всего'!S169)</f>
        <v/>
      </c>
      <c r="T169" s="21" t="str">
        <f>IF(обеспечено!T169-'погружено всего'!T169=0,"",обеспечено!T169-'погружено всего'!T169)</f>
        <v/>
      </c>
      <c r="U169" s="21" t="str">
        <f>IF(обеспечено!U169-'погружено всего'!U169=0,"",обеспечено!U169-'погружено всего'!U169)</f>
        <v/>
      </c>
      <c r="V169" s="21" t="str">
        <f>IF(обеспечено!V169-'погружено всего'!V169=0,"",обеспечено!V169-'погружено всего'!V169)</f>
        <v/>
      </c>
      <c r="W169" s="21" t="str">
        <f>IF(обеспечено!W169-'погружено всего'!W169=0,"",обеспечено!W169-'погружено всего'!W169)</f>
        <v/>
      </c>
      <c r="X169" s="21" t="str">
        <f>IF(обеспечено!X169-'погружено всего'!X169=0,"",обеспечено!X169-'погружено всего'!X169)</f>
        <v/>
      </c>
      <c r="Y169" s="21" t="str">
        <f>IF(обеспечено!Y169-'погружено всего'!Y169=0,"",обеспечено!Y169-'погружено всего'!Y169)</f>
        <v/>
      </c>
      <c r="Z169" s="21" t="str">
        <f>IF(обеспечено!Z169-'погружено всего'!Z169=0,"",обеспечено!Z169-'погружено всего'!Z169)</f>
        <v/>
      </c>
      <c r="AA169" s="21" t="str">
        <f>IF(обеспечено!AA169-'погружено всего'!AA169=0,"",обеспечено!AA169-'погружено всего'!AA169)</f>
        <v/>
      </c>
      <c r="AB169" s="21" t="str">
        <f>IF(обеспечено!AB169-'погружено всего'!AB169=0,"",обеспечено!AB169-'погружено всего'!AB169)</f>
        <v/>
      </c>
      <c r="AC169" s="21" t="str">
        <f>IF(обеспечено!AC169-'погружено всего'!AC169=0,"",обеспечено!AC169-'погружено всего'!AC169)</f>
        <v/>
      </c>
      <c r="AD169" s="21" t="str">
        <f>IF(обеспечено!AD169-'погружено всего'!AD169=0,"",обеспечено!AD169-'погружено всего'!AD169)</f>
        <v/>
      </c>
      <c r="AE169" s="21" t="str">
        <f>IF(обеспечено!AE169-'погружено всего'!AE169=0,"",обеспечено!AE169-'погружено всего'!AE169)</f>
        <v/>
      </c>
      <c r="AF169" s="21" t="str">
        <f>IF(обеспечено!AF169-'погружено всего'!AF169=0,"",обеспечено!AF169-'погружено всего'!AF169)</f>
        <v/>
      </c>
      <c r="AG169" s="21" t="str">
        <f>IF(обеспечено!AG169-'погружено всего'!AG169=0,"",обеспечено!AG169-'погружено всего'!AG169)</f>
        <v/>
      </c>
      <c r="AH169" s="21" t="str">
        <f>IF(обеспечено!AH169-'погружено всего'!AH169=0,"",обеспечено!AH169-'погружено всего'!AH169)</f>
        <v/>
      </c>
      <c r="AI169" s="21" t="str">
        <f>IF(обеспечено!AI169-'погружено всего'!AI169=0,"",обеспечено!AI169-'погружено всего'!AI169)</f>
        <v/>
      </c>
      <c r="AJ169" s="21" t="str">
        <f>IF(обеспечено!AJ169-'погружено всего'!AJ169=0,"",обеспечено!AJ169-'погружено всего'!AJ169)</f>
        <v/>
      </c>
      <c r="AK169" s="21" t="str">
        <f>IF(обеспечено!AK169-'погружено всего'!AK169=0,"",обеспечено!AK169-'погружено всего'!AK169)</f>
        <v/>
      </c>
    </row>
    <row r="170" spans="1:37" s="15" customFormat="1" ht="13.5" customHeight="1" x14ac:dyDescent="0.15">
      <c r="A170" s="18" t="s">
        <v>185</v>
      </c>
      <c r="B170" s="20" t="str">
        <f>IF(LEN('заявки всего'!B170)=0,"",'заявки всего'!B170)</f>
        <v/>
      </c>
      <c r="C170" s="20" t="str">
        <f>IF(LEN('заявки всего'!C170)=0,"",'заявки всего'!C170)</f>
        <v/>
      </c>
      <c r="D170" s="22" t="str">
        <f>IF(LEN('заявки всего'!D170)=0,"",'заявки всего'!D170)</f>
        <v/>
      </c>
      <c r="E170" s="23" t="str">
        <f>IF(LEN('заявки всего'!E170)=0,"",'заявки всего'!E170)</f>
        <v/>
      </c>
      <c r="F170" s="23" t="str">
        <f>IF(обеспечено!F170=0,"",ROUNDUP(обеспечено!F170/31*5,0))</f>
        <v/>
      </c>
      <c r="G170" s="21" t="str">
        <f>IF(обеспечено!G170-'погружено всего'!G170=0,"",обеспечено!G170-'погружено всего'!G170)</f>
        <v/>
      </c>
      <c r="H170" s="21" t="str">
        <f>IF(обеспечено!H170-'погружено всего'!H170=0,"",обеспечено!H170-'погружено всего'!H170)</f>
        <v/>
      </c>
      <c r="I170" s="21" t="str">
        <f>IF(обеспечено!I170-'погружено всего'!I170=0,"",обеспечено!I170-'погружено всего'!I170)</f>
        <v/>
      </c>
      <c r="J170" s="21" t="str">
        <f>IF(обеспечено!J170-'погружено всего'!J170=0,"",обеспечено!J170-'погружено всего'!J170)</f>
        <v/>
      </c>
      <c r="K170" s="21" t="str">
        <f>IF(обеспечено!K170-'погружено всего'!K170=0,"",обеспечено!K170-'погружено всего'!K170)</f>
        <v/>
      </c>
      <c r="L170" s="21" t="str">
        <f>IF(обеспечено!L170-'погружено всего'!L170=0,"",обеспечено!L170-'погружено всего'!L170)</f>
        <v/>
      </c>
      <c r="M170" s="21" t="str">
        <f>IF(обеспечено!M170-'погружено всего'!M170=0,"",обеспечено!M170-'погружено всего'!M170)</f>
        <v/>
      </c>
      <c r="N170" s="21" t="str">
        <f>IF(обеспечено!N170-'погружено всего'!N170=0,"",обеспечено!N170-'погружено всего'!N170)</f>
        <v/>
      </c>
      <c r="O170" s="21" t="str">
        <f>IF(обеспечено!O170-'погружено всего'!O170=0,"",обеспечено!O170-'погружено всего'!O170)</f>
        <v/>
      </c>
      <c r="P170" s="21" t="str">
        <f>IF(обеспечено!P170-'погружено всего'!P170=0,"",обеспечено!P170-'погружено всего'!P170)</f>
        <v/>
      </c>
      <c r="Q170" s="21" t="str">
        <f>IF(обеспечено!Q170-'погружено всего'!Q170=0,"",обеспечено!Q170-'погружено всего'!Q170)</f>
        <v/>
      </c>
      <c r="R170" s="21" t="str">
        <f>IF(обеспечено!R170-'погружено всего'!R170=0,"",обеспечено!R170-'погружено всего'!R170)</f>
        <v/>
      </c>
      <c r="S170" s="21" t="str">
        <f>IF(обеспечено!S170-'погружено всего'!S170=0,"",обеспечено!S170-'погружено всего'!S170)</f>
        <v/>
      </c>
      <c r="T170" s="21" t="str">
        <f>IF(обеспечено!T170-'погружено всего'!T170=0,"",обеспечено!T170-'погружено всего'!T170)</f>
        <v/>
      </c>
      <c r="U170" s="21" t="str">
        <f>IF(обеспечено!U170-'погружено всего'!U170=0,"",обеспечено!U170-'погружено всего'!U170)</f>
        <v/>
      </c>
      <c r="V170" s="21" t="str">
        <f>IF(обеспечено!V170-'погружено всего'!V170=0,"",обеспечено!V170-'погружено всего'!V170)</f>
        <v/>
      </c>
      <c r="W170" s="21" t="str">
        <f>IF(обеспечено!W170-'погружено всего'!W170=0,"",обеспечено!W170-'погружено всего'!W170)</f>
        <v/>
      </c>
      <c r="X170" s="21" t="str">
        <f>IF(обеспечено!X170-'погружено всего'!X170=0,"",обеспечено!X170-'погружено всего'!X170)</f>
        <v/>
      </c>
      <c r="Y170" s="21" t="str">
        <f>IF(обеспечено!Y170-'погружено всего'!Y170=0,"",обеспечено!Y170-'погружено всего'!Y170)</f>
        <v/>
      </c>
      <c r="Z170" s="21" t="str">
        <f>IF(обеспечено!Z170-'погружено всего'!Z170=0,"",обеспечено!Z170-'погружено всего'!Z170)</f>
        <v/>
      </c>
      <c r="AA170" s="21" t="str">
        <f>IF(обеспечено!AA170-'погружено всего'!AA170=0,"",обеспечено!AA170-'погружено всего'!AA170)</f>
        <v/>
      </c>
      <c r="AB170" s="21" t="str">
        <f>IF(обеспечено!AB170-'погружено всего'!AB170=0,"",обеспечено!AB170-'погружено всего'!AB170)</f>
        <v/>
      </c>
      <c r="AC170" s="21" t="str">
        <f>IF(обеспечено!AC170-'погружено всего'!AC170=0,"",обеспечено!AC170-'погружено всего'!AC170)</f>
        <v/>
      </c>
      <c r="AD170" s="21" t="str">
        <f>IF(обеспечено!AD170-'погружено всего'!AD170=0,"",обеспечено!AD170-'погружено всего'!AD170)</f>
        <v/>
      </c>
      <c r="AE170" s="21" t="str">
        <f>IF(обеспечено!AE170-'погружено всего'!AE170=0,"",обеспечено!AE170-'погружено всего'!AE170)</f>
        <v/>
      </c>
      <c r="AF170" s="21" t="str">
        <f>IF(обеспечено!AF170-'погружено всего'!AF170=0,"",обеспечено!AF170-'погружено всего'!AF170)</f>
        <v/>
      </c>
      <c r="AG170" s="21" t="str">
        <f>IF(обеспечено!AG170-'погружено всего'!AG170=0,"",обеспечено!AG170-'погружено всего'!AG170)</f>
        <v/>
      </c>
      <c r="AH170" s="21" t="str">
        <f>IF(обеспечено!AH170-'погружено всего'!AH170=0,"",обеспечено!AH170-'погружено всего'!AH170)</f>
        <v/>
      </c>
      <c r="AI170" s="21" t="str">
        <f>IF(обеспечено!AI170-'погружено всего'!AI170=0,"",обеспечено!AI170-'погружено всего'!AI170)</f>
        <v/>
      </c>
      <c r="AJ170" s="21" t="str">
        <f>IF(обеспечено!AJ170-'погружено всего'!AJ170=0,"",обеспечено!AJ170-'погружено всего'!AJ170)</f>
        <v/>
      </c>
      <c r="AK170" s="21" t="str">
        <f>IF(обеспечено!AK170-'погружено всего'!AK170=0,"",обеспечено!AK170-'погружено всего'!AK170)</f>
        <v/>
      </c>
    </row>
    <row r="171" spans="1:37" s="15" customFormat="1" ht="13.5" customHeight="1" x14ac:dyDescent="0.15">
      <c r="A171" s="18" t="s">
        <v>186</v>
      </c>
      <c r="B171" s="20" t="str">
        <f>IF(LEN('заявки всего'!B171)=0,"",'заявки всего'!B171)</f>
        <v/>
      </c>
      <c r="C171" s="20" t="str">
        <f>IF(LEN('заявки всего'!C171)=0,"",'заявки всего'!C171)</f>
        <v/>
      </c>
      <c r="D171" s="22" t="str">
        <f>IF(LEN('заявки всего'!D171)=0,"",'заявки всего'!D171)</f>
        <v/>
      </c>
      <c r="E171" s="23" t="str">
        <f>IF(LEN('заявки всего'!E171)=0,"",'заявки всего'!E171)</f>
        <v/>
      </c>
      <c r="F171" s="23" t="str">
        <f>IF(обеспечено!F171=0,"",ROUNDUP(обеспечено!F171/31*5,0))</f>
        <v/>
      </c>
      <c r="G171" s="21" t="str">
        <f>IF(обеспечено!G171-'погружено всего'!G171=0,"",обеспечено!G171-'погружено всего'!G171)</f>
        <v/>
      </c>
      <c r="H171" s="21" t="str">
        <f>IF(обеспечено!H171-'погружено всего'!H171=0,"",обеспечено!H171-'погружено всего'!H171)</f>
        <v/>
      </c>
      <c r="I171" s="21" t="str">
        <f>IF(обеспечено!I171-'погружено всего'!I171=0,"",обеспечено!I171-'погружено всего'!I171)</f>
        <v/>
      </c>
      <c r="J171" s="21" t="str">
        <f>IF(обеспечено!J171-'погружено всего'!J171=0,"",обеспечено!J171-'погружено всего'!J171)</f>
        <v/>
      </c>
      <c r="K171" s="21" t="str">
        <f>IF(обеспечено!K171-'погружено всего'!K171=0,"",обеспечено!K171-'погружено всего'!K171)</f>
        <v/>
      </c>
      <c r="L171" s="21" t="str">
        <f>IF(обеспечено!L171-'погружено всего'!L171=0,"",обеспечено!L171-'погружено всего'!L171)</f>
        <v/>
      </c>
      <c r="M171" s="21" t="str">
        <f>IF(обеспечено!M171-'погружено всего'!M171=0,"",обеспечено!M171-'погружено всего'!M171)</f>
        <v/>
      </c>
      <c r="N171" s="21" t="str">
        <f>IF(обеспечено!N171-'погружено всего'!N171=0,"",обеспечено!N171-'погружено всего'!N171)</f>
        <v/>
      </c>
      <c r="O171" s="21" t="str">
        <f>IF(обеспечено!O171-'погружено всего'!O171=0,"",обеспечено!O171-'погружено всего'!O171)</f>
        <v/>
      </c>
      <c r="P171" s="21" t="str">
        <f>IF(обеспечено!P171-'погружено всего'!P171=0,"",обеспечено!P171-'погружено всего'!P171)</f>
        <v/>
      </c>
      <c r="Q171" s="21" t="str">
        <f>IF(обеспечено!Q171-'погружено всего'!Q171=0,"",обеспечено!Q171-'погружено всего'!Q171)</f>
        <v/>
      </c>
      <c r="R171" s="21" t="str">
        <f>IF(обеспечено!R171-'погружено всего'!R171=0,"",обеспечено!R171-'погружено всего'!R171)</f>
        <v/>
      </c>
      <c r="S171" s="21" t="str">
        <f>IF(обеспечено!S171-'погружено всего'!S171=0,"",обеспечено!S171-'погружено всего'!S171)</f>
        <v/>
      </c>
      <c r="T171" s="21" t="str">
        <f>IF(обеспечено!T171-'погружено всего'!T171=0,"",обеспечено!T171-'погружено всего'!T171)</f>
        <v/>
      </c>
      <c r="U171" s="21" t="str">
        <f>IF(обеспечено!U171-'погружено всего'!U171=0,"",обеспечено!U171-'погружено всего'!U171)</f>
        <v/>
      </c>
      <c r="V171" s="21" t="str">
        <f>IF(обеспечено!V171-'погружено всего'!V171=0,"",обеспечено!V171-'погружено всего'!V171)</f>
        <v/>
      </c>
      <c r="W171" s="21" t="str">
        <f>IF(обеспечено!W171-'погружено всего'!W171=0,"",обеспечено!W171-'погружено всего'!W171)</f>
        <v/>
      </c>
      <c r="X171" s="21" t="str">
        <f>IF(обеспечено!X171-'погружено всего'!X171=0,"",обеспечено!X171-'погружено всего'!X171)</f>
        <v/>
      </c>
      <c r="Y171" s="21" t="str">
        <f>IF(обеспечено!Y171-'погружено всего'!Y171=0,"",обеспечено!Y171-'погружено всего'!Y171)</f>
        <v/>
      </c>
      <c r="Z171" s="21" t="str">
        <f>IF(обеспечено!Z171-'погружено всего'!Z171=0,"",обеспечено!Z171-'погружено всего'!Z171)</f>
        <v/>
      </c>
      <c r="AA171" s="21" t="str">
        <f>IF(обеспечено!AA171-'погружено всего'!AA171=0,"",обеспечено!AA171-'погружено всего'!AA171)</f>
        <v/>
      </c>
      <c r="AB171" s="21" t="str">
        <f>IF(обеспечено!AB171-'погружено всего'!AB171=0,"",обеспечено!AB171-'погружено всего'!AB171)</f>
        <v/>
      </c>
      <c r="AC171" s="21" t="str">
        <f>IF(обеспечено!AC171-'погружено всего'!AC171=0,"",обеспечено!AC171-'погружено всего'!AC171)</f>
        <v/>
      </c>
      <c r="AD171" s="21" t="str">
        <f>IF(обеспечено!AD171-'погружено всего'!AD171=0,"",обеспечено!AD171-'погружено всего'!AD171)</f>
        <v/>
      </c>
      <c r="AE171" s="21" t="str">
        <f>IF(обеспечено!AE171-'погружено всего'!AE171=0,"",обеспечено!AE171-'погружено всего'!AE171)</f>
        <v/>
      </c>
      <c r="AF171" s="21" t="str">
        <f>IF(обеспечено!AF171-'погружено всего'!AF171=0,"",обеспечено!AF171-'погружено всего'!AF171)</f>
        <v/>
      </c>
      <c r="AG171" s="21" t="str">
        <f>IF(обеспечено!AG171-'погружено всего'!AG171=0,"",обеспечено!AG171-'погружено всего'!AG171)</f>
        <v/>
      </c>
      <c r="AH171" s="21" t="str">
        <f>IF(обеспечено!AH171-'погружено всего'!AH171=0,"",обеспечено!AH171-'погружено всего'!AH171)</f>
        <v/>
      </c>
      <c r="AI171" s="21" t="str">
        <f>IF(обеспечено!AI171-'погружено всего'!AI171=0,"",обеспечено!AI171-'погружено всего'!AI171)</f>
        <v/>
      </c>
      <c r="AJ171" s="21" t="str">
        <f>IF(обеспечено!AJ171-'погружено всего'!AJ171=0,"",обеспечено!AJ171-'погружено всего'!AJ171)</f>
        <v/>
      </c>
      <c r="AK171" s="21" t="str">
        <f>IF(обеспечено!AK171-'погружено всего'!AK171=0,"",обеспечено!AK171-'погружено всего'!AK171)</f>
        <v/>
      </c>
    </row>
    <row r="172" spans="1:37" s="15" customFormat="1" ht="13.5" customHeight="1" x14ac:dyDescent="0.15">
      <c r="A172" s="18" t="s">
        <v>187</v>
      </c>
      <c r="B172" s="20" t="str">
        <f>IF(LEN('заявки всего'!B172)=0,"",'заявки всего'!B172)</f>
        <v/>
      </c>
      <c r="C172" s="20" t="str">
        <f>IF(LEN('заявки всего'!C172)=0,"",'заявки всего'!C172)</f>
        <v/>
      </c>
      <c r="D172" s="22" t="str">
        <f>IF(LEN('заявки всего'!D172)=0,"",'заявки всего'!D172)</f>
        <v/>
      </c>
      <c r="E172" s="23" t="str">
        <f>IF(LEN('заявки всего'!E172)=0,"",'заявки всего'!E172)</f>
        <v/>
      </c>
      <c r="F172" s="23" t="str">
        <f>IF(обеспечено!F172=0,"",ROUNDUP(обеспечено!F172/31*5,0))</f>
        <v/>
      </c>
      <c r="G172" s="21" t="str">
        <f>IF(обеспечено!G172-'погружено всего'!G172=0,"",обеспечено!G172-'погружено всего'!G172)</f>
        <v/>
      </c>
      <c r="H172" s="21" t="str">
        <f>IF(обеспечено!H172-'погружено всего'!H172=0,"",обеспечено!H172-'погружено всего'!H172)</f>
        <v/>
      </c>
      <c r="I172" s="21" t="str">
        <f>IF(обеспечено!I172-'погружено всего'!I172=0,"",обеспечено!I172-'погружено всего'!I172)</f>
        <v/>
      </c>
      <c r="J172" s="21" t="str">
        <f>IF(обеспечено!J172-'погружено всего'!J172=0,"",обеспечено!J172-'погружено всего'!J172)</f>
        <v/>
      </c>
      <c r="K172" s="21" t="str">
        <f>IF(обеспечено!K172-'погружено всего'!K172=0,"",обеспечено!K172-'погружено всего'!K172)</f>
        <v/>
      </c>
      <c r="L172" s="21" t="str">
        <f>IF(обеспечено!L172-'погружено всего'!L172=0,"",обеспечено!L172-'погружено всего'!L172)</f>
        <v/>
      </c>
      <c r="M172" s="21" t="str">
        <f>IF(обеспечено!M172-'погружено всего'!M172=0,"",обеспечено!M172-'погружено всего'!M172)</f>
        <v/>
      </c>
      <c r="N172" s="21" t="str">
        <f>IF(обеспечено!N172-'погружено всего'!N172=0,"",обеспечено!N172-'погружено всего'!N172)</f>
        <v/>
      </c>
      <c r="O172" s="21" t="str">
        <f>IF(обеспечено!O172-'погружено всего'!O172=0,"",обеспечено!O172-'погружено всего'!O172)</f>
        <v/>
      </c>
      <c r="P172" s="21" t="str">
        <f>IF(обеспечено!P172-'погружено всего'!P172=0,"",обеспечено!P172-'погружено всего'!P172)</f>
        <v/>
      </c>
      <c r="Q172" s="21" t="str">
        <f>IF(обеспечено!Q172-'погружено всего'!Q172=0,"",обеспечено!Q172-'погружено всего'!Q172)</f>
        <v/>
      </c>
      <c r="R172" s="21" t="str">
        <f>IF(обеспечено!R172-'погружено всего'!R172=0,"",обеспечено!R172-'погружено всего'!R172)</f>
        <v/>
      </c>
      <c r="S172" s="21" t="str">
        <f>IF(обеспечено!S172-'погружено всего'!S172=0,"",обеспечено!S172-'погружено всего'!S172)</f>
        <v/>
      </c>
      <c r="T172" s="21" t="str">
        <f>IF(обеспечено!T172-'погружено всего'!T172=0,"",обеспечено!T172-'погружено всего'!T172)</f>
        <v/>
      </c>
      <c r="U172" s="21" t="str">
        <f>IF(обеспечено!U172-'погружено всего'!U172=0,"",обеспечено!U172-'погружено всего'!U172)</f>
        <v/>
      </c>
      <c r="V172" s="21" t="str">
        <f>IF(обеспечено!V172-'погружено всего'!V172=0,"",обеспечено!V172-'погружено всего'!V172)</f>
        <v/>
      </c>
      <c r="W172" s="21" t="str">
        <f>IF(обеспечено!W172-'погружено всего'!W172=0,"",обеспечено!W172-'погружено всего'!W172)</f>
        <v/>
      </c>
      <c r="X172" s="21" t="str">
        <f>IF(обеспечено!X172-'погружено всего'!X172=0,"",обеспечено!X172-'погружено всего'!X172)</f>
        <v/>
      </c>
      <c r="Y172" s="21" t="str">
        <f>IF(обеспечено!Y172-'погружено всего'!Y172=0,"",обеспечено!Y172-'погружено всего'!Y172)</f>
        <v/>
      </c>
      <c r="Z172" s="21" t="str">
        <f>IF(обеспечено!Z172-'погружено всего'!Z172=0,"",обеспечено!Z172-'погружено всего'!Z172)</f>
        <v/>
      </c>
      <c r="AA172" s="21" t="str">
        <f>IF(обеспечено!AA172-'погружено всего'!AA172=0,"",обеспечено!AA172-'погружено всего'!AA172)</f>
        <v/>
      </c>
      <c r="AB172" s="21" t="str">
        <f>IF(обеспечено!AB172-'погружено всего'!AB172=0,"",обеспечено!AB172-'погружено всего'!AB172)</f>
        <v/>
      </c>
      <c r="AC172" s="21" t="str">
        <f>IF(обеспечено!AC172-'погружено всего'!AC172=0,"",обеспечено!AC172-'погружено всего'!AC172)</f>
        <v/>
      </c>
      <c r="AD172" s="21" t="str">
        <f>IF(обеспечено!AD172-'погружено всего'!AD172=0,"",обеспечено!AD172-'погружено всего'!AD172)</f>
        <v/>
      </c>
      <c r="AE172" s="21" t="str">
        <f>IF(обеспечено!AE172-'погружено всего'!AE172=0,"",обеспечено!AE172-'погружено всего'!AE172)</f>
        <v/>
      </c>
      <c r="AF172" s="21" t="str">
        <f>IF(обеспечено!AF172-'погружено всего'!AF172=0,"",обеспечено!AF172-'погружено всего'!AF172)</f>
        <v/>
      </c>
      <c r="AG172" s="21" t="str">
        <f>IF(обеспечено!AG172-'погружено всего'!AG172=0,"",обеспечено!AG172-'погружено всего'!AG172)</f>
        <v/>
      </c>
      <c r="AH172" s="21" t="str">
        <f>IF(обеспечено!AH172-'погружено всего'!AH172=0,"",обеспечено!AH172-'погружено всего'!AH172)</f>
        <v/>
      </c>
      <c r="AI172" s="21" t="str">
        <f>IF(обеспечено!AI172-'погружено всего'!AI172=0,"",обеспечено!AI172-'погружено всего'!AI172)</f>
        <v/>
      </c>
      <c r="AJ172" s="21" t="str">
        <f>IF(обеспечено!AJ172-'погружено всего'!AJ172=0,"",обеспечено!AJ172-'погружено всего'!AJ172)</f>
        <v/>
      </c>
      <c r="AK172" s="21" t="str">
        <f>IF(обеспечено!AK172-'погружено всего'!AK172=0,"",обеспечено!AK172-'погружено всего'!AK172)</f>
        <v/>
      </c>
    </row>
    <row r="173" spans="1:37" s="15" customFormat="1" ht="13.5" customHeight="1" x14ac:dyDescent="0.15">
      <c r="A173" s="18" t="s">
        <v>188</v>
      </c>
      <c r="B173" s="20" t="str">
        <f>IF(LEN('заявки всего'!B173)=0,"",'заявки всего'!B173)</f>
        <v/>
      </c>
      <c r="C173" s="20" t="str">
        <f>IF(LEN('заявки всего'!C173)=0,"",'заявки всего'!C173)</f>
        <v/>
      </c>
      <c r="D173" s="22" t="str">
        <f>IF(LEN('заявки всего'!D173)=0,"",'заявки всего'!D173)</f>
        <v/>
      </c>
      <c r="E173" s="23" t="str">
        <f>IF(LEN('заявки всего'!E173)=0,"",'заявки всего'!E173)</f>
        <v/>
      </c>
      <c r="F173" s="23" t="str">
        <f>IF(обеспечено!F173=0,"",ROUNDUP(обеспечено!F173/31*5,0))</f>
        <v/>
      </c>
      <c r="G173" s="21" t="str">
        <f>IF(обеспечено!G173-'погружено всего'!G173=0,"",обеспечено!G173-'погружено всего'!G173)</f>
        <v/>
      </c>
      <c r="H173" s="21" t="str">
        <f>IF(обеспечено!H173-'погружено всего'!H173=0,"",обеспечено!H173-'погружено всего'!H173)</f>
        <v/>
      </c>
      <c r="I173" s="21" t="str">
        <f>IF(обеспечено!I173-'погружено всего'!I173=0,"",обеспечено!I173-'погружено всего'!I173)</f>
        <v/>
      </c>
      <c r="J173" s="21" t="str">
        <f>IF(обеспечено!J173-'погружено всего'!J173=0,"",обеспечено!J173-'погружено всего'!J173)</f>
        <v/>
      </c>
      <c r="K173" s="21" t="str">
        <f>IF(обеспечено!K173-'погружено всего'!K173=0,"",обеспечено!K173-'погружено всего'!K173)</f>
        <v/>
      </c>
      <c r="L173" s="21" t="str">
        <f>IF(обеспечено!L173-'погружено всего'!L173=0,"",обеспечено!L173-'погружено всего'!L173)</f>
        <v/>
      </c>
      <c r="M173" s="21" t="str">
        <f>IF(обеспечено!M173-'погружено всего'!M173=0,"",обеспечено!M173-'погружено всего'!M173)</f>
        <v/>
      </c>
      <c r="N173" s="21" t="str">
        <f>IF(обеспечено!N173-'погружено всего'!N173=0,"",обеспечено!N173-'погружено всего'!N173)</f>
        <v/>
      </c>
      <c r="O173" s="21" t="str">
        <f>IF(обеспечено!O173-'погружено всего'!O173=0,"",обеспечено!O173-'погружено всего'!O173)</f>
        <v/>
      </c>
      <c r="P173" s="21" t="str">
        <f>IF(обеспечено!P173-'погружено всего'!P173=0,"",обеспечено!P173-'погружено всего'!P173)</f>
        <v/>
      </c>
      <c r="Q173" s="21" t="str">
        <f>IF(обеспечено!Q173-'погружено всего'!Q173=0,"",обеспечено!Q173-'погружено всего'!Q173)</f>
        <v/>
      </c>
      <c r="R173" s="21" t="str">
        <f>IF(обеспечено!R173-'погружено всего'!R173=0,"",обеспечено!R173-'погружено всего'!R173)</f>
        <v/>
      </c>
      <c r="S173" s="21" t="str">
        <f>IF(обеспечено!S173-'погружено всего'!S173=0,"",обеспечено!S173-'погружено всего'!S173)</f>
        <v/>
      </c>
      <c r="T173" s="21" t="str">
        <f>IF(обеспечено!T173-'погружено всего'!T173=0,"",обеспечено!T173-'погружено всего'!T173)</f>
        <v/>
      </c>
      <c r="U173" s="21" t="str">
        <f>IF(обеспечено!U173-'погружено всего'!U173=0,"",обеспечено!U173-'погружено всего'!U173)</f>
        <v/>
      </c>
      <c r="V173" s="21" t="str">
        <f>IF(обеспечено!V173-'погружено всего'!V173=0,"",обеспечено!V173-'погружено всего'!V173)</f>
        <v/>
      </c>
      <c r="W173" s="21" t="str">
        <f>IF(обеспечено!W173-'погружено всего'!W173=0,"",обеспечено!W173-'погружено всего'!W173)</f>
        <v/>
      </c>
      <c r="X173" s="21" t="str">
        <f>IF(обеспечено!X173-'погружено всего'!X173=0,"",обеспечено!X173-'погружено всего'!X173)</f>
        <v/>
      </c>
      <c r="Y173" s="21" t="str">
        <f>IF(обеспечено!Y173-'погружено всего'!Y173=0,"",обеспечено!Y173-'погружено всего'!Y173)</f>
        <v/>
      </c>
      <c r="Z173" s="21" t="str">
        <f>IF(обеспечено!Z173-'погружено всего'!Z173=0,"",обеспечено!Z173-'погружено всего'!Z173)</f>
        <v/>
      </c>
      <c r="AA173" s="21" t="str">
        <f>IF(обеспечено!AA173-'погружено всего'!AA173=0,"",обеспечено!AA173-'погружено всего'!AA173)</f>
        <v/>
      </c>
      <c r="AB173" s="21" t="str">
        <f>IF(обеспечено!AB173-'погружено всего'!AB173=0,"",обеспечено!AB173-'погружено всего'!AB173)</f>
        <v/>
      </c>
      <c r="AC173" s="21" t="str">
        <f>IF(обеспечено!AC173-'погружено всего'!AC173=0,"",обеспечено!AC173-'погружено всего'!AC173)</f>
        <v/>
      </c>
      <c r="AD173" s="21" t="str">
        <f>IF(обеспечено!AD173-'погружено всего'!AD173=0,"",обеспечено!AD173-'погружено всего'!AD173)</f>
        <v/>
      </c>
      <c r="AE173" s="21" t="str">
        <f>IF(обеспечено!AE173-'погружено всего'!AE173=0,"",обеспечено!AE173-'погружено всего'!AE173)</f>
        <v/>
      </c>
      <c r="AF173" s="21" t="str">
        <f>IF(обеспечено!AF173-'погружено всего'!AF173=0,"",обеспечено!AF173-'погружено всего'!AF173)</f>
        <v/>
      </c>
      <c r="AG173" s="21" t="str">
        <f>IF(обеспечено!AG173-'погружено всего'!AG173=0,"",обеспечено!AG173-'погружено всего'!AG173)</f>
        <v/>
      </c>
      <c r="AH173" s="21" t="str">
        <f>IF(обеспечено!AH173-'погружено всего'!AH173=0,"",обеспечено!AH173-'погружено всего'!AH173)</f>
        <v/>
      </c>
      <c r="AI173" s="21" t="str">
        <f>IF(обеспечено!AI173-'погружено всего'!AI173=0,"",обеспечено!AI173-'погружено всего'!AI173)</f>
        <v/>
      </c>
      <c r="AJ173" s="21" t="str">
        <f>IF(обеспечено!AJ173-'погружено всего'!AJ173=0,"",обеспечено!AJ173-'погружено всего'!AJ173)</f>
        <v/>
      </c>
      <c r="AK173" s="21" t="str">
        <f>IF(обеспечено!AK173-'погружено всего'!AK173=0,"",обеспечено!AK173-'погружено всего'!AK173)</f>
        <v/>
      </c>
    </row>
    <row r="174" spans="1:37" s="15" customFormat="1" ht="13.5" customHeight="1" x14ac:dyDescent="0.15">
      <c r="A174" s="18" t="s">
        <v>189</v>
      </c>
      <c r="B174" s="20" t="str">
        <f>IF(LEN('заявки всего'!B174)=0,"",'заявки всего'!B174)</f>
        <v/>
      </c>
      <c r="C174" s="20" t="str">
        <f>IF(LEN('заявки всего'!C174)=0,"",'заявки всего'!C174)</f>
        <v/>
      </c>
      <c r="D174" s="22" t="str">
        <f>IF(LEN('заявки всего'!D174)=0,"",'заявки всего'!D174)</f>
        <v/>
      </c>
      <c r="E174" s="23" t="str">
        <f>IF(LEN('заявки всего'!E174)=0,"",'заявки всего'!E174)</f>
        <v/>
      </c>
      <c r="F174" s="23" t="str">
        <f>IF(обеспечено!F174=0,"",ROUNDUP(обеспечено!F174/31*5,0))</f>
        <v/>
      </c>
      <c r="G174" s="21" t="str">
        <f>IF(обеспечено!G174-'погружено всего'!G174=0,"",обеспечено!G174-'погружено всего'!G174)</f>
        <v/>
      </c>
      <c r="H174" s="21" t="str">
        <f>IF(обеспечено!H174-'погружено всего'!H174=0,"",обеспечено!H174-'погружено всего'!H174)</f>
        <v/>
      </c>
      <c r="I174" s="21" t="str">
        <f>IF(обеспечено!I174-'погружено всего'!I174=0,"",обеспечено!I174-'погружено всего'!I174)</f>
        <v/>
      </c>
      <c r="J174" s="21" t="str">
        <f>IF(обеспечено!J174-'погружено всего'!J174=0,"",обеспечено!J174-'погружено всего'!J174)</f>
        <v/>
      </c>
      <c r="K174" s="21" t="str">
        <f>IF(обеспечено!K174-'погружено всего'!K174=0,"",обеспечено!K174-'погружено всего'!K174)</f>
        <v/>
      </c>
      <c r="L174" s="21" t="str">
        <f>IF(обеспечено!L174-'погружено всего'!L174=0,"",обеспечено!L174-'погружено всего'!L174)</f>
        <v/>
      </c>
      <c r="M174" s="21" t="str">
        <f>IF(обеспечено!M174-'погружено всего'!M174=0,"",обеспечено!M174-'погружено всего'!M174)</f>
        <v/>
      </c>
      <c r="N174" s="21" t="str">
        <f>IF(обеспечено!N174-'погружено всего'!N174=0,"",обеспечено!N174-'погружено всего'!N174)</f>
        <v/>
      </c>
      <c r="O174" s="21" t="str">
        <f>IF(обеспечено!O174-'погружено всего'!O174=0,"",обеспечено!O174-'погружено всего'!O174)</f>
        <v/>
      </c>
      <c r="P174" s="21" t="str">
        <f>IF(обеспечено!P174-'погружено всего'!P174=0,"",обеспечено!P174-'погружено всего'!P174)</f>
        <v/>
      </c>
      <c r="Q174" s="21" t="str">
        <f>IF(обеспечено!Q174-'погружено всего'!Q174=0,"",обеспечено!Q174-'погружено всего'!Q174)</f>
        <v/>
      </c>
      <c r="R174" s="21" t="str">
        <f>IF(обеспечено!R174-'погружено всего'!R174=0,"",обеспечено!R174-'погружено всего'!R174)</f>
        <v/>
      </c>
      <c r="S174" s="21" t="str">
        <f>IF(обеспечено!S174-'погружено всего'!S174=0,"",обеспечено!S174-'погружено всего'!S174)</f>
        <v/>
      </c>
      <c r="T174" s="21" t="str">
        <f>IF(обеспечено!T174-'погружено всего'!T174=0,"",обеспечено!T174-'погружено всего'!T174)</f>
        <v/>
      </c>
      <c r="U174" s="21" t="str">
        <f>IF(обеспечено!U174-'погружено всего'!U174=0,"",обеспечено!U174-'погружено всего'!U174)</f>
        <v/>
      </c>
      <c r="V174" s="21" t="str">
        <f>IF(обеспечено!V174-'погружено всего'!V174=0,"",обеспечено!V174-'погружено всего'!V174)</f>
        <v/>
      </c>
      <c r="W174" s="21" t="str">
        <f>IF(обеспечено!W174-'погружено всего'!W174=0,"",обеспечено!W174-'погружено всего'!W174)</f>
        <v/>
      </c>
      <c r="X174" s="21" t="str">
        <f>IF(обеспечено!X174-'погружено всего'!X174=0,"",обеспечено!X174-'погружено всего'!X174)</f>
        <v/>
      </c>
      <c r="Y174" s="21" t="str">
        <f>IF(обеспечено!Y174-'погружено всего'!Y174=0,"",обеспечено!Y174-'погружено всего'!Y174)</f>
        <v/>
      </c>
      <c r="Z174" s="21" t="str">
        <f>IF(обеспечено!Z174-'погружено всего'!Z174=0,"",обеспечено!Z174-'погружено всего'!Z174)</f>
        <v/>
      </c>
      <c r="AA174" s="21" t="str">
        <f>IF(обеспечено!AA174-'погружено всего'!AA174=0,"",обеспечено!AA174-'погружено всего'!AA174)</f>
        <v/>
      </c>
      <c r="AB174" s="21" t="str">
        <f>IF(обеспечено!AB174-'погружено всего'!AB174=0,"",обеспечено!AB174-'погружено всего'!AB174)</f>
        <v/>
      </c>
      <c r="AC174" s="21" t="str">
        <f>IF(обеспечено!AC174-'погружено всего'!AC174=0,"",обеспечено!AC174-'погружено всего'!AC174)</f>
        <v/>
      </c>
      <c r="AD174" s="21" t="str">
        <f>IF(обеспечено!AD174-'погружено всего'!AD174=0,"",обеспечено!AD174-'погружено всего'!AD174)</f>
        <v/>
      </c>
      <c r="AE174" s="21" t="str">
        <f>IF(обеспечено!AE174-'погружено всего'!AE174=0,"",обеспечено!AE174-'погружено всего'!AE174)</f>
        <v/>
      </c>
      <c r="AF174" s="21" t="str">
        <f>IF(обеспечено!AF174-'погружено всего'!AF174=0,"",обеспечено!AF174-'погружено всего'!AF174)</f>
        <v/>
      </c>
      <c r="AG174" s="21" t="str">
        <f>IF(обеспечено!AG174-'погружено всего'!AG174=0,"",обеспечено!AG174-'погружено всего'!AG174)</f>
        <v/>
      </c>
      <c r="AH174" s="21" t="str">
        <f>IF(обеспечено!AH174-'погружено всего'!AH174=0,"",обеспечено!AH174-'погружено всего'!AH174)</f>
        <v/>
      </c>
      <c r="AI174" s="21" t="str">
        <f>IF(обеспечено!AI174-'погружено всего'!AI174=0,"",обеспечено!AI174-'погружено всего'!AI174)</f>
        <v/>
      </c>
      <c r="AJ174" s="21" t="str">
        <f>IF(обеспечено!AJ174-'погружено всего'!AJ174=0,"",обеспечено!AJ174-'погружено всего'!AJ174)</f>
        <v/>
      </c>
      <c r="AK174" s="21" t="str">
        <f>IF(обеспечено!AK174-'погружено всего'!AK174=0,"",обеспечено!AK174-'погружено всего'!AK174)</f>
        <v/>
      </c>
    </row>
    <row r="175" spans="1:37" s="15" customFormat="1" ht="13.5" customHeight="1" x14ac:dyDescent="0.15">
      <c r="A175" s="18" t="s">
        <v>190</v>
      </c>
      <c r="B175" s="20" t="str">
        <f>IF(LEN('заявки всего'!B175)=0,"",'заявки всего'!B175)</f>
        <v/>
      </c>
      <c r="C175" s="20" t="str">
        <f>IF(LEN('заявки всего'!C175)=0,"",'заявки всего'!C175)</f>
        <v/>
      </c>
      <c r="D175" s="22" t="str">
        <f>IF(LEN('заявки всего'!D175)=0,"",'заявки всего'!D175)</f>
        <v/>
      </c>
      <c r="E175" s="23" t="str">
        <f>IF(LEN('заявки всего'!E175)=0,"",'заявки всего'!E175)</f>
        <v/>
      </c>
      <c r="F175" s="23" t="str">
        <f>IF(обеспечено!F175=0,"",ROUNDUP(обеспечено!F175/31*5,0))</f>
        <v/>
      </c>
      <c r="G175" s="21" t="str">
        <f>IF(обеспечено!G175-'погружено всего'!G175=0,"",обеспечено!G175-'погружено всего'!G175)</f>
        <v/>
      </c>
      <c r="H175" s="21" t="str">
        <f>IF(обеспечено!H175-'погружено всего'!H175=0,"",обеспечено!H175-'погружено всего'!H175)</f>
        <v/>
      </c>
      <c r="I175" s="21" t="str">
        <f>IF(обеспечено!I175-'погружено всего'!I175=0,"",обеспечено!I175-'погружено всего'!I175)</f>
        <v/>
      </c>
      <c r="J175" s="21" t="str">
        <f>IF(обеспечено!J175-'погружено всего'!J175=0,"",обеспечено!J175-'погружено всего'!J175)</f>
        <v/>
      </c>
      <c r="K175" s="21" t="str">
        <f>IF(обеспечено!K175-'погружено всего'!K175=0,"",обеспечено!K175-'погружено всего'!K175)</f>
        <v/>
      </c>
      <c r="L175" s="21" t="str">
        <f>IF(обеспечено!L175-'погружено всего'!L175=0,"",обеспечено!L175-'погружено всего'!L175)</f>
        <v/>
      </c>
      <c r="M175" s="21" t="str">
        <f>IF(обеспечено!M175-'погружено всего'!M175=0,"",обеспечено!M175-'погружено всего'!M175)</f>
        <v/>
      </c>
      <c r="N175" s="21" t="str">
        <f>IF(обеспечено!N175-'погружено всего'!N175=0,"",обеспечено!N175-'погружено всего'!N175)</f>
        <v/>
      </c>
      <c r="O175" s="21" t="str">
        <f>IF(обеспечено!O175-'погружено всего'!O175=0,"",обеспечено!O175-'погружено всего'!O175)</f>
        <v/>
      </c>
      <c r="P175" s="21" t="str">
        <f>IF(обеспечено!P175-'погружено всего'!P175=0,"",обеспечено!P175-'погружено всего'!P175)</f>
        <v/>
      </c>
      <c r="Q175" s="21" t="str">
        <f>IF(обеспечено!Q175-'погружено всего'!Q175=0,"",обеспечено!Q175-'погружено всего'!Q175)</f>
        <v/>
      </c>
      <c r="R175" s="21" t="str">
        <f>IF(обеспечено!R175-'погружено всего'!R175=0,"",обеспечено!R175-'погружено всего'!R175)</f>
        <v/>
      </c>
      <c r="S175" s="21" t="str">
        <f>IF(обеспечено!S175-'погружено всего'!S175=0,"",обеспечено!S175-'погружено всего'!S175)</f>
        <v/>
      </c>
      <c r="T175" s="21" t="str">
        <f>IF(обеспечено!T175-'погружено всего'!T175=0,"",обеспечено!T175-'погружено всего'!T175)</f>
        <v/>
      </c>
      <c r="U175" s="21" t="str">
        <f>IF(обеспечено!U175-'погружено всего'!U175=0,"",обеспечено!U175-'погружено всего'!U175)</f>
        <v/>
      </c>
      <c r="V175" s="21" t="str">
        <f>IF(обеспечено!V175-'погружено всего'!V175=0,"",обеспечено!V175-'погружено всего'!V175)</f>
        <v/>
      </c>
      <c r="W175" s="21" t="str">
        <f>IF(обеспечено!W175-'погружено всего'!W175=0,"",обеспечено!W175-'погружено всего'!W175)</f>
        <v/>
      </c>
      <c r="X175" s="21" t="str">
        <f>IF(обеспечено!X175-'погружено всего'!X175=0,"",обеспечено!X175-'погружено всего'!X175)</f>
        <v/>
      </c>
      <c r="Y175" s="21" t="str">
        <f>IF(обеспечено!Y175-'погружено всего'!Y175=0,"",обеспечено!Y175-'погружено всего'!Y175)</f>
        <v/>
      </c>
      <c r="Z175" s="21" t="str">
        <f>IF(обеспечено!Z175-'погружено всего'!Z175=0,"",обеспечено!Z175-'погружено всего'!Z175)</f>
        <v/>
      </c>
      <c r="AA175" s="21" t="str">
        <f>IF(обеспечено!AA175-'погружено всего'!AA175=0,"",обеспечено!AA175-'погружено всего'!AA175)</f>
        <v/>
      </c>
      <c r="AB175" s="21" t="str">
        <f>IF(обеспечено!AB175-'погружено всего'!AB175=0,"",обеспечено!AB175-'погружено всего'!AB175)</f>
        <v/>
      </c>
      <c r="AC175" s="21" t="str">
        <f>IF(обеспечено!AC175-'погружено всего'!AC175=0,"",обеспечено!AC175-'погружено всего'!AC175)</f>
        <v/>
      </c>
      <c r="AD175" s="21" t="str">
        <f>IF(обеспечено!AD175-'погружено всего'!AD175=0,"",обеспечено!AD175-'погружено всего'!AD175)</f>
        <v/>
      </c>
      <c r="AE175" s="21" t="str">
        <f>IF(обеспечено!AE175-'погружено всего'!AE175=0,"",обеспечено!AE175-'погружено всего'!AE175)</f>
        <v/>
      </c>
      <c r="AF175" s="21" t="str">
        <f>IF(обеспечено!AF175-'погружено всего'!AF175=0,"",обеспечено!AF175-'погружено всего'!AF175)</f>
        <v/>
      </c>
      <c r="AG175" s="21" t="str">
        <f>IF(обеспечено!AG175-'погружено всего'!AG175=0,"",обеспечено!AG175-'погружено всего'!AG175)</f>
        <v/>
      </c>
      <c r="AH175" s="21" t="str">
        <f>IF(обеспечено!AH175-'погружено всего'!AH175=0,"",обеспечено!AH175-'погружено всего'!AH175)</f>
        <v/>
      </c>
      <c r="AI175" s="21" t="str">
        <f>IF(обеспечено!AI175-'погружено всего'!AI175=0,"",обеспечено!AI175-'погружено всего'!AI175)</f>
        <v/>
      </c>
      <c r="AJ175" s="21" t="str">
        <f>IF(обеспечено!AJ175-'погружено всего'!AJ175=0,"",обеспечено!AJ175-'погружено всего'!AJ175)</f>
        <v/>
      </c>
      <c r="AK175" s="21" t="str">
        <f>IF(обеспечено!AK175-'погружено всего'!AK175=0,"",обеспечено!AK175-'погружено всего'!AK175)</f>
        <v/>
      </c>
    </row>
    <row r="176" spans="1:37" s="15" customFormat="1" ht="13.5" customHeight="1" x14ac:dyDescent="0.15">
      <c r="A176" s="18" t="s">
        <v>191</v>
      </c>
      <c r="B176" s="20" t="str">
        <f>IF(LEN('заявки всего'!B176)=0,"",'заявки всего'!B176)</f>
        <v/>
      </c>
      <c r="C176" s="20" t="str">
        <f>IF(LEN('заявки всего'!C176)=0,"",'заявки всего'!C176)</f>
        <v/>
      </c>
      <c r="D176" s="22" t="str">
        <f>IF(LEN('заявки всего'!D176)=0,"",'заявки всего'!D176)</f>
        <v/>
      </c>
      <c r="E176" s="23" t="str">
        <f>IF(LEN('заявки всего'!E176)=0,"",'заявки всего'!E176)</f>
        <v/>
      </c>
      <c r="F176" s="23" t="str">
        <f>IF(обеспечено!F176=0,"",ROUNDUP(обеспечено!F176/31*5,0))</f>
        <v/>
      </c>
      <c r="G176" s="21" t="str">
        <f>IF(обеспечено!G176-'погружено всего'!G176=0,"",обеспечено!G176-'погружено всего'!G176)</f>
        <v/>
      </c>
      <c r="H176" s="21" t="str">
        <f>IF(обеспечено!H176-'погружено всего'!H176=0,"",обеспечено!H176-'погружено всего'!H176)</f>
        <v/>
      </c>
      <c r="I176" s="21" t="str">
        <f>IF(обеспечено!I176-'погружено всего'!I176=0,"",обеспечено!I176-'погружено всего'!I176)</f>
        <v/>
      </c>
      <c r="J176" s="21" t="str">
        <f>IF(обеспечено!J176-'погружено всего'!J176=0,"",обеспечено!J176-'погружено всего'!J176)</f>
        <v/>
      </c>
      <c r="K176" s="21" t="str">
        <f>IF(обеспечено!K176-'погружено всего'!K176=0,"",обеспечено!K176-'погружено всего'!K176)</f>
        <v/>
      </c>
      <c r="L176" s="21" t="str">
        <f>IF(обеспечено!L176-'погружено всего'!L176=0,"",обеспечено!L176-'погружено всего'!L176)</f>
        <v/>
      </c>
      <c r="M176" s="21" t="str">
        <f>IF(обеспечено!M176-'погружено всего'!M176=0,"",обеспечено!M176-'погружено всего'!M176)</f>
        <v/>
      </c>
      <c r="N176" s="21" t="str">
        <f>IF(обеспечено!N176-'погружено всего'!N176=0,"",обеспечено!N176-'погружено всего'!N176)</f>
        <v/>
      </c>
      <c r="O176" s="21" t="str">
        <f>IF(обеспечено!O176-'погружено всего'!O176=0,"",обеспечено!O176-'погружено всего'!O176)</f>
        <v/>
      </c>
      <c r="P176" s="21" t="str">
        <f>IF(обеспечено!P176-'погружено всего'!P176=0,"",обеспечено!P176-'погружено всего'!P176)</f>
        <v/>
      </c>
      <c r="Q176" s="21" t="str">
        <f>IF(обеспечено!Q176-'погружено всего'!Q176=0,"",обеспечено!Q176-'погружено всего'!Q176)</f>
        <v/>
      </c>
      <c r="R176" s="21" t="str">
        <f>IF(обеспечено!R176-'погружено всего'!R176=0,"",обеспечено!R176-'погружено всего'!R176)</f>
        <v/>
      </c>
      <c r="S176" s="21" t="str">
        <f>IF(обеспечено!S176-'погружено всего'!S176=0,"",обеспечено!S176-'погружено всего'!S176)</f>
        <v/>
      </c>
      <c r="T176" s="21" t="str">
        <f>IF(обеспечено!T176-'погружено всего'!T176=0,"",обеспечено!T176-'погружено всего'!T176)</f>
        <v/>
      </c>
      <c r="U176" s="21" t="str">
        <f>IF(обеспечено!U176-'погружено всего'!U176=0,"",обеспечено!U176-'погружено всего'!U176)</f>
        <v/>
      </c>
      <c r="V176" s="21" t="str">
        <f>IF(обеспечено!V176-'погружено всего'!V176=0,"",обеспечено!V176-'погружено всего'!V176)</f>
        <v/>
      </c>
      <c r="W176" s="21" t="str">
        <f>IF(обеспечено!W176-'погружено всего'!W176=0,"",обеспечено!W176-'погружено всего'!W176)</f>
        <v/>
      </c>
      <c r="X176" s="21" t="str">
        <f>IF(обеспечено!X176-'погружено всего'!X176=0,"",обеспечено!X176-'погружено всего'!X176)</f>
        <v/>
      </c>
      <c r="Y176" s="21" t="str">
        <f>IF(обеспечено!Y176-'погружено всего'!Y176=0,"",обеспечено!Y176-'погружено всего'!Y176)</f>
        <v/>
      </c>
      <c r="Z176" s="21" t="str">
        <f>IF(обеспечено!Z176-'погружено всего'!Z176=0,"",обеспечено!Z176-'погружено всего'!Z176)</f>
        <v/>
      </c>
      <c r="AA176" s="21" t="str">
        <f>IF(обеспечено!AA176-'погружено всего'!AA176=0,"",обеспечено!AA176-'погружено всего'!AA176)</f>
        <v/>
      </c>
      <c r="AB176" s="21" t="str">
        <f>IF(обеспечено!AB176-'погружено всего'!AB176=0,"",обеспечено!AB176-'погружено всего'!AB176)</f>
        <v/>
      </c>
      <c r="AC176" s="21" t="str">
        <f>IF(обеспечено!AC176-'погружено всего'!AC176=0,"",обеспечено!AC176-'погружено всего'!AC176)</f>
        <v/>
      </c>
      <c r="AD176" s="21" t="str">
        <f>IF(обеспечено!AD176-'погружено всего'!AD176=0,"",обеспечено!AD176-'погружено всего'!AD176)</f>
        <v/>
      </c>
      <c r="AE176" s="21" t="str">
        <f>IF(обеспечено!AE176-'погружено всего'!AE176=0,"",обеспечено!AE176-'погружено всего'!AE176)</f>
        <v/>
      </c>
      <c r="AF176" s="21" t="str">
        <f>IF(обеспечено!AF176-'погружено всего'!AF176=0,"",обеспечено!AF176-'погружено всего'!AF176)</f>
        <v/>
      </c>
      <c r="AG176" s="21" t="str">
        <f>IF(обеспечено!AG176-'погружено всего'!AG176=0,"",обеспечено!AG176-'погружено всего'!AG176)</f>
        <v/>
      </c>
      <c r="AH176" s="21" t="str">
        <f>IF(обеспечено!AH176-'погружено всего'!AH176=0,"",обеспечено!AH176-'погружено всего'!AH176)</f>
        <v/>
      </c>
      <c r="AI176" s="21" t="str">
        <f>IF(обеспечено!AI176-'погружено всего'!AI176=0,"",обеспечено!AI176-'погружено всего'!AI176)</f>
        <v/>
      </c>
      <c r="AJ176" s="21" t="str">
        <f>IF(обеспечено!AJ176-'погружено всего'!AJ176=0,"",обеспечено!AJ176-'погружено всего'!AJ176)</f>
        <v/>
      </c>
      <c r="AK176" s="21" t="str">
        <f>IF(обеспечено!AK176-'погружено всего'!AK176=0,"",обеспечено!AK176-'погружено всего'!AK176)</f>
        <v/>
      </c>
    </row>
    <row r="177" spans="1:37" s="15" customFormat="1" ht="13.5" customHeight="1" x14ac:dyDescent="0.15">
      <c r="A177" s="18" t="s">
        <v>192</v>
      </c>
      <c r="B177" s="20" t="str">
        <f>IF(LEN('заявки всего'!B177)=0,"",'заявки всего'!B177)</f>
        <v/>
      </c>
      <c r="C177" s="20" t="str">
        <f>IF(LEN('заявки всего'!C177)=0,"",'заявки всего'!C177)</f>
        <v/>
      </c>
      <c r="D177" s="22" t="str">
        <f>IF(LEN('заявки всего'!D177)=0,"",'заявки всего'!D177)</f>
        <v/>
      </c>
      <c r="E177" s="23" t="str">
        <f>IF(LEN('заявки всего'!E177)=0,"",'заявки всего'!E177)</f>
        <v/>
      </c>
      <c r="F177" s="23" t="str">
        <f>IF(обеспечено!F177=0,"",ROUNDUP(обеспечено!F177/31*5,0))</f>
        <v/>
      </c>
      <c r="G177" s="21" t="str">
        <f>IF(обеспечено!G177-'погружено всего'!G177=0,"",обеспечено!G177-'погружено всего'!G177)</f>
        <v/>
      </c>
      <c r="H177" s="21" t="str">
        <f>IF(обеспечено!H177-'погружено всего'!H177=0,"",обеспечено!H177-'погружено всего'!H177)</f>
        <v/>
      </c>
      <c r="I177" s="21" t="str">
        <f>IF(обеспечено!I177-'погружено всего'!I177=0,"",обеспечено!I177-'погружено всего'!I177)</f>
        <v/>
      </c>
      <c r="J177" s="21" t="str">
        <f>IF(обеспечено!J177-'погружено всего'!J177=0,"",обеспечено!J177-'погружено всего'!J177)</f>
        <v/>
      </c>
      <c r="K177" s="21" t="str">
        <f>IF(обеспечено!K177-'погружено всего'!K177=0,"",обеспечено!K177-'погружено всего'!K177)</f>
        <v/>
      </c>
      <c r="L177" s="21" t="str">
        <f>IF(обеспечено!L177-'погружено всего'!L177=0,"",обеспечено!L177-'погружено всего'!L177)</f>
        <v/>
      </c>
      <c r="M177" s="21" t="str">
        <f>IF(обеспечено!M177-'погружено всего'!M177=0,"",обеспечено!M177-'погружено всего'!M177)</f>
        <v/>
      </c>
      <c r="N177" s="21" t="str">
        <f>IF(обеспечено!N177-'погружено всего'!N177=0,"",обеспечено!N177-'погружено всего'!N177)</f>
        <v/>
      </c>
      <c r="O177" s="21" t="str">
        <f>IF(обеспечено!O177-'погружено всего'!O177=0,"",обеспечено!O177-'погружено всего'!O177)</f>
        <v/>
      </c>
      <c r="P177" s="21" t="str">
        <f>IF(обеспечено!P177-'погружено всего'!P177=0,"",обеспечено!P177-'погружено всего'!P177)</f>
        <v/>
      </c>
      <c r="Q177" s="21" t="str">
        <f>IF(обеспечено!Q177-'погружено всего'!Q177=0,"",обеспечено!Q177-'погружено всего'!Q177)</f>
        <v/>
      </c>
      <c r="R177" s="21" t="str">
        <f>IF(обеспечено!R177-'погружено всего'!R177=0,"",обеспечено!R177-'погружено всего'!R177)</f>
        <v/>
      </c>
      <c r="S177" s="21" t="str">
        <f>IF(обеспечено!S177-'погружено всего'!S177=0,"",обеспечено!S177-'погружено всего'!S177)</f>
        <v/>
      </c>
      <c r="T177" s="21" t="str">
        <f>IF(обеспечено!T177-'погружено всего'!T177=0,"",обеспечено!T177-'погружено всего'!T177)</f>
        <v/>
      </c>
      <c r="U177" s="21" t="str">
        <f>IF(обеспечено!U177-'погружено всего'!U177=0,"",обеспечено!U177-'погружено всего'!U177)</f>
        <v/>
      </c>
      <c r="V177" s="21" t="str">
        <f>IF(обеспечено!V177-'погружено всего'!V177=0,"",обеспечено!V177-'погружено всего'!V177)</f>
        <v/>
      </c>
      <c r="W177" s="21" t="str">
        <f>IF(обеспечено!W177-'погружено всего'!W177=0,"",обеспечено!W177-'погружено всего'!W177)</f>
        <v/>
      </c>
      <c r="X177" s="21" t="str">
        <f>IF(обеспечено!X177-'погружено всего'!X177=0,"",обеспечено!X177-'погружено всего'!X177)</f>
        <v/>
      </c>
      <c r="Y177" s="21" t="str">
        <f>IF(обеспечено!Y177-'погружено всего'!Y177=0,"",обеспечено!Y177-'погружено всего'!Y177)</f>
        <v/>
      </c>
      <c r="Z177" s="21" t="str">
        <f>IF(обеспечено!Z177-'погружено всего'!Z177=0,"",обеспечено!Z177-'погружено всего'!Z177)</f>
        <v/>
      </c>
      <c r="AA177" s="21" t="str">
        <f>IF(обеспечено!AA177-'погружено всего'!AA177=0,"",обеспечено!AA177-'погружено всего'!AA177)</f>
        <v/>
      </c>
      <c r="AB177" s="21" t="str">
        <f>IF(обеспечено!AB177-'погружено всего'!AB177=0,"",обеспечено!AB177-'погружено всего'!AB177)</f>
        <v/>
      </c>
      <c r="AC177" s="21" t="str">
        <f>IF(обеспечено!AC177-'погружено всего'!AC177=0,"",обеспечено!AC177-'погружено всего'!AC177)</f>
        <v/>
      </c>
      <c r="AD177" s="21" t="str">
        <f>IF(обеспечено!AD177-'погружено всего'!AD177=0,"",обеспечено!AD177-'погружено всего'!AD177)</f>
        <v/>
      </c>
      <c r="AE177" s="21" t="str">
        <f>IF(обеспечено!AE177-'погружено всего'!AE177=0,"",обеспечено!AE177-'погружено всего'!AE177)</f>
        <v/>
      </c>
      <c r="AF177" s="21" t="str">
        <f>IF(обеспечено!AF177-'погружено всего'!AF177=0,"",обеспечено!AF177-'погружено всего'!AF177)</f>
        <v/>
      </c>
      <c r="AG177" s="21" t="str">
        <f>IF(обеспечено!AG177-'погружено всего'!AG177=0,"",обеспечено!AG177-'погружено всего'!AG177)</f>
        <v/>
      </c>
      <c r="AH177" s="21" t="str">
        <f>IF(обеспечено!AH177-'погружено всего'!AH177=0,"",обеспечено!AH177-'погружено всего'!AH177)</f>
        <v/>
      </c>
      <c r="AI177" s="21" t="str">
        <f>IF(обеспечено!AI177-'погружено всего'!AI177=0,"",обеспечено!AI177-'погружено всего'!AI177)</f>
        <v/>
      </c>
      <c r="AJ177" s="21" t="str">
        <f>IF(обеспечено!AJ177-'погружено всего'!AJ177=0,"",обеспечено!AJ177-'погружено всего'!AJ177)</f>
        <v/>
      </c>
      <c r="AK177" s="21" t="str">
        <f>IF(обеспечено!AK177-'погружено всего'!AK177=0,"",обеспечено!AK177-'погружено всего'!AK177)</f>
        <v/>
      </c>
    </row>
    <row r="178" spans="1:37" s="15" customFormat="1" ht="13.5" customHeight="1" x14ac:dyDescent="0.15">
      <c r="A178" s="18" t="s">
        <v>193</v>
      </c>
      <c r="B178" s="20" t="str">
        <f>IF(LEN('заявки всего'!B178)=0,"",'заявки всего'!B178)</f>
        <v/>
      </c>
      <c r="C178" s="20" t="str">
        <f>IF(LEN('заявки всего'!C178)=0,"",'заявки всего'!C178)</f>
        <v/>
      </c>
      <c r="D178" s="22" t="str">
        <f>IF(LEN('заявки всего'!D178)=0,"",'заявки всего'!D178)</f>
        <v/>
      </c>
      <c r="E178" s="23" t="str">
        <f>IF(LEN('заявки всего'!E178)=0,"",'заявки всего'!E178)</f>
        <v/>
      </c>
      <c r="F178" s="23" t="str">
        <f>IF(обеспечено!F178=0,"",ROUNDUP(обеспечено!F178/31*5,0))</f>
        <v/>
      </c>
      <c r="G178" s="21" t="str">
        <f>IF(обеспечено!G178-'погружено всего'!G178=0,"",обеспечено!G178-'погружено всего'!G178)</f>
        <v/>
      </c>
      <c r="H178" s="21" t="str">
        <f>IF(обеспечено!H178-'погружено всего'!H178=0,"",обеспечено!H178-'погружено всего'!H178)</f>
        <v/>
      </c>
      <c r="I178" s="21" t="str">
        <f>IF(обеспечено!I178-'погружено всего'!I178=0,"",обеспечено!I178-'погружено всего'!I178)</f>
        <v/>
      </c>
      <c r="J178" s="21" t="str">
        <f>IF(обеспечено!J178-'погружено всего'!J178=0,"",обеспечено!J178-'погружено всего'!J178)</f>
        <v/>
      </c>
      <c r="K178" s="21" t="str">
        <f>IF(обеспечено!K178-'погружено всего'!K178=0,"",обеспечено!K178-'погружено всего'!K178)</f>
        <v/>
      </c>
      <c r="L178" s="21" t="str">
        <f>IF(обеспечено!L178-'погружено всего'!L178=0,"",обеспечено!L178-'погружено всего'!L178)</f>
        <v/>
      </c>
      <c r="M178" s="21" t="str">
        <f>IF(обеспечено!M178-'погружено всего'!M178=0,"",обеспечено!M178-'погружено всего'!M178)</f>
        <v/>
      </c>
      <c r="N178" s="21" t="str">
        <f>IF(обеспечено!N178-'погружено всего'!N178=0,"",обеспечено!N178-'погружено всего'!N178)</f>
        <v/>
      </c>
      <c r="O178" s="21" t="str">
        <f>IF(обеспечено!O178-'погружено всего'!O178=0,"",обеспечено!O178-'погружено всего'!O178)</f>
        <v/>
      </c>
      <c r="P178" s="21" t="str">
        <f>IF(обеспечено!P178-'погружено всего'!P178=0,"",обеспечено!P178-'погружено всего'!P178)</f>
        <v/>
      </c>
      <c r="Q178" s="21" t="str">
        <f>IF(обеспечено!Q178-'погружено всего'!Q178=0,"",обеспечено!Q178-'погружено всего'!Q178)</f>
        <v/>
      </c>
      <c r="R178" s="21" t="str">
        <f>IF(обеспечено!R178-'погружено всего'!R178=0,"",обеспечено!R178-'погружено всего'!R178)</f>
        <v/>
      </c>
      <c r="S178" s="21" t="str">
        <f>IF(обеспечено!S178-'погружено всего'!S178=0,"",обеспечено!S178-'погружено всего'!S178)</f>
        <v/>
      </c>
      <c r="T178" s="21" t="str">
        <f>IF(обеспечено!T178-'погружено всего'!T178=0,"",обеспечено!T178-'погружено всего'!T178)</f>
        <v/>
      </c>
      <c r="U178" s="21" t="str">
        <f>IF(обеспечено!U178-'погружено всего'!U178=0,"",обеспечено!U178-'погружено всего'!U178)</f>
        <v/>
      </c>
      <c r="V178" s="21" t="str">
        <f>IF(обеспечено!V178-'погружено всего'!V178=0,"",обеспечено!V178-'погружено всего'!V178)</f>
        <v/>
      </c>
      <c r="W178" s="21" t="str">
        <f>IF(обеспечено!W178-'погружено всего'!W178=0,"",обеспечено!W178-'погружено всего'!W178)</f>
        <v/>
      </c>
      <c r="X178" s="21" t="str">
        <f>IF(обеспечено!X178-'погружено всего'!X178=0,"",обеспечено!X178-'погружено всего'!X178)</f>
        <v/>
      </c>
      <c r="Y178" s="21" t="str">
        <f>IF(обеспечено!Y178-'погружено всего'!Y178=0,"",обеспечено!Y178-'погружено всего'!Y178)</f>
        <v/>
      </c>
      <c r="Z178" s="21" t="str">
        <f>IF(обеспечено!Z178-'погружено всего'!Z178=0,"",обеспечено!Z178-'погружено всего'!Z178)</f>
        <v/>
      </c>
      <c r="AA178" s="21" t="str">
        <f>IF(обеспечено!AA178-'погружено всего'!AA178=0,"",обеспечено!AA178-'погружено всего'!AA178)</f>
        <v/>
      </c>
      <c r="AB178" s="21" t="str">
        <f>IF(обеспечено!AB178-'погружено всего'!AB178=0,"",обеспечено!AB178-'погружено всего'!AB178)</f>
        <v/>
      </c>
      <c r="AC178" s="21" t="str">
        <f>IF(обеспечено!AC178-'погружено всего'!AC178=0,"",обеспечено!AC178-'погружено всего'!AC178)</f>
        <v/>
      </c>
      <c r="AD178" s="21" t="str">
        <f>IF(обеспечено!AD178-'погружено всего'!AD178=0,"",обеспечено!AD178-'погружено всего'!AD178)</f>
        <v/>
      </c>
      <c r="AE178" s="21" t="str">
        <f>IF(обеспечено!AE178-'погружено всего'!AE178=0,"",обеспечено!AE178-'погружено всего'!AE178)</f>
        <v/>
      </c>
      <c r="AF178" s="21" t="str">
        <f>IF(обеспечено!AF178-'погружено всего'!AF178=0,"",обеспечено!AF178-'погружено всего'!AF178)</f>
        <v/>
      </c>
      <c r="AG178" s="21" t="str">
        <f>IF(обеспечено!AG178-'погружено всего'!AG178=0,"",обеспечено!AG178-'погружено всего'!AG178)</f>
        <v/>
      </c>
      <c r="AH178" s="21" t="str">
        <f>IF(обеспечено!AH178-'погружено всего'!AH178=0,"",обеспечено!AH178-'погружено всего'!AH178)</f>
        <v/>
      </c>
      <c r="AI178" s="21" t="str">
        <f>IF(обеспечено!AI178-'погружено всего'!AI178=0,"",обеспечено!AI178-'погружено всего'!AI178)</f>
        <v/>
      </c>
      <c r="AJ178" s="21" t="str">
        <f>IF(обеспечено!AJ178-'погружено всего'!AJ178=0,"",обеспечено!AJ178-'погружено всего'!AJ178)</f>
        <v/>
      </c>
      <c r="AK178" s="21" t="str">
        <f>IF(обеспечено!AK178-'погружено всего'!AK178=0,"",обеспечено!AK178-'погружено всего'!AK178)</f>
        <v/>
      </c>
    </row>
    <row r="179" spans="1:37" s="15" customFormat="1" ht="13.5" customHeight="1" x14ac:dyDescent="0.15">
      <c r="A179" s="18" t="s">
        <v>194</v>
      </c>
      <c r="B179" s="20" t="str">
        <f>IF(LEN('заявки всего'!B179)=0,"",'заявки всего'!B179)</f>
        <v/>
      </c>
      <c r="C179" s="20" t="str">
        <f>IF(LEN('заявки всего'!C179)=0,"",'заявки всего'!C179)</f>
        <v/>
      </c>
      <c r="D179" s="22" t="str">
        <f>IF(LEN('заявки всего'!D179)=0,"",'заявки всего'!D179)</f>
        <v/>
      </c>
      <c r="E179" s="23" t="str">
        <f>IF(LEN('заявки всего'!E179)=0,"",'заявки всего'!E179)</f>
        <v/>
      </c>
      <c r="F179" s="23" t="str">
        <f>IF(обеспечено!F179=0,"",ROUNDUP(обеспечено!F179/31*5,0))</f>
        <v/>
      </c>
      <c r="G179" s="21" t="str">
        <f>IF(обеспечено!G179-'погружено всего'!G179=0,"",обеспечено!G179-'погружено всего'!G179)</f>
        <v/>
      </c>
      <c r="H179" s="21" t="str">
        <f>IF(обеспечено!H179-'погружено всего'!H179=0,"",обеспечено!H179-'погружено всего'!H179)</f>
        <v/>
      </c>
      <c r="I179" s="21" t="str">
        <f>IF(обеспечено!I179-'погружено всего'!I179=0,"",обеспечено!I179-'погружено всего'!I179)</f>
        <v/>
      </c>
      <c r="J179" s="21" t="str">
        <f>IF(обеспечено!J179-'погружено всего'!J179=0,"",обеспечено!J179-'погружено всего'!J179)</f>
        <v/>
      </c>
      <c r="K179" s="21" t="str">
        <f>IF(обеспечено!K179-'погружено всего'!K179=0,"",обеспечено!K179-'погружено всего'!K179)</f>
        <v/>
      </c>
      <c r="L179" s="21" t="str">
        <f>IF(обеспечено!L179-'погружено всего'!L179=0,"",обеспечено!L179-'погружено всего'!L179)</f>
        <v/>
      </c>
      <c r="M179" s="21" t="str">
        <f>IF(обеспечено!M179-'погружено всего'!M179=0,"",обеспечено!M179-'погружено всего'!M179)</f>
        <v/>
      </c>
      <c r="N179" s="21" t="str">
        <f>IF(обеспечено!N179-'погружено всего'!N179=0,"",обеспечено!N179-'погружено всего'!N179)</f>
        <v/>
      </c>
      <c r="O179" s="21" t="str">
        <f>IF(обеспечено!O179-'погружено всего'!O179=0,"",обеспечено!O179-'погружено всего'!O179)</f>
        <v/>
      </c>
      <c r="P179" s="21" t="str">
        <f>IF(обеспечено!P179-'погружено всего'!P179=0,"",обеспечено!P179-'погружено всего'!P179)</f>
        <v/>
      </c>
      <c r="Q179" s="21" t="str">
        <f>IF(обеспечено!Q179-'погружено всего'!Q179=0,"",обеспечено!Q179-'погружено всего'!Q179)</f>
        <v/>
      </c>
      <c r="R179" s="21" t="str">
        <f>IF(обеспечено!R179-'погружено всего'!R179=0,"",обеспечено!R179-'погружено всего'!R179)</f>
        <v/>
      </c>
      <c r="S179" s="21" t="str">
        <f>IF(обеспечено!S179-'погружено всего'!S179=0,"",обеспечено!S179-'погружено всего'!S179)</f>
        <v/>
      </c>
      <c r="T179" s="21" t="str">
        <f>IF(обеспечено!T179-'погружено всего'!T179=0,"",обеспечено!T179-'погружено всего'!T179)</f>
        <v/>
      </c>
      <c r="U179" s="21" t="str">
        <f>IF(обеспечено!U179-'погружено всего'!U179=0,"",обеспечено!U179-'погружено всего'!U179)</f>
        <v/>
      </c>
      <c r="V179" s="21" t="str">
        <f>IF(обеспечено!V179-'погружено всего'!V179=0,"",обеспечено!V179-'погружено всего'!V179)</f>
        <v/>
      </c>
      <c r="W179" s="21" t="str">
        <f>IF(обеспечено!W179-'погружено всего'!W179=0,"",обеспечено!W179-'погружено всего'!W179)</f>
        <v/>
      </c>
      <c r="X179" s="21" t="str">
        <f>IF(обеспечено!X179-'погружено всего'!X179=0,"",обеспечено!X179-'погружено всего'!X179)</f>
        <v/>
      </c>
      <c r="Y179" s="21" t="str">
        <f>IF(обеспечено!Y179-'погружено всего'!Y179=0,"",обеспечено!Y179-'погружено всего'!Y179)</f>
        <v/>
      </c>
      <c r="Z179" s="21" t="str">
        <f>IF(обеспечено!Z179-'погружено всего'!Z179=0,"",обеспечено!Z179-'погружено всего'!Z179)</f>
        <v/>
      </c>
      <c r="AA179" s="21" t="str">
        <f>IF(обеспечено!AA179-'погружено всего'!AA179=0,"",обеспечено!AA179-'погружено всего'!AA179)</f>
        <v/>
      </c>
      <c r="AB179" s="21" t="str">
        <f>IF(обеспечено!AB179-'погружено всего'!AB179=0,"",обеспечено!AB179-'погружено всего'!AB179)</f>
        <v/>
      </c>
      <c r="AC179" s="21" t="str">
        <f>IF(обеспечено!AC179-'погружено всего'!AC179=0,"",обеспечено!AC179-'погружено всего'!AC179)</f>
        <v/>
      </c>
      <c r="AD179" s="21" t="str">
        <f>IF(обеспечено!AD179-'погружено всего'!AD179=0,"",обеспечено!AD179-'погружено всего'!AD179)</f>
        <v/>
      </c>
      <c r="AE179" s="21" t="str">
        <f>IF(обеспечено!AE179-'погружено всего'!AE179=0,"",обеспечено!AE179-'погружено всего'!AE179)</f>
        <v/>
      </c>
      <c r="AF179" s="21" t="str">
        <f>IF(обеспечено!AF179-'погружено всего'!AF179=0,"",обеспечено!AF179-'погружено всего'!AF179)</f>
        <v/>
      </c>
      <c r="AG179" s="21" t="str">
        <f>IF(обеспечено!AG179-'погружено всего'!AG179=0,"",обеспечено!AG179-'погружено всего'!AG179)</f>
        <v/>
      </c>
      <c r="AH179" s="21" t="str">
        <f>IF(обеспечено!AH179-'погружено всего'!AH179=0,"",обеспечено!AH179-'погружено всего'!AH179)</f>
        <v/>
      </c>
      <c r="AI179" s="21" t="str">
        <f>IF(обеспечено!AI179-'погружено всего'!AI179=0,"",обеспечено!AI179-'погружено всего'!AI179)</f>
        <v/>
      </c>
      <c r="AJ179" s="21" t="str">
        <f>IF(обеспечено!AJ179-'погружено всего'!AJ179=0,"",обеспечено!AJ179-'погружено всего'!AJ179)</f>
        <v/>
      </c>
      <c r="AK179" s="21" t="str">
        <f>IF(обеспечено!AK179-'погружено всего'!AK179=0,"",обеспечено!AK179-'погружено всего'!AK179)</f>
        <v/>
      </c>
    </row>
    <row r="180" spans="1:37" s="15" customFormat="1" ht="13.5" customHeight="1" x14ac:dyDescent="0.15">
      <c r="A180" s="18" t="s">
        <v>195</v>
      </c>
      <c r="B180" s="20" t="str">
        <f>IF(LEN('заявки всего'!B180)=0,"",'заявки всего'!B180)</f>
        <v/>
      </c>
      <c r="C180" s="20" t="str">
        <f>IF(LEN('заявки всего'!C180)=0,"",'заявки всего'!C180)</f>
        <v/>
      </c>
      <c r="D180" s="22" t="str">
        <f>IF(LEN('заявки всего'!D180)=0,"",'заявки всего'!D180)</f>
        <v/>
      </c>
      <c r="E180" s="23" t="str">
        <f>IF(LEN('заявки всего'!E180)=0,"",'заявки всего'!E180)</f>
        <v/>
      </c>
      <c r="F180" s="23" t="str">
        <f>IF(обеспечено!F180=0,"",ROUNDUP(обеспечено!F180/31*5,0))</f>
        <v/>
      </c>
      <c r="G180" s="21" t="str">
        <f>IF(обеспечено!G180-'погружено всего'!G180=0,"",обеспечено!G180-'погружено всего'!G180)</f>
        <v/>
      </c>
      <c r="H180" s="21" t="str">
        <f>IF(обеспечено!H180-'погружено всего'!H180=0,"",обеспечено!H180-'погружено всего'!H180)</f>
        <v/>
      </c>
      <c r="I180" s="21" t="str">
        <f>IF(обеспечено!I180-'погружено всего'!I180=0,"",обеспечено!I180-'погружено всего'!I180)</f>
        <v/>
      </c>
      <c r="J180" s="21" t="str">
        <f>IF(обеспечено!J180-'погружено всего'!J180=0,"",обеспечено!J180-'погружено всего'!J180)</f>
        <v/>
      </c>
      <c r="K180" s="21" t="str">
        <f>IF(обеспечено!K180-'погружено всего'!K180=0,"",обеспечено!K180-'погружено всего'!K180)</f>
        <v/>
      </c>
      <c r="L180" s="21" t="str">
        <f>IF(обеспечено!L180-'погружено всего'!L180=0,"",обеспечено!L180-'погружено всего'!L180)</f>
        <v/>
      </c>
      <c r="M180" s="21" t="str">
        <f>IF(обеспечено!M180-'погружено всего'!M180=0,"",обеспечено!M180-'погружено всего'!M180)</f>
        <v/>
      </c>
      <c r="N180" s="21" t="str">
        <f>IF(обеспечено!N180-'погружено всего'!N180=0,"",обеспечено!N180-'погружено всего'!N180)</f>
        <v/>
      </c>
      <c r="O180" s="21" t="str">
        <f>IF(обеспечено!O180-'погружено всего'!O180=0,"",обеспечено!O180-'погружено всего'!O180)</f>
        <v/>
      </c>
      <c r="P180" s="21" t="str">
        <f>IF(обеспечено!P180-'погружено всего'!P180=0,"",обеспечено!P180-'погружено всего'!P180)</f>
        <v/>
      </c>
      <c r="Q180" s="21" t="str">
        <f>IF(обеспечено!Q180-'погружено всего'!Q180=0,"",обеспечено!Q180-'погружено всего'!Q180)</f>
        <v/>
      </c>
      <c r="R180" s="21" t="str">
        <f>IF(обеспечено!R180-'погружено всего'!R180=0,"",обеспечено!R180-'погружено всего'!R180)</f>
        <v/>
      </c>
      <c r="S180" s="21" t="str">
        <f>IF(обеспечено!S180-'погружено всего'!S180=0,"",обеспечено!S180-'погружено всего'!S180)</f>
        <v/>
      </c>
      <c r="T180" s="21" t="str">
        <f>IF(обеспечено!T180-'погружено всего'!T180=0,"",обеспечено!T180-'погружено всего'!T180)</f>
        <v/>
      </c>
      <c r="U180" s="21" t="str">
        <f>IF(обеспечено!U180-'погружено всего'!U180=0,"",обеспечено!U180-'погружено всего'!U180)</f>
        <v/>
      </c>
      <c r="V180" s="21" t="str">
        <f>IF(обеспечено!V180-'погружено всего'!V180=0,"",обеспечено!V180-'погружено всего'!V180)</f>
        <v/>
      </c>
      <c r="W180" s="21" t="str">
        <f>IF(обеспечено!W180-'погружено всего'!W180=0,"",обеспечено!W180-'погружено всего'!W180)</f>
        <v/>
      </c>
      <c r="X180" s="21" t="str">
        <f>IF(обеспечено!X180-'погружено всего'!X180=0,"",обеспечено!X180-'погружено всего'!X180)</f>
        <v/>
      </c>
      <c r="Y180" s="21" t="str">
        <f>IF(обеспечено!Y180-'погружено всего'!Y180=0,"",обеспечено!Y180-'погружено всего'!Y180)</f>
        <v/>
      </c>
      <c r="Z180" s="21" t="str">
        <f>IF(обеспечено!Z180-'погружено всего'!Z180=0,"",обеспечено!Z180-'погружено всего'!Z180)</f>
        <v/>
      </c>
      <c r="AA180" s="21" t="str">
        <f>IF(обеспечено!AA180-'погружено всего'!AA180=0,"",обеспечено!AA180-'погружено всего'!AA180)</f>
        <v/>
      </c>
      <c r="AB180" s="21" t="str">
        <f>IF(обеспечено!AB180-'погружено всего'!AB180=0,"",обеспечено!AB180-'погружено всего'!AB180)</f>
        <v/>
      </c>
      <c r="AC180" s="21" t="str">
        <f>IF(обеспечено!AC180-'погружено всего'!AC180=0,"",обеспечено!AC180-'погружено всего'!AC180)</f>
        <v/>
      </c>
      <c r="AD180" s="21" t="str">
        <f>IF(обеспечено!AD180-'погружено всего'!AD180=0,"",обеспечено!AD180-'погружено всего'!AD180)</f>
        <v/>
      </c>
      <c r="AE180" s="21" t="str">
        <f>IF(обеспечено!AE180-'погружено всего'!AE180=0,"",обеспечено!AE180-'погружено всего'!AE180)</f>
        <v/>
      </c>
      <c r="AF180" s="21" t="str">
        <f>IF(обеспечено!AF180-'погружено всего'!AF180=0,"",обеспечено!AF180-'погружено всего'!AF180)</f>
        <v/>
      </c>
      <c r="AG180" s="21" t="str">
        <f>IF(обеспечено!AG180-'погружено всего'!AG180=0,"",обеспечено!AG180-'погружено всего'!AG180)</f>
        <v/>
      </c>
      <c r="AH180" s="21" t="str">
        <f>IF(обеспечено!AH180-'погружено всего'!AH180=0,"",обеспечено!AH180-'погружено всего'!AH180)</f>
        <v/>
      </c>
      <c r="AI180" s="21" t="str">
        <f>IF(обеспечено!AI180-'погружено всего'!AI180=0,"",обеспечено!AI180-'погружено всего'!AI180)</f>
        <v/>
      </c>
      <c r="AJ180" s="21" t="str">
        <f>IF(обеспечено!AJ180-'погружено всего'!AJ180=0,"",обеспечено!AJ180-'погружено всего'!AJ180)</f>
        <v/>
      </c>
      <c r="AK180" s="21" t="str">
        <f>IF(обеспечено!AK180-'погружено всего'!AK180=0,"",обеспечено!AK180-'погружено всего'!AK180)</f>
        <v/>
      </c>
    </row>
    <row r="181" spans="1:37" s="15" customFormat="1" ht="13.5" customHeight="1" x14ac:dyDescent="0.15">
      <c r="A181" s="18" t="s">
        <v>196</v>
      </c>
      <c r="B181" s="20" t="str">
        <f>IF(LEN('заявки всего'!B181)=0,"",'заявки всего'!B181)</f>
        <v/>
      </c>
      <c r="C181" s="20" t="str">
        <f>IF(LEN('заявки всего'!C181)=0,"",'заявки всего'!C181)</f>
        <v/>
      </c>
      <c r="D181" s="22" t="str">
        <f>IF(LEN('заявки всего'!D181)=0,"",'заявки всего'!D181)</f>
        <v/>
      </c>
      <c r="E181" s="23" t="str">
        <f>IF(LEN('заявки всего'!E181)=0,"",'заявки всего'!E181)</f>
        <v/>
      </c>
      <c r="F181" s="23" t="str">
        <f>IF(обеспечено!F181=0,"",ROUNDUP(обеспечено!F181/31*5,0))</f>
        <v/>
      </c>
      <c r="G181" s="21" t="str">
        <f>IF(обеспечено!G181-'погружено всего'!G181=0,"",обеспечено!G181-'погружено всего'!G181)</f>
        <v/>
      </c>
      <c r="H181" s="21" t="str">
        <f>IF(обеспечено!H181-'погружено всего'!H181=0,"",обеспечено!H181-'погружено всего'!H181)</f>
        <v/>
      </c>
      <c r="I181" s="21" t="str">
        <f>IF(обеспечено!I181-'погружено всего'!I181=0,"",обеспечено!I181-'погружено всего'!I181)</f>
        <v/>
      </c>
      <c r="J181" s="21" t="str">
        <f>IF(обеспечено!J181-'погружено всего'!J181=0,"",обеспечено!J181-'погружено всего'!J181)</f>
        <v/>
      </c>
      <c r="K181" s="21" t="str">
        <f>IF(обеспечено!K181-'погружено всего'!K181=0,"",обеспечено!K181-'погружено всего'!K181)</f>
        <v/>
      </c>
      <c r="L181" s="21" t="str">
        <f>IF(обеспечено!L181-'погружено всего'!L181=0,"",обеспечено!L181-'погружено всего'!L181)</f>
        <v/>
      </c>
      <c r="M181" s="21" t="str">
        <f>IF(обеспечено!M181-'погружено всего'!M181=0,"",обеспечено!M181-'погружено всего'!M181)</f>
        <v/>
      </c>
      <c r="N181" s="21" t="str">
        <f>IF(обеспечено!N181-'погружено всего'!N181=0,"",обеспечено!N181-'погружено всего'!N181)</f>
        <v/>
      </c>
      <c r="O181" s="21" t="str">
        <f>IF(обеспечено!O181-'погружено всего'!O181=0,"",обеспечено!O181-'погружено всего'!O181)</f>
        <v/>
      </c>
      <c r="P181" s="21" t="str">
        <f>IF(обеспечено!P181-'погружено всего'!P181=0,"",обеспечено!P181-'погружено всего'!P181)</f>
        <v/>
      </c>
      <c r="Q181" s="21" t="str">
        <f>IF(обеспечено!Q181-'погружено всего'!Q181=0,"",обеспечено!Q181-'погружено всего'!Q181)</f>
        <v/>
      </c>
      <c r="R181" s="21" t="str">
        <f>IF(обеспечено!R181-'погружено всего'!R181=0,"",обеспечено!R181-'погружено всего'!R181)</f>
        <v/>
      </c>
      <c r="S181" s="21" t="str">
        <f>IF(обеспечено!S181-'погружено всего'!S181=0,"",обеспечено!S181-'погружено всего'!S181)</f>
        <v/>
      </c>
      <c r="T181" s="21" t="str">
        <f>IF(обеспечено!T181-'погружено всего'!T181=0,"",обеспечено!T181-'погружено всего'!T181)</f>
        <v/>
      </c>
      <c r="U181" s="21" t="str">
        <f>IF(обеспечено!U181-'погружено всего'!U181=0,"",обеспечено!U181-'погружено всего'!U181)</f>
        <v/>
      </c>
      <c r="V181" s="21" t="str">
        <f>IF(обеспечено!V181-'погружено всего'!V181=0,"",обеспечено!V181-'погружено всего'!V181)</f>
        <v/>
      </c>
      <c r="W181" s="21" t="str">
        <f>IF(обеспечено!W181-'погружено всего'!W181=0,"",обеспечено!W181-'погружено всего'!W181)</f>
        <v/>
      </c>
      <c r="X181" s="21" t="str">
        <f>IF(обеспечено!X181-'погружено всего'!X181=0,"",обеспечено!X181-'погружено всего'!X181)</f>
        <v/>
      </c>
      <c r="Y181" s="21" t="str">
        <f>IF(обеспечено!Y181-'погружено всего'!Y181=0,"",обеспечено!Y181-'погружено всего'!Y181)</f>
        <v/>
      </c>
      <c r="Z181" s="21" t="str">
        <f>IF(обеспечено!Z181-'погружено всего'!Z181=0,"",обеспечено!Z181-'погружено всего'!Z181)</f>
        <v/>
      </c>
      <c r="AA181" s="21" t="str">
        <f>IF(обеспечено!AA181-'погружено всего'!AA181=0,"",обеспечено!AA181-'погружено всего'!AA181)</f>
        <v/>
      </c>
      <c r="AB181" s="21" t="str">
        <f>IF(обеспечено!AB181-'погружено всего'!AB181=0,"",обеспечено!AB181-'погружено всего'!AB181)</f>
        <v/>
      </c>
      <c r="AC181" s="21" t="str">
        <f>IF(обеспечено!AC181-'погружено всего'!AC181=0,"",обеспечено!AC181-'погружено всего'!AC181)</f>
        <v/>
      </c>
      <c r="AD181" s="21" t="str">
        <f>IF(обеспечено!AD181-'погружено всего'!AD181=0,"",обеспечено!AD181-'погружено всего'!AD181)</f>
        <v/>
      </c>
      <c r="AE181" s="21" t="str">
        <f>IF(обеспечено!AE181-'погружено всего'!AE181=0,"",обеспечено!AE181-'погружено всего'!AE181)</f>
        <v/>
      </c>
      <c r="AF181" s="21" t="str">
        <f>IF(обеспечено!AF181-'погружено всего'!AF181=0,"",обеспечено!AF181-'погружено всего'!AF181)</f>
        <v/>
      </c>
      <c r="AG181" s="21" t="str">
        <f>IF(обеспечено!AG181-'погружено всего'!AG181=0,"",обеспечено!AG181-'погружено всего'!AG181)</f>
        <v/>
      </c>
      <c r="AH181" s="21" t="str">
        <f>IF(обеспечено!AH181-'погружено всего'!AH181=0,"",обеспечено!AH181-'погружено всего'!AH181)</f>
        <v/>
      </c>
      <c r="AI181" s="21" t="str">
        <f>IF(обеспечено!AI181-'погружено всего'!AI181=0,"",обеспечено!AI181-'погружено всего'!AI181)</f>
        <v/>
      </c>
      <c r="AJ181" s="21" t="str">
        <f>IF(обеспечено!AJ181-'погружено всего'!AJ181=0,"",обеспечено!AJ181-'погружено всего'!AJ181)</f>
        <v/>
      </c>
      <c r="AK181" s="21" t="str">
        <f>IF(обеспечено!AK181-'погружено всего'!AK181=0,"",обеспечено!AK181-'погружено всего'!AK181)</f>
        <v/>
      </c>
    </row>
    <row r="182" spans="1:37" s="15" customFormat="1" ht="13.5" customHeight="1" x14ac:dyDescent="0.15">
      <c r="A182" s="18" t="s">
        <v>197</v>
      </c>
      <c r="B182" s="20" t="str">
        <f>IF(LEN('заявки всего'!B182)=0,"",'заявки всего'!B182)</f>
        <v/>
      </c>
      <c r="C182" s="20" t="str">
        <f>IF(LEN('заявки всего'!C182)=0,"",'заявки всего'!C182)</f>
        <v/>
      </c>
      <c r="D182" s="22" t="str">
        <f>IF(LEN('заявки всего'!D182)=0,"",'заявки всего'!D182)</f>
        <v/>
      </c>
      <c r="E182" s="23" t="str">
        <f>IF(LEN('заявки всего'!E182)=0,"",'заявки всего'!E182)</f>
        <v/>
      </c>
      <c r="F182" s="23" t="str">
        <f>IF(обеспечено!F182=0,"",ROUNDUP(обеспечено!F182/31*5,0))</f>
        <v/>
      </c>
      <c r="G182" s="21" t="str">
        <f>IF(обеспечено!G182-'погружено всего'!G182=0,"",обеспечено!G182-'погружено всего'!G182)</f>
        <v/>
      </c>
      <c r="H182" s="21" t="str">
        <f>IF(обеспечено!H182-'погружено всего'!H182=0,"",обеспечено!H182-'погружено всего'!H182)</f>
        <v/>
      </c>
      <c r="I182" s="21" t="str">
        <f>IF(обеспечено!I182-'погружено всего'!I182=0,"",обеспечено!I182-'погружено всего'!I182)</f>
        <v/>
      </c>
      <c r="J182" s="21" t="str">
        <f>IF(обеспечено!J182-'погружено всего'!J182=0,"",обеспечено!J182-'погружено всего'!J182)</f>
        <v/>
      </c>
      <c r="K182" s="21" t="str">
        <f>IF(обеспечено!K182-'погружено всего'!K182=0,"",обеспечено!K182-'погружено всего'!K182)</f>
        <v/>
      </c>
      <c r="L182" s="21" t="str">
        <f>IF(обеспечено!L182-'погружено всего'!L182=0,"",обеспечено!L182-'погружено всего'!L182)</f>
        <v/>
      </c>
      <c r="M182" s="21" t="str">
        <f>IF(обеспечено!M182-'погружено всего'!M182=0,"",обеспечено!M182-'погружено всего'!M182)</f>
        <v/>
      </c>
      <c r="N182" s="21" t="str">
        <f>IF(обеспечено!N182-'погружено всего'!N182=0,"",обеспечено!N182-'погружено всего'!N182)</f>
        <v/>
      </c>
      <c r="O182" s="21" t="str">
        <f>IF(обеспечено!O182-'погружено всего'!O182=0,"",обеспечено!O182-'погружено всего'!O182)</f>
        <v/>
      </c>
      <c r="P182" s="21" t="str">
        <f>IF(обеспечено!P182-'погружено всего'!P182=0,"",обеспечено!P182-'погружено всего'!P182)</f>
        <v/>
      </c>
      <c r="Q182" s="21" t="str">
        <f>IF(обеспечено!Q182-'погружено всего'!Q182=0,"",обеспечено!Q182-'погружено всего'!Q182)</f>
        <v/>
      </c>
      <c r="R182" s="21" t="str">
        <f>IF(обеспечено!R182-'погружено всего'!R182=0,"",обеспечено!R182-'погружено всего'!R182)</f>
        <v/>
      </c>
      <c r="S182" s="21" t="str">
        <f>IF(обеспечено!S182-'погружено всего'!S182=0,"",обеспечено!S182-'погружено всего'!S182)</f>
        <v/>
      </c>
      <c r="T182" s="21" t="str">
        <f>IF(обеспечено!T182-'погружено всего'!T182=0,"",обеспечено!T182-'погружено всего'!T182)</f>
        <v/>
      </c>
      <c r="U182" s="21" t="str">
        <f>IF(обеспечено!U182-'погружено всего'!U182=0,"",обеспечено!U182-'погружено всего'!U182)</f>
        <v/>
      </c>
      <c r="V182" s="21" t="str">
        <f>IF(обеспечено!V182-'погружено всего'!V182=0,"",обеспечено!V182-'погружено всего'!V182)</f>
        <v/>
      </c>
      <c r="W182" s="21" t="str">
        <f>IF(обеспечено!W182-'погружено всего'!W182=0,"",обеспечено!W182-'погружено всего'!W182)</f>
        <v/>
      </c>
      <c r="X182" s="21" t="str">
        <f>IF(обеспечено!X182-'погружено всего'!X182=0,"",обеспечено!X182-'погружено всего'!X182)</f>
        <v/>
      </c>
      <c r="Y182" s="21" t="str">
        <f>IF(обеспечено!Y182-'погружено всего'!Y182=0,"",обеспечено!Y182-'погружено всего'!Y182)</f>
        <v/>
      </c>
      <c r="Z182" s="21" t="str">
        <f>IF(обеспечено!Z182-'погружено всего'!Z182=0,"",обеспечено!Z182-'погружено всего'!Z182)</f>
        <v/>
      </c>
      <c r="AA182" s="21" t="str">
        <f>IF(обеспечено!AA182-'погружено всего'!AA182=0,"",обеспечено!AA182-'погружено всего'!AA182)</f>
        <v/>
      </c>
      <c r="AB182" s="21" t="str">
        <f>IF(обеспечено!AB182-'погружено всего'!AB182=0,"",обеспечено!AB182-'погружено всего'!AB182)</f>
        <v/>
      </c>
      <c r="AC182" s="21" t="str">
        <f>IF(обеспечено!AC182-'погружено всего'!AC182=0,"",обеспечено!AC182-'погружено всего'!AC182)</f>
        <v/>
      </c>
      <c r="AD182" s="21" t="str">
        <f>IF(обеспечено!AD182-'погружено всего'!AD182=0,"",обеспечено!AD182-'погружено всего'!AD182)</f>
        <v/>
      </c>
      <c r="AE182" s="21" t="str">
        <f>IF(обеспечено!AE182-'погружено всего'!AE182=0,"",обеспечено!AE182-'погружено всего'!AE182)</f>
        <v/>
      </c>
      <c r="AF182" s="21" t="str">
        <f>IF(обеспечено!AF182-'погружено всего'!AF182=0,"",обеспечено!AF182-'погружено всего'!AF182)</f>
        <v/>
      </c>
      <c r="AG182" s="21" t="str">
        <f>IF(обеспечено!AG182-'погружено всего'!AG182=0,"",обеспечено!AG182-'погружено всего'!AG182)</f>
        <v/>
      </c>
      <c r="AH182" s="21" t="str">
        <f>IF(обеспечено!AH182-'погружено всего'!AH182=0,"",обеспечено!AH182-'погружено всего'!AH182)</f>
        <v/>
      </c>
      <c r="AI182" s="21" t="str">
        <f>IF(обеспечено!AI182-'погружено всего'!AI182=0,"",обеспечено!AI182-'погружено всего'!AI182)</f>
        <v/>
      </c>
      <c r="AJ182" s="21" t="str">
        <f>IF(обеспечено!AJ182-'погружено всего'!AJ182=0,"",обеспечено!AJ182-'погружено всего'!AJ182)</f>
        <v/>
      </c>
      <c r="AK182" s="21" t="str">
        <f>IF(обеспечено!AK182-'погружено всего'!AK182=0,"",обеспечено!AK182-'погружено всего'!AK182)</f>
        <v/>
      </c>
    </row>
    <row r="183" spans="1:37" s="15" customFormat="1" ht="13.5" customHeight="1" x14ac:dyDescent="0.15">
      <c r="A183" s="18" t="s">
        <v>198</v>
      </c>
      <c r="B183" s="20" t="str">
        <f>IF(LEN('заявки всего'!B183)=0,"",'заявки всего'!B183)</f>
        <v/>
      </c>
      <c r="C183" s="20" t="str">
        <f>IF(LEN('заявки всего'!C183)=0,"",'заявки всего'!C183)</f>
        <v/>
      </c>
      <c r="D183" s="22" t="str">
        <f>IF(LEN('заявки всего'!D183)=0,"",'заявки всего'!D183)</f>
        <v/>
      </c>
      <c r="E183" s="23" t="str">
        <f>IF(LEN('заявки всего'!E183)=0,"",'заявки всего'!E183)</f>
        <v/>
      </c>
      <c r="F183" s="23" t="str">
        <f>IF(обеспечено!F183=0,"",ROUNDUP(обеспечено!F183/31*5,0))</f>
        <v/>
      </c>
      <c r="G183" s="21" t="str">
        <f>IF(обеспечено!G183-'погружено всего'!G183=0,"",обеспечено!G183-'погружено всего'!G183)</f>
        <v/>
      </c>
      <c r="H183" s="21" t="str">
        <f>IF(обеспечено!H183-'погружено всего'!H183=0,"",обеспечено!H183-'погружено всего'!H183)</f>
        <v/>
      </c>
      <c r="I183" s="21" t="str">
        <f>IF(обеспечено!I183-'погружено всего'!I183=0,"",обеспечено!I183-'погружено всего'!I183)</f>
        <v/>
      </c>
      <c r="J183" s="21" t="str">
        <f>IF(обеспечено!J183-'погружено всего'!J183=0,"",обеспечено!J183-'погружено всего'!J183)</f>
        <v/>
      </c>
      <c r="K183" s="21" t="str">
        <f>IF(обеспечено!K183-'погружено всего'!K183=0,"",обеспечено!K183-'погружено всего'!K183)</f>
        <v/>
      </c>
      <c r="L183" s="21" t="str">
        <f>IF(обеспечено!L183-'погружено всего'!L183=0,"",обеспечено!L183-'погружено всего'!L183)</f>
        <v/>
      </c>
      <c r="M183" s="21" t="str">
        <f>IF(обеспечено!M183-'погружено всего'!M183=0,"",обеспечено!M183-'погружено всего'!M183)</f>
        <v/>
      </c>
      <c r="N183" s="21" t="str">
        <f>IF(обеспечено!N183-'погружено всего'!N183=0,"",обеспечено!N183-'погружено всего'!N183)</f>
        <v/>
      </c>
      <c r="O183" s="21" t="str">
        <f>IF(обеспечено!O183-'погружено всего'!O183=0,"",обеспечено!O183-'погружено всего'!O183)</f>
        <v/>
      </c>
      <c r="P183" s="21" t="str">
        <f>IF(обеспечено!P183-'погружено всего'!P183=0,"",обеспечено!P183-'погружено всего'!P183)</f>
        <v/>
      </c>
      <c r="Q183" s="21" t="str">
        <f>IF(обеспечено!Q183-'погружено всего'!Q183=0,"",обеспечено!Q183-'погружено всего'!Q183)</f>
        <v/>
      </c>
      <c r="R183" s="21" t="str">
        <f>IF(обеспечено!R183-'погружено всего'!R183=0,"",обеспечено!R183-'погружено всего'!R183)</f>
        <v/>
      </c>
      <c r="S183" s="21" t="str">
        <f>IF(обеспечено!S183-'погружено всего'!S183=0,"",обеспечено!S183-'погружено всего'!S183)</f>
        <v/>
      </c>
      <c r="T183" s="21" t="str">
        <f>IF(обеспечено!T183-'погружено всего'!T183=0,"",обеспечено!T183-'погружено всего'!T183)</f>
        <v/>
      </c>
      <c r="U183" s="21" t="str">
        <f>IF(обеспечено!U183-'погружено всего'!U183=0,"",обеспечено!U183-'погружено всего'!U183)</f>
        <v/>
      </c>
      <c r="V183" s="21" t="str">
        <f>IF(обеспечено!V183-'погружено всего'!V183=0,"",обеспечено!V183-'погружено всего'!V183)</f>
        <v/>
      </c>
      <c r="W183" s="21" t="str">
        <f>IF(обеспечено!W183-'погружено всего'!W183=0,"",обеспечено!W183-'погружено всего'!W183)</f>
        <v/>
      </c>
      <c r="X183" s="21" t="str">
        <f>IF(обеспечено!X183-'погружено всего'!X183=0,"",обеспечено!X183-'погружено всего'!X183)</f>
        <v/>
      </c>
      <c r="Y183" s="21" t="str">
        <f>IF(обеспечено!Y183-'погружено всего'!Y183=0,"",обеспечено!Y183-'погружено всего'!Y183)</f>
        <v/>
      </c>
      <c r="Z183" s="21" t="str">
        <f>IF(обеспечено!Z183-'погружено всего'!Z183=0,"",обеспечено!Z183-'погружено всего'!Z183)</f>
        <v/>
      </c>
      <c r="AA183" s="21" t="str">
        <f>IF(обеспечено!AA183-'погружено всего'!AA183=0,"",обеспечено!AA183-'погружено всего'!AA183)</f>
        <v/>
      </c>
      <c r="AB183" s="21" t="str">
        <f>IF(обеспечено!AB183-'погружено всего'!AB183=0,"",обеспечено!AB183-'погружено всего'!AB183)</f>
        <v/>
      </c>
      <c r="AC183" s="21" t="str">
        <f>IF(обеспечено!AC183-'погружено всего'!AC183=0,"",обеспечено!AC183-'погружено всего'!AC183)</f>
        <v/>
      </c>
      <c r="AD183" s="21" t="str">
        <f>IF(обеспечено!AD183-'погружено всего'!AD183=0,"",обеспечено!AD183-'погружено всего'!AD183)</f>
        <v/>
      </c>
      <c r="AE183" s="21" t="str">
        <f>IF(обеспечено!AE183-'погружено всего'!AE183=0,"",обеспечено!AE183-'погружено всего'!AE183)</f>
        <v/>
      </c>
      <c r="AF183" s="21" t="str">
        <f>IF(обеспечено!AF183-'погружено всего'!AF183=0,"",обеспечено!AF183-'погружено всего'!AF183)</f>
        <v/>
      </c>
      <c r="AG183" s="21" t="str">
        <f>IF(обеспечено!AG183-'погружено всего'!AG183=0,"",обеспечено!AG183-'погружено всего'!AG183)</f>
        <v/>
      </c>
      <c r="AH183" s="21" t="str">
        <f>IF(обеспечено!AH183-'погружено всего'!AH183=0,"",обеспечено!AH183-'погружено всего'!AH183)</f>
        <v/>
      </c>
      <c r="AI183" s="21" t="str">
        <f>IF(обеспечено!AI183-'погружено всего'!AI183=0,"",обеспечено!AI183-'погружено всего'!AI183)</f>
        <v/>
      </c>
      <c r="AJ183" s="21" t="str">
        <f>IF(обеспечено!AJ183-'погружено всего'!AJ183=0,"",обеспечено!AJ183-'погружено всего'!AJ183)</f>
        <v/>
      </c>
      <c r="AK183" s="21" t="str">
        <f>IF(обеспечено!AK183-'погружено всего'!AK183=0,"",обеспечено!AK183-'погружено всего'!AK183)</f>
        <v/>
      </c>
    </row>
    <row r="184" spans="1:37" s="15" customFormat="1" ht="13.5" customHeight="1" x14ac:dyDescent="0.15">
      <c r="A184" s="18" t="s">
        <v>199</v>
      </c>
      <c r="B184" s="20" t="str">
        <f>IF(LEN('заявки всего'!B184)=0,"",'заявки всего'!B184)</f>
        <v/>
      </c>
      <c r="C184" s="20" t="str">
        <f>IF(LEN('заявки всего'!C184)=0,"",'заявки всего'!C184)</f>
        <v/>
      </c>
      <c r="D184" s="22" t="str">
        <f>IF(LEN('заявки всего'!D184)=0,"",'заявки всего'!D184)</f>
        <v/>
      </c>
      <c r="E184" s="23" t="str">
        <f>IF(LEN('заявки всего'!E184)=0,"",'заявки всего'!E184)</f>
        <v/>
      </c>
      <c r="F184" s="23" t="str">
        <f>IF(обеспечено!F184=0,"",ROUNDUP(обеспечено!F184/31*5,0))</f>
        <v/>
      </c>
      <c r="G184" s="21" t="str">
        <f>IF(обеспечено!G184-'погружено всего'!G184=0,"",обеспечено!G184-'погружено всего'!G184)</f>
        <v/>
      </c>
      <c r="H184" s="21" t="str">
        <f>IF(обеспечено!H184-'погружено всего'!H184=0,"",обеспечено!H184-'погружено всего'!H184)</f>
        <v/>
      </c>
      <c r="I184" s="21" t="str">
        <f>IF(обеспечено!I184-'погружено всего'!I184=0,"",обеспечено!I184-'погружено всего'!I184)</f>
        <v/>
      </c>
      <c r="J184" s="21" t="str">
        <f>IF(обеспечено!J184-'погружено всего'!J184=0,"",обеспечено!J184-'погружено всего'!J184)</f>
        <v/>
      </c>
      <c r="K184" s="21" t="str">
        <f>IF(обеспечено!K184-'погружено всего'!K184=0,"",обеспечено!K184-'погружено всего'!K184)</f>
        <v/>
      </c>
      <c r="L184" s="21" t="str">
        <f>IF(обеспечено!L184-'погружено всего'!L184=0,"",обеспечено!L184-'погружено всего'!L184)</f>
        <v/>
      </c>
      <c r="M184" s="21" t="str">
        <f>IF(обеспечено!M184-'погружено всего'!M184=0,"",обеспечено!M184-'погружено всего'!M184)</f>
        <v/>
      </c>
      <c r="N184" s="21" t="str">
        <f>IF(обеспечено!N184-'погружено всего'!N184=0,"",обеспечено!N184-'погружено всего'!N184)</f>
        <v/>
      </c>
      <c r="O184" s="21" t="str">
        <f>IF(обеспечено!O184-'погружено всего'!O184=0,"",обеспечено!O184-'погружено всего'!O184)</f>
        <v/>
      </c>
      <c r="P184" s="21" t="str">
        <f>IF(обеспечено!P184-'погружено всего'!P184=0,"",обеспечено!P184-'погружено всего'!P184)</f>
        <v/>
      </c>
      <c r="Q184" s="21" t="str">
        <f>IF(обеспечено!Q184-'погружено всего'!Q184=0,"",обеспечено!Q184-'погружено всего'!Q184)</f>
        <v/>
      </c>
      <c r="R184" s="21" t="str">
        <f>IF(обеспечено!R184-'погружено всего'!R184=0,"",обеспечено!R184-'погружено всего'!R184)</f>
        <v/>
      </c>
      <c r="S184" s="21" t="str">
        <f>IF(обеспечено!S184-'погружено всего'!S184=0,"",обеспечено!S184-'погружено всего'!S184)</f>
        <v/>
      </c>
      <c r="T184" s="21" t="str">
        <f>IF(обеспечено!T184-'погружено всего'!T184=0,"",обеспечено!T184-'погружено всего'!T184)</f>
        <v/>
      </c>
      <c r="U184" s="21" t="str">
        <f>IF(обеспечено!U184-'погружено всего'!U184=0,"",обеспечено!U184-'погружено всего'!U184)</f>
        <v/>
      </c>
      <c r="V184" s="21" t="str">
        <f>IF(обеспечено!V184-'погружено всего'!V184=0,"",обеспечено!V184-'погружено всего'!V184)</f>
        <v/>
      </c>
      <c r="W184" s="21" t="str">
        <f>IF(обеспечено!W184-'погружено всего'!W184=0,"",обеспечено!W184-'погружено всего'!W184)</f>
        <v/>
      </c>
      <c r="X184" s="21" t="str">
        <f>IF(обеспечено!X184-'погружено всего'!X184=0,"",обеспечено!X184-'погружено всего'!X184)</f>
        <v/>
      </c>
      <c r="Y184" s="21" t="str">
        <f>IF(обеспечено!Y184-'погружено всего'!Y184=0,"",обеспечено!Y184-'погружено всего'!Y184)</f>
        <v/>
      </c>
      <c r="Z184" s="21" t="str">
        <f>IF(обеспечено!Z184-'погружено всего'!Z184=0,"",обеспечено!Z184-'погружено всего'!Z184)</f>
        <v/>
      </c>
      <c r="AA184" s="21" t="str">
        <f>IF(обеспечено!AA184-'погружено всего'!AA184=0,"",обеспечено!AA184-'погружено всего'!AA184)</f>
        <v/>
      </c>
      <c r="AB184" s="21" t="str">
        <f>IF(обеспечено!AB184-'погружено всего'!AB184=0,"",обеспечено!AB184-'погружено всего'!AB184)</f>
        <v/>
      </c>
      <c r="AC184" s="21" t="str">
        <f>IF(обеспечено!AC184-'погружено всего'!AC184=0,"",обеспечено!AC184-'погружено всего'!AC184)</f>
        <v/>
      </c>
      <c r="AD184" s="21" t="str">
        <f>IF(обеспечено!AD184-'погружено всего'!AD184=0,"",обеспечено!AD184-'погружено всего'!AD184)</f>
        <v/>
      </c>
      <c r="AE184" s="21" t="str">
        <f>IF(обеспечено!AE184-'погружено всего'!AE184=0,"",обеспечено!AE184-'погружено всего'!AE184)</f>
        <v/>
      </c>
      <c r="AF184" s="21" t="str">
        <f>IF(обеспечено!AF184-'погружено всего'!AF184=0,"",обеспечено!AF184-'погружено всего'!AF184)</f>
        <v/>
      </c>
      <c r="AG184" s="21" t="str">
        <f>IF(обеспечено!AG184-'погружено всего'!AG184=0,"",обеспечено!AG184-'погружено всего'!AG184)</f>
        <v/>
      </c>
      <c r="AH184" s="21" t="str">
        <f>IF(обеспечено!AH184-'погружено всего'!AH184=0,"",обеспечено!AH184-'погружено всего'!AH184)</f>
        <v/>
      </c>
      <c r="AI184" s="21" t="str">
        <f>IF(обеспечено!AI184-'погружено всего'!AI184=0,"",обеспечено!AI184-'погружено всего'!AI184)</f>
        <v/>
      </c>
      <c r="AJ184" s="21" t="str">
        <f>IF(обеспечено!AJ184-'погружено всего'!AJ184=0,"",обеспечено!AJ184-'погружено всего'!AJ184)</f>
        <v/>
      </c>
      <c r="AK184" s="21" t="str">
        <f>IF(обеспечено!AK184-'погружено всего'!AK184=0,"",обеспечено!AK184-'погружено всего'!AK184)</f>
        <v/>
      </c>
    </row>
    <row r="185" spans="1:37" s="15" customFormat="1" ht="13.5" customHeight="1" x14ac:dyDescent="0.15">
      <c r="A185" s="18" t="s">
        <v>200</v>
      </c>
      <c r="B185" s="20" t="str">
        <f>IF(LEN('заявки всего'!B185)=0,"",'заявки всего'!B185)</f>
        <v/>
      </c>
      <c r="C185" s="20" t="str">
        <f>IF(LEN('заявки всего'!C185)=0,"",'заявки всего'!C185)</f>
        <v/>
      </c>
      <c r="D185" s="22" t="str">
        <f>IF(LEN('заявки всего'!D185)=0,"",'заявки всего'!D185)</f>
        <v/>
      </c>
      <c r="E185" s="23" t="str">
        <f>IF(LEN('заявки всего'!E185)=0,"",'заявки всего'!E185)</f>
        <v/>
      </c>
      <c r="F185" s="23" t="str">
        <f>IF(обеспечено!F185=0,"",ROUNDUP(обеспечено!F185/31*5,0))</f>
        <v/>
      </c>
      <c r="G185" s="21" t="str">
        <f>IF(обеспечено!G185-'погружено всего'!G185=0,"",обеспечено!G185-'погружено всего'!G185)</f>
        <v/>
      </c>
      <c r="H185" s="21" t="str">
        <f>IF(обеспечено!H185-'погружено всего'!H185=0,"",обеспечено!H185-'погружено всего'!H185)</f>
        <v/>
      </c>
      <c r="I185" s="21" t="str">
        <f>IF(обеспечено!I185-'погружено всего'!I185=0,"",обеспечено!I185-'погружено всего'!I185)</f>
        <v/>
      </c>
      <c r="J185" s="21" t="str">
        <f>IF(обеспечено!J185-'погружено всего'!J185=0,"",обеспечено!J185-'погружено всего'!J185)</f>
        <v/>
      </c>
      <c r="K185" s="21" t="str">
        <f>IF(обеспечено!K185-'погружено всего'!K185=0,"",обеспечено!K185-'погружено всего'!K185)</f>
        <v/>
      </c>
      <c r="L185" s="21" t="str">
        <f>IF(обеспечено!L185-'погружено всего'!L185=0,"",обеспечено!L185-'погружено всего'!L185)</f>
        <v/>
      </c>
      <c r="M185" s="21" t="str">
        <f>IF(обеспечено!M185-'погружено всего'!M185=0,"",обеспечено!M185-'погружено всего'!M185)</f>
        <v/>
      </c>
      <c r="N185" s="21" t="str">
        <f>IF(обеспечено!N185-'погружено всего'!N185=0,"",обеспечено!N185-'погружено всего'!N185)</f>
        <v/>
      </c>
      <c r="O185" s="21" t="str">
        <f>IF(обеспечено!O185-'погружено всего'!O185=0,"",обеспечено!O185-'погружено всего'!O185)</f>
        <v/>
      </c>
      <c r="P185" s="21" t="str">
        <f>IF(обеспечено!P185-'погружено всего'!P185=0,"",обеспечено!P185-'погружено всего'!P185)</f>
        <v/>
      </c>
      <c r="Q185" s="21" t="str">
        <f>IF(обеспечено!Q185-'погружено всего'!Q185=0,"",обеспечено!Q185-'погружено всего'!Q185)</f>
        <v/>
      </c>
      <c r="R185" s="21" t="str">
        <f>IF(обеспечено!R185-'погружено всего'!R185=0,"",обеспечено!R185-'погружено всего'!R185)</f>
        <v/>
      </c>
      <c r="S185" s="21" t="str">
        <f>IF(обеспечено!S185-'погружено всего'!S185=0,"",обеспечено!S185-'погружено всего'!S185)</f>
        <v/>
      </c>
      <c r="T185" s="21" t="str">
        <f>IF(обеспечено!T185-'погружено всего'!T185=0,"",обеспечено!T185-'погружено всего'!T185)</f>
        <v/>
      </c>
      <c r="U185" s="21" t="str">
        <f>IF(обеспечено!U185-'погружено всего'!U185=0,"",обеспечено!U185-'погружено всего'!U185)</f>
        <v/>
      </c>
      <c r="V185" s="21" t="str">
        <f>IF(обеспечено!V185-'погружено всего'!V185=0,"",обеспечено!V185-'погружено всего'!V185)</f>
        <v/>
      </c>
      <c r="W185" s="21" t="str">
        <f>IF(обеспечено!W185-'погружено всего'!W185=0,"",обеспечено!W185-'погружено всего'!W185)</f>
        <v/>
      </c>
      <c r="X185" s="21" t="str">
        <f>IF(обеспечено!X185-'погружено всего'!X185=0,"",обеспечено!X185-'погружено всего'!X185)</f>
        <v/>
      </c>
      <c r="Y185" s="21" t="str">
        <f>IF(обеспечено!Y185-'погружено всего'!Y185=0,"",обеспечено!Y185-'погружено всего'!Y185)</f>
        <v/>
      </c>
      <c r="Z185" s="21" t="str">
        <f>IF(обеспечено!Z185-'погружено всего'!Z185=0,"",обеспечено!Z185-'погружено всего'!Z185)</f>
        <v/>
      </c>
      <c r="AA185" s="21" t="str">
        <f>IF(обеспечено!AA185-'погружено всего'!AA185=0,"",обеспечено!AA185-'погружено всего'!AA185)</f>
        <v/>
      </c>
      <c r="AB185" s="21" t="str">
        <f>IF(обеспечено!AB185-'погружено всего'!AB185=0,"",обеспечено!AB185-'погружено всего'!AB185)</f>
        <v/>
      </c>
      <c r="AC185" s="21" t="str">
        <f>IF(обеспечено!AC185-'погружено всего'!AC185=0,"",обеспечено!AC185-'погружено всего'!AC185)</f>
        <v/>
      </c>
      <c r="AD185" s="21" t="str">
        <f>IF(обеспечено!AD185-'погружено всего'!AD185=0,"",обеспечено!AD185-'погружено всего'!AD185)</f>
        <v/>
      </c>
      <c r="AE185" s="21" t="str">
        <f>IF(обеспечено!AE185-'погружено всего'!AE185=0,"",обеспечено!AE185-'погружено всего'!AE185)</f>
        <v/>
      </c>
      <c r="AF185" s="21" t="str">
        <f>IF(обеспечено!AF185-'погружено всего'!AF185=0,"",обеспечено!AF185-'погружено всего'!AF185)</f>
        <v/>
      </c>
      <c r="AG185" s="21" t="str">
        <f>IF(обеспечено!AG185-'погружено всего'!AG185=0,"",обеспечено!AG185-'погружено всего'!AG185)</f>
        <v/>
      </c>
      <c r="AH185" s="21" t="str">
        <f>IF(обеспечено!AH185-'погружено всего'!AH185=0,"",обеспечено!AH185-'погружено всего'!AH185)</f>
        <v/>
      </c>
      <c r="AI185" s="21" t="str">
        <f>IF(обеспечено!AI185-'погружено всего'!AI185=0,"",обеспечено!AI185-'погружено всего'!AI185)</f>
        <v/>
      </c>
      <c r="AJ185" s="21" t="str">
        <f>IF(обеспечено!AJ185-'погружено всего'!AJ185=0,"",обеспечено!AJ185-'погружено всего'!AJ185)</f>
        <v/>
      </c>
      <c r="AK185" s="21" t="str">
        <f>IF(обеспечено!AK185-'погружено всего'!AK185=0,"",обеспечено!AK185-'погружено всего'!AK185)</f>
        <v/>
      </c>
    </row>
    <row r="186" spans="1:37" s="15" customFormat="1" ht="13.5" customHeight="1" x14ac:dyDescent="0.15">
      <c r="A186" s="18" t="s">
        <v>201</v>
      </c>
      <c r="B186" s="20" t="str">
        <f>IF(LEN('заявки всего'!B186)=0,"",'заявки всего'!B186)</f>
        <v/>
      </c>
      <c r="C186" s="20" t="str">
        <f>IF(LEN('заявки всего'!C186)=0,"",'заявки всего'!C186)</f>
        <v/>
      </c>
      <c r="D186" s="22" t="str">
        <f>IF(LEN('заявки всего'!D186)=0,"",'заявки всего'!D186)</f>
        <v/>
      </c>
      <c r="E186" s="23" t="str">
        <f>IF(LEN('заявки всего'!E186)=0,"",'заявки всего'!E186)</f>
        <v/>
      </c>
      <c r="F186" s="23" t="str">
        <f>IF(обеспечено!F186=0,"",ROUNDUP(обеспечено!F186/31*5,0))</f>
        <v/>
      </c>
      <c r="G186" s="21" t="str">
        <f>IF(обеспечено!G186-'погружено всего'!G186=0,"",обеспечено!G186-'погружено всего'!G186)</f>
        <v/>
      </c>
      <c r="H186" s="21" t="str">
        <f>IF(обеспечено!H186-'погружено всего'!H186=0,"",обеспечено!H186-'погружено всего'!H186)</f>
        <v/>
      </c>
      <c r="I186" s="21" t="str">
        <f>IF(обеспечено!I186-'погружено всего'!I186=0,"",обеспечено!I186-'погружено всего'!I186)</f>
        <v/>
      </c>
      <c r="J186" s="21" t="str">
        <f>IF(обеспечено!J186-'погружено всего'!J186=0,"",обеспечено!J186-'погружено всего'!J186)</f>
        <v/>
      </c>
      <c r="K186" s="21" t="str">
        <f>IF(обеспечено!K186-'погружено всего'!K186=0,"",обеспечено!K186-'погружено всего'!K186)</f>
        <v/>
      </c>
      <c r="L186" s="21" t="str">
        <f>IF(обеспечено!L186-'погружено всего'!L186=0,"",обеспечено!L186-'погружено всего'!L186)</f>
        <v/>
      </c>
      <c r="M186" s="21" t="str">
        <f>IF(обеспечено!M186-'погружено всего'!M186=0,"",обеспечено!M186-'погружено всего'!M186)</f>
        <v/>
      </c>
      <c r="N186" s="21" t="str">
        <f>IF(обеспечено!N186-'погружено всего'!N186=0,"",обеспечено!N186-'погружено всего'!N186)</f>
        <v/>
      </c>
      <c r="O186" s="21" t="str">
        <f>IF(обеспечено!O186-'погружено всего'!O186=0,"",обеспечено!O186-'погружено всего'!O186)</f>
        <v/>
      </c>
      <c r="P186" s="21" t="str">
        <f>IF(обеспечено!P186-'погружено всего'!P186=0,"",обеспечено!P186-'погружено всего'!P186)</f>
        <v/>
      </c>
      <c r="Q186" s="21" t="str">
        <f>IF(обеспечено!Q186-'погружено всего'!Q186=0,"",обеспечено!Q186-'погружено всего'!Q186)</f>
        <v/>
      </c>
      <c r="R186" s="21" t="str">
        <f>IF(обеспечено!R186-'погружено всего'!R186=0,"",обеспечено!R186-'погружено всего'!R186)</f>
        <v/>
      </c>
      <c r="S186" s="21" t="str">
        <f>IF(обеспечено!S186-'погружено всего'!S186=0,"",обеспечено!S186-'погружено всего'!S186)</f>
        <v/>
      </c>
      <c r="T186" s="21" t="str">
        <f>IF(обеспечено!T186-'погружено всего'!T186=0,"",обеспечено!T186-'погружено всего'!T186)</f>
        <v/>
      </c>
      <c r="U186" s="21" t="str">
        <f>IF(обеспечено!U186-'погружено всего'!U186=0,"",обеспечено!U186-'погружено всего'!U186)</f>
        <v/>
      </c>
      <c r="V186" s="21" t="str">
        <f>IF(обеспечено!V186-'погружено всего'!V186=0,"",обеспечено!V186-'погружено всего'!V186)</f>
        <v/>
      </c>
      <c r="W186" s="21" t="str">
        <f>IF(обеспечено!W186-'погружено всего'!W186=0,"",обеспечено!W186-'погружено всего'!W186)</f>
        <v/>
      </c>
      <c r="X186" s="21" t="str">
        <f>IF(обеспечено!X186-'погружено всего'!X186=0,"",обеспечено!X186-'погружено всего'!X186)</f>
        <v/>
      </c>
      <c r="Y186" s="21" t="str">
        <f>IF(обеспечено!Y186-'погружено всего'!Y186=0,"",обеспечено!Y186-'погружено всего'!Y186)</f>
        <v/>
      </c>
      <c r="Z186" s="21" t="str">
        <f>IF(обеспечено!Z186-'погружено всего'!Z186=0,"",обеспечено!Z186-'погружено всего'!Z186)</f>
        <v/>
      </c>
      <c r="AA186" s="21" t="str">
        <f>IF(обеспечено!AA186-'погружено всего'!AA186=0,"",обеспечено!AA186-'погружено всего'!AA186)</f>
        <v/>
      </c>
      <c r="AB186" s="21" t="str">
        <f>IF(обеспечено!AB186-'погружено всего'!AB186=0,"",обеспечено!AB186-'погружено всего'!AB186)</f>
        <v/>
      </c>
      <c r="AC186" s="21" t="str">
        <f>IF(обеспечено!AC186-'погружено всего'!AC186=0,"",обеспечено!AC186-'погружено всего'!AC186)</f>
        <v/>
      </c>
      <c r="AD186" s="21" t="str">
        <f>IF(обеспечено!AD186-'погружено всего'!AD186=0,"",обеспечено!AD186-'погружено всего'!AD186)</f>
        <v/>
      </c>
      <c r="AE186" s="21" t="str">
        <f>IF(обеспечено!AE186-'погружено всего'!AE186=0,"",обеспечено!AE186-'погружено всего'!AE186)</f>
        <v/>
      </c>
      <c r="AF186" s="21" t="str">
        <f>IF(обеспечено!AF186-'погружено всего'!AF186=0,"",обеспечено!AF186-'погружено всего'!AF186)</f>
        <v/>
      </c>
      <c r="AG186" s="21" t="str">
        <f>IF(обеспечено!AG186-'погружено всего'!AG186=0,"",обеспечено!AG186-'погружено всего'!AG186)</f>
        <v/>
      </c>
      <c r="AH186" s="21" t="str">
        <f>IF(обеспечено!AH186-'погружено всего'!AH186=0,"",обеспечено!AH186-'погружено всего'!AH186)</f>
        <v/>
      </c>
      <c r="AI186" s="21" t="str">
        <f>IF(обеспечено!AI186-'погружено всего'!AI186=0,"",обеспечено!AI186-'погружено всего'!AI186)</f>
        <v/>
      </c>
      <c r="AJ186" s="21" t="str">
        <f>IF(обеспечено!AJ186-'погружено всего'!AJ186=0,"",обеспечено!AJ186-'погружено всего'!AJ186)</f>
        <v/>
      </c>
      <c r="AK186" s="21" t="str">
        <f>IF(обеспечено!AK186-'погружено всего'!AK186=0,"",обеспечено!AK186-'погружено всего'!AK186)</f>
        <v/>
      </c>
    </row>
    <row r="187" spans="1:37" s="15" customFormat="1" ht="13.5" customHeight="1" x14ac:dyDescent="0.15">
      <c r="A187" s="18" t="s">
        <v>202</v>
      </c>
      <c r="B187" s="20" t="str">
        <f>IF(LEN('заявки всего'!B187)=0,"",'заявки всего'!B187)</f>
        <v/>
      </c>
      <c r="C187" s="20" t="str">
        <f>IF(LEN('заявки всего'!C187)=0,"",'заявки всего'!C187)</f>
        <v/>
      </c>
      <c r="D187" s="22" t="str">
        <f>IF(LEN('заявки всего'!D187)=0,"",'заявки всего'!D187)</f>
        <v/>
      </c>
      <c r="E187" s="23" t="str">
        <f>IF(LEN('заявки всего'!E187)=0,"",'заявки всего'!E187)</f>
        <v/>
      </c>
      <c r="F187" s="23" t="str">
        <f>IF(обеспечено!F187=0,"",ROUNDUP(обеспечено!F187/31*5,0))</f>
        <v/>
      </c>
      <c r="G187" s="21" t="str">
        <f>IF(обеспечено!G187-'погружено всего'!G187=0,"",обеспечено!G187-'погружено всего'!G187)</f>
        <v/>
      </c>
      <c r="H187" s="21" t="str">
        <f>IF(обеспечено!H187-'погружено всего'!H187=0,"",обеспечено!H187-'погружено всего'!H187)</f>
        <v/>
      </c>
      <c r="I187" s="21" t="str">
        <f>IF(обеспечено!I187-'погружено всего'!I187=0,"",обеспечено!I187-'погружено всего'!I187)</f>
        <v/>
      </c>
      <c r="J187" s="21" t="str">
        <f>IF(обеспечено!J187-'погружено всего'!J187=0,"",обеспечено!J187-'погружено всего'!J187)</f>
        <v/>
      </c>
      <c r="K187" s="21" t="str">
        <f>IF(обеспечено!K187-'погружено всего'!K187=0,"",обеспечено!K187-'погружено всего'!K187)</f>
        <v/>
      </c>
      <c r="L187" s="21" t="str">
        <f>IF(обеспечено!L187-'погружено всего'!L187=0,"",обеспечено!L187-'погружено всего'!L187)</f>
        <v/>
      </c>
      <c r="M187" s="21" t="str">
        <f>IF(обеспечено!M187-'погружено всего'!M187=0,"",обеспечено!M187-'погружено всего'!M187)</f>
        <v/>
      </c>
      <c r="N187" s="21" t="str">
        <f>IF(обеспечено!N187-'погружено всего'!N187=0,"",обеспечено!N187-'погружено всего'!N187)</f>
        <v/>
      </c>
      <c r="O187" s="21" t="str">
        <f>IF(обеспечено!O187-'погружено всего'!O187=0,"",обеспечено!O187-'погружено всего'!O187)</f>
        <v/>
      </c>
      <c r="P187" s="21" t="str">
        <f>IF(обеспечено!P187-'погружено всего'!P187=0,"",обеспечено!P187-'погружено всего'!P187)</f>
        <v/>
      </c>
      <c r="Q187" s="21" t="str">
        <f>IF(обеспечено!Q187-'погружено всего'!Q187=0,"",обеспечено!Q187-'погружено всего'!Q187)</f>
        <v/>
      </c>
      <c r="R187" s="21" t="str">
        <f>IF(обеспечено!R187-'погружено всего'!R187=0,"",обеспечено!R187-'погружено всего'!R187)</f>
        <v/>
      </c>
      <c r="S187" s="21" t="str">
        <f>IF(обеспечено!S187-'погружено всего'!S187=0,"",обеспечено!S187-'погружено всего'!S187)</f>
        <v/>
      </c>
      <c r="T187" s="21" t="str">
        <f>IF(обеспечено!T187-'погружено всего'!T187=0,"",обеспечено!T187-'погружено всего'!T187)</f>
        <v/>
      </c>
      <c r="U187" s="21" t="str">
        <f>IF(обеспечено!U187-'погружено всего'!U187=0,"",обеспечено!U187-'погружено всего'!U187)</f>
        <v/>
      </c>
      <c r="V187" s="21" t="str">
        <f>IF(обеспечено!V187-'погружено всего'!V187=0,"",обеспечено!V187-'погружено всего'!V187)</f>
        <v/>
      </c>
      <c r="W187" s="21" t="str">
        <f>IF(обеспечено!W187-'погружено всего'!W187=0,"",обеспечено!W187-'погружено всего'!W187)</f>
        <v/>
      </c>
      <c r="X187" s="21" t="str">
        <f>IF(обеспечено!X187-'погружено всего'!X187=0,"",обеспечено!X187-'погружено всего'!X187)</f>
        <v/>
      </c>
      <c r="Y187" s="21" t="str">
        <f>IF(обеспечено!Y187-'погружено всего'!Y187=0,"",обеспечено!Y187-'погружено всего'!Y187)</f>
        <v/>
      </c>
      <c r="Z187" s="21" t="str">
        <f>IF(обеспечено!Z187-'погружено всего'!Z187=0,"",обеспечено!Z187-'погружено всего'!Z187)</f>
        <v/>
      </c>
      <c r="AA187" s="21" t="str">
        <f>IF(обеспечено!AA187-'погружено всего'!AA187=0,"",обеспечено!AA187-'погружено всего'!AA187)</f>
        <v/>
      </c>
      <c r="AB187" s="21" t="str">
        <f>IF(обеспечено!AB187-'погружено всего'!AB187=0,"",обеспечено!AB187-'погружено всего'!AB187)</f>
        <v/>
      </c>
      <c r="AC187" s="21" t="str">
        <f>IF(обеспечено!AC187-'погружено всего'!AC187=0,"",обеспечено!AC187-'погружено всего'!AC187)</f>
        <v/>
      </c>
      <c r="AD187" s="21" t="str">
        <f>IF(обеспечено!AD187-'погружено всего'!AD187=0,"",обеспечено!AD187-'погружено всего'!AD187)</f>
        <v/>
      </c>
      <c r="AE187" s="21" t="str">
        <f>IF(обеспечено!AE187-'погружено всего'!AE187=0,"",обеспечено!AE187-'погружено всего'!AE187)</f>
        <v/>
      </c>
      <c r="AF187" s="21" t="str">
        <f>IF(обеспечено!AF187-'погружено всего'!AF187=0,"",обеспечено!AF187-'погружено всего'!AF187)</f>
        <v/>
      </c>
      <c r="AG187" s="21" t="str">
        <f>IF(обеспечено!AG187-'погружено всего'!AG187=0,"",обеспечено!AG187-'погружено всего'!AG187)</f>
        <v/>
      </c>
      <c r="AH187" s="21" t="str">
        <f>IF(обеспечено!AH187-'погружено всего'!AH187=0,"",обеспечено!AH187-'погружено всего'!AH187)</f>
        <v/>
      </c>
      <c r="AI187" s="21" t="str">
        <f>IF(обеспечено!AI187-'погружено всего'!AI187=0,"",обеспечено!AI187-'погружено всего'!AI187)</f>
        <v/>
      </c>
      <c r="AJ187" s="21" t="str">
        <f>IF(обеспечено!AJ187-'погружено всего'!AJ187=0,"",обеспечено!AJ187-'погружено всего'!AJ187)</f>
        <v/>
      </c>
      <c r="AK187" s="21" t="str">
        <f>IF(обеспечено!AK187-'погружено всего'!AK187=0,"",обеспечено!AK187-'погружено всего'!AK187)</f>
        <v/>
      </c>
    </row>
    <row r="188" spans="1:37" s="15" customFormat="1" ht="13.5" customHeight="1" x14ac:dyDescent="0.15">
      <c r="A188" s="18" t="s">
        <v>203</v>
      </c>
      <c r="B188" s="20" t="str">
        <f>IF(LEN('заявки всего'!B188)=0,"",'заявки всего'!B188)</f>
        <v/>
      </c>
      <c r="C188" s="20" t="str">
        <f>IF(LEN('заявки всего'!C188)=0,"",'заявки всего'!C188)</f>
        <v/>
      </c>
      <c r="D188" s="22" t="str">
        <f>IF(LEN('заявки всего'!D188)=0,"",'заявки всего'!D188)</f>
        <v/>
      </c>
      <c r="E188" s="23" t="str">
        <f>IF(LEN('заявки всего'!E188)=0,"",'заявки всего'!E188)</f>
        <v/>
      </c>
      <c r="F188" s="23" t="str">
        <f>IF(обеспечено!F188=0,"",ROUNDUP(обеспечено!F188/31*5,0))</f>
        <v/>
      </c>
      <c r="G188" s="21" t="str">
        <f>IF(обеспечено!G188-'погружено всего'!G188=0,"",обеспечено!G188-'погружено всего'!G188)</f>
        <v/>
      </c>
      <c r="H188" s="21" t="str">
        <f>IF(обеспечено!H188-'погружено всего'!H188=0,"",обеспечено!H188-'погружено всего'!H188)</f>
        <v/>
      </c>
      <c r="I188" s="21" t="str">
        <f>IF(обеспечено!I188-'погружено всего'!I188=0,"",обеспечено!I188-'погружено всего'!I188)</f>
        <v/>
      </c>
      <c r="J188" s="21" t="str">
        <f>IF(обеспечено!J188-'погружено всего'!J188=0,"",обеспечено!J188-'погружено всего'!J188)</f>
        <v/>
      </c>
      <c r="K188" s="21" t="str">
        <f>IF(обеспечено!K188-'погружено всего'!K188=0,"",обеспечено!K188-'погружено всего'!K188)</f>
        <v/>
      </c>
      <c r="L188" s="21" t="str">
        <f>IF(обеспечено!L188-'погружено всего'!L188=0,"",обеспечено!L188-'погружено всего'!L188)</f>
        <v/>
      </c>
      <c r="M188" s="21" t="str">
        <f>IF(обеспечено!M188-'погружено всего'!M188=0,"",обеспечено!M188-'погружено всего'!M188)</f>
        <v/>
      </c>
      <c r="N188" s="21" t="str">
        <f>IF(обеспечено!N188-'погружено всего'!N188=0,"",обеспечено!N188-'погружено всего'!N188)</f>
        <v/>
      </c>
      <c r="O188" s="21" t="str">
        <f>IF(обеспечено!O188-'погружено всего'!O188=0,"",обеспечено!O188-'погружено всего'!O188)</f>
        <v/>
      </c>
      <c r="P188" s="21" t="str">
        <f>IF(обеспечено!P188-'погружено всего'!P188=0,"",обеспечено!P188-'погружено всего'!P188)</f>
        <v/>
      </c>
      <c r="Q188" s="21" t="str">
        <f>IF(обеспечено!Q188-'погружено всего'!Q188=0,"",обеспечено!Q188-'погружено всего'!Q188)</f>
        <v/>
      </c>
      <c r="R188" s="21" t="str">
        <f>IF(обеспечено!R188-'погружено всего'!R188=0,"",обеспечено!R188-'погружено всего'!R188)</f>
        <v/>
      </c>
      <c r="S188" s="21" t="str">
        <f>IF(обеспечено!S188-'погружено всего'!S188=0,"",обеспечено!S188-'погружено всего'!S188)</f>
        <v/>
      </c>
      <c r="T188" s="21" t="str">
        <f>IF(обеспечено!T188-'погружено всего'!T188=0,"",обеспечено!T188-'погружено всего'!T188)</f>
        <v/>
      </c>
      <c r="U188" s="21" t="str">
        <f>IF(обеспечено!U188-'погружено всего'!U188=0,"",обеспечено!U188-'погружено всего'!U188)</f>
        <v/>
      </c>
      <c r="V188" s="21" t="str">
        <f>IF(обеспечено!V188-'погружено всего'!V188=0,"",обеспечено!V188-'погружено всего'!V188)</f>
        <v/>
      </c>
      <c r="W188" s="21" t="str">
        <f>IF(обеспечено!W188-'погружено всего'!W188=0,"",обеспечено!W188-'погружено всего'!W188)</f>
        <v/>
      </c>
      <c r="X188" s="21" t="str">
        <f>IF(обеспечено!X188-'погружено всего'!X188=0,"",обеспечено!X188-'погружено всего'!X188)</f>
        <v/>
      </c>
      <c r="Y188" s="21" t="str">
        <f>IF(обеспечено!Y188-'погружено всего'!Y188=0,"",обеспечено!Y188-'погружено всего'!Y188)</f>
        <v/>
      </c>
      <c r="Z188" s="21" t="str">
        <f>IF(обеспечено!Z188-'погружено всего'!Z188=0,"",обеспечено!Z188-'погружено всего'!Z188)</f>
        <v/>
      </c>
      <c r="AA188" s="21" t="str">
        <f>IF(обеспечено!AA188-'погружено всего'!AA188=0,"",обеспечено!AA188-'погружено всего'!AA188)</f>
        <v/>
      </c>
      <c r="AB188" s="21" t="str">
        <f>IF(обеспечено!AB188-'погружено всего'!AB188=0,"",обеспечено!AB188-'погружено всего'!AB188)</f>
        <v/>
      </c>
      <c r="AC188" s="21" t="str">
        <f>IF(обеспечено!AC188-'погружено всего'!AC188=0,"",обеспечено!AC188-'погружено всего'!AC188)</f>
        <v/>
      </c>
      <c r="AD188" s="21" t="str">
        <f>IF(обеспечено!AD188-'погружено всего'!AD188=0,"",обеспечено!AD188-'погружено всего'!AD188)</f>
        <v/>
      </c>
      <c r="AE188" s="21" t="str">
        <f>IF(обеспечено!AE188-'погружено всего'!AE188=0,"",обеспечено!AE188-'погружено всего'!AE188)</f>
        <v/>
      </c>
      <c r="AF188" s="21" t="str">
        <f>IF(обеспечено!AF188-'погружено всего'!AF188=0,"",обеспечено!AF188-'погружено всего'!AF188)</f>
        <v/>
      </c>
      <c r="AG188" s="21" t="str">
        <f>IF(обеспечено!AG188-'погружено всего'!AG188=0,"",обеспечено!AG188-'погружено всего'!AG188)</f>
        <v/>
      </c>
      <c r="AH188" s="21" t="str">
        <f>IF(обеспечено!AH188-'погружено всего'!AH188=0,"",обеспечено!AH188-'погружено всего'!AH188)</f>
        <v/>
      </c>
      <c r="AI188" s="21" t="str">
        <f>IF(обеспечено!AI188-'погружено всего'!AI188=0,"",обеспечено!AI188-'погружено всего'!AI188)</f>
        <v/>
      </c>
      <c r="AJ188" s="21" t="str">
        <f>IF(обеспечено!AJ188-'погружено всего'!AJ188=0,"",обеспечено!AJ188-'погружено всего'!AJ188)</f>
        <v/>
      </c>
      <c r="AK188" s="21" t="str">
        <f>IF(обеспечено!AK188-'погружено всего'!AK188=0,"",обеспечено!AK188-'погружено всего'!AK188)</f>
        <v/>
      </c>
    </row>
    <row r="189" spans="1:37" s="15" customFormat="1" ht="13.5" customHeight="1" x14ac:dyDescent="0.15">
      <c r="A189" s="18" t="s">
        <v>204</v>
      </c>
      <c r="B189" s="20" t="str">
        <f>IF(LEN('заявки всего'!B189)=0,"",'заявки всего'!B189)</f>
        <v/>
      </c>
      <c r="C189" s="20" t="str">
        <f>IF(LEN('заявки всего'!C189)=0,"",'заявки всего'!C189)</f>
        <v/>
      </c>
      <c r="D189" s="22" t="str">
        <f>IF(LEN('заявки всего'!D189)=0,"",'заявки всего'!D189)</f>
        <v/>
      </c>
      <c r="E189" s="23" t="str">
        <f>IF(LEN('заявки всего'!E189)=0,"",'заявки всего'!E189)</f>
        <v/>
      </c>
      <c r="F189" s="23" t="str">
        <f>IF(обеспечено!F189=0,"",ROUNDUP(обеспечено!F189/31*5,0))</f>
        <v/>
      </c>
      <c r="G189" s="21" t="str">
        <f>IF(обеспечено!G189-'погружено всего'!G189=0,"",обеспечено!G189-'погружено всего'!G189)</f>
        <v/>
      </c>
      <c r="H189" s="21" t="str">
        <f>IF(обеспечено!H189-'погружено всего'!H189=0,"",обеспечено!H189-'погружено всего'!H189)</f>
        <v/>
      </c>
      <c r="I189" s="21" t="str">
        <f>IF(обеспечено!I189-'погружено всего'!I189=0,"",обеспечено!I189-'погружено всего'!I189)</f>
        <v/>
      </c>
      <c r="J189" s="21" t="str">
        <f>IF(обеспечено!J189-'погружено всего'!J189=0,"",обеспечено!J189-'погружено всего'!J189)</f>
        <v/>
      </c>
      <c r="K189" s="21" t="str">
        <f>IF(обеспечено!K189-'погружено всего'!K189=0,"",обеспечено!K189-'погружено всего'!K189)</f>
        <v/>
      </c>
      <c r="L189" s="21" t="str">
        <f>IF(обеспечено!L189-'погружено всего'!L189=0,"",обеспечено!L189-'погружено всего'!L189)</f>
        <v/>
      </c>
      <c r="M189" s="21" t="str">
        <f>IF(обеспечено!M189-'погружено всего'!M189=0,"",обеспечено!M189-'погружено всего'!M189)</f>
        <v/>
      </c>
      <c r="N189" s="21" t="str">
        <f>IF(обеспечено!N189-'погружено всего'!N189=0,"",обеспечено!N189-'погружено всего'!N189)</f>
        <v/>
      </c>
      <c r="O189" s="21" t="str">
        <f>IF(обеспечено!O189-'погружено всего'!O189=0,"",обеспечено!O189-'погружено всего'!O189)</f>
        <v/>
      </c>
      <c r="P189" s="21" t="str">
        <f>IF(обеспечено!P189-'погружено всего'!P189=0,"",обеспечено!P189-'погружено всего'!P189)</f>
        <v/>
      </c>
      <c r="Q189" s="21" t="str">
        <f>IF(обеспечено!Q189-'погружено всего'!Q189=0,"",обеспечено!Q189-'погружено всего'!Q189)</f>
        <v/>
      </c>
      <c r="R189" s="21" t="str">
        <f>IF(обеспечено!R189-'погружено всего'!R189=0,"",обеспечено!R189-'погружено всего'!R189)</f>
        <v/>
      </c>
      <c r="S189" s="21" t="str">
        <f>IF(обеспечено!S189-'погружено всего'!S189=0,"",обеспечено!S189-'погружено всего'!S189)</f>
        <v/>
      </c>
      <c r="T189" s="21" t="str">
        <f>IF(обеспечено!T189-'погружено всего'!T189=0,"",обеспечено!T189-'погружено всего'!T189)</f>
        <v/>
      </c>
      <c r="U189" s="21" t="str">
        <f>IF(обеспечено!U189-'погружено всего'!U189=0,"",обеспечено!U189-'погружено всего'!U189)</f>
        <v/>
      </c>
      <c r="V189" s="21" t="str">
        <f>IF(обеспечено!V189-'погружено всего'!V189=0,"",обеспечено!V189-'погружено всего'!V189)</f>
        <v/>
      </c>
      <c r="W189" s="21" t="str">
        <f>IF(обеспечено!W189-'погружено всего'!W189=0,"",обеспечено!W189-'погружено всего'!W189)</f>
        <v/>
      </c>
      <c r="X189" s="21" t="str">
        <f>IF(обеспечено!X189-'погружено всего'!X189=0,"",обеспечено!X189-'погружено всего'!X189)</f>
        <v/>
      </c>
      <c r="Y189" s="21" t="str">
        <f>IF(обеспечено!Y189-'погружено всего'!Y189=0,"",обеспечено!Y189-'погружено всего'!Y189)</f>
        <v/>
      </c>
      <c r="Z189" s="21" t="str">
        <f>IF(обеспечено!Z189-'погружено всего'!Z189=0,"",обеспечено!Z189-'погружено всего'!Z189)</f>
        <v/>
      </c>
      <c r="AA189" s="21" t="str">
        <f>IF(обеспечено!AA189-'погружено всего'!AA189=0,"",обеспечено!AA189-'погружено всего'!AA189)</f>
        <v/>
      </c>
      <c r="AB189" s="21" t="str">
        <f>IF(обеспечено!AB189-'погружено всего'!AB189=0,"",обеспечено!AB189-'погружено всего'!AB189)</f>
        <v/>
      </c>
      <c r="AC189" s="21" t="str">
        <f>IF(обеспечено!AC189-'погружено всего'!AC189=0,"",обеспечено!AC189-'погружено всего'!AC189)</f>
        <v/>
      </c>
      <c r="AD189" s="21" t="str">
        <f>IF(обеспечено!AD189-'погружено всего'!AD189=0,"",обеспечено!AD189-'погружено всего'!AD189)</f>
        <v/>
      </c>
      <c r="AE189" s="21" t="str">
        <f>IF(обеспечено!AE189-'погружено всего'!AE189=0,"",обеспечено!AE189-'погружено всего'!AE189)</f>
        <v/>
      </c>
      <c r="AF189" s="21" t="str">
        <f>IF(обеспечено!AF189-'погружено всего'!AF189=0,"",обеспечено!AF189-'погружено всего'!AF189)</f>
        <v/>
      </c>
      <c r="AG189" s="21" t="str">
        <f>IF(обеспечено!AG189-'погружено всего'!AG189=0,"",обеспечено!AG189-'погружено всего'!AG189)</f>
        <v/>
      </c>
      <c r="AH189" s="21" t="str">
        <f>IF(обеспечено!AH189-'погружено всего'!AH189=0,"",обеспечено!AH189-'погружено всего'!AH189)</f>
        <v/>
      </c>
      <c r="AI189" s="21" t="str">
        <f>IF(обеспечено!AI189-'погружено всего'!AI189=0,"",обеспечено!AI189-'погружено всего'!AI189)</f>
        <v/>
      </c>
      <c r="AJ189" s="21" t="str">
        <f>IF(обеспечено!AJ189-'погружено всего'!AJ189=0,"",обеспечено!AJ189-'погружено всего'!AJ189)</f>
        <v/>
      </c>
      <c r="AK189" s="21" t="str">
        <f>IF(обеспечено!AK189-'погружено всего'!AK189=0,"",обеспечено!AK189-'погружено всего'!AK189)</f>
        <v/>
      </c>
    </row>
    <row r="190" spans="1:37" s="15" customFormat="1" ht="13.5" customHeight="1" x14ac:dyDescent="0.15">
      <c r="A190" s="18" t="s">
        <v>205</v>
      </c>
      <c r="B190" s="20" t="str">
        <f>IF(LEN('заявки всего'!B190)=0,"",'заявки всего'!B190)</f>
        <v/>
      </c>
      <c r="C190" s="20" t="str">
        <f>IF(LEN('заявки всего'!C190)=0,"",'заявки всего'!C190)</f>
        <v/>
      </c>
      <c r="D190" s="22" t="str">
        <f>IF(LEN('заявки всего'!D190)=0,"",'заявки всего'!D190)</f>
        <v/>
      </c>
      <c r="E190" s="23" t="str">
        <f>IF(LEN('заявки всего'!E190)=0,"",'заявки всего'!E190)</f>
        <v/>
      </c>
      <c r="F190" s="23" t="str">
        <f>IF(обеспечено!F190=0,"",ROUNDUP(обеспечено!F190/31*5,0))</f>
        <v/>
      </c>
      <c r="G190" s="21" t="str">
        <f>IF(обеспечено!G190-'погружено всего'!G190=0,"",обеспечено!G190-'погружено всего'!G190)</f>
        <v/>
      </c>
      <c r="H190" s="21" t="str">
        <f>IF(обеспечено!H190-'погружено всего'!H190=0,"",обеспечено!H190-'погружено всего'!H190)</f>
        <v/>
      </c>
      <c r="I190" s="21" t="str">
        <f>IF(обеспечено!I190-'погружено всего'!I190=0,"",обеспечено!I190-'погружено всего'!I190)</f>
        <v/>
      </c>
      <c r="J190" s="21" t="str">
        <f>IF(обеспечено!J190-'погружено всего'!J190=0,"",обеспечено!J190-'погружено всего'!J190)</f>
        <v/>
      </c>
      <c r="K190" s="21" t="str">
        <f>IF(обеспечено!K190-'погружено всего'!K190=0,"",обеспечено!K190-'погружено всего'!K190)</f>
        <v/>
      </c>
      <c r="L190" s="21" t="str">
        <f>IF(обеспечено!L190-'погружено всего'!L190=0,"",обеспечено!L190-'погружено всего'!L190)</f>
        <v/>
      </c>
      <c r="M190" s="21" t="str">
        <f>IF(обеспечено!M190-'погружено всего'!M190=0,"",обеспечено!M190-'погружено всего'!M190)</f>
        <v/>
      </c>
      <c r="N190" s="21" t="str">
        <f>IF(обеспечено!N190-'погружено всего'!N190=0,"",обеспечено!N190-'погружено всего'!N190)</f>
        <v/>
      </c>
      <c r="O190" s="21" t="str">
        <f>IF(обеспечено!O190-'погружено всего'!O190=0,"",обеспечено!O190-'погружено всего'!O190)</f>
        <v/>
      </c>
      <c r="P190" s="21" t="str">
        <f>IF(обеспечено!P190-'погружено всего'!P190=0,"",обеспечено!P190-'погружено всего'!P190)</f>
        <v/>
      </c>
      <c r="Q190" s="21" t="str">
        <f>IF(обеспечено!Q190-'погружено всего'!Q190=0,"",обеспечено!Q190-'погружено всего'!Q190)</f>
        <v/>
      </c>
      <c r="R190" s="21" t="str">
        <f>IF(обеспечено!R190-'погружено всего'!R190=0,"",обеспечено!R190-'погружено всего'!R190)</f>
        <v/>
      </c>
      <c r="S190" s="21" t="str">
        <f>IF(обеспечено!S190-'погружено всего'!S190=0,"",обеспечено!S190-'погружено всего'!S190)</f>
        <v/>
      </c>
      <c r="T190" s="21" t="str">
        <f>IF(обеспечено!T190-'погружено всего'!T190=0,"",обеспечено!T190-'погружено всего'!T190)</f>
        <v/>
      </c>
      <c r="U190" s="21" t="str">
        <f>IF(обеспечено!U190-'погружено всего'!U190=0,"",обеспечено!U190-'погружено всего'!U190)</f>
        <v/>
      </c>
      <c r="V190" s="21" t="str">
        <f>IF(обеспечено!V190-'погружено всего'!V190=0,"",обеспечено!V190-'погружено всего'!V190)</f>
        <v/>
      </c>
      <c r="W190" s="21" t="str">
        <f>IF(обеспечено!W190-'погружено всего'!W190=0,"",обеспечено!W190-'погружено всего'!W190)</f>
        <v/>
      </c>
      <c r="X190" s="21" t="str">
        <f>IF(обеспечено!X190-'погружено всего'!X190=0,"",обеспечено!X190-'погружено всего'!X190)</f>
        <v/>
      </c>
      <c r="Y190" s="21" t="str">
        <f>IF(обеспечено!Y190-'погружено всего'!Y190=0,"",обеспечено!Y190-'погружено всего'!Y190)</f>
        <v/>
      </c>
      <c r="Z190" s="21" t="str">
        <f>IF(обеспечено!Z190-'погружено всего'!Z190=0,"",обеспечено!Z190-'погружено всего'!Z190)</f>
        <v/>
      </c>
      <c r="AA190" s="21" t="str">
        <f>IF(обеспечено!AA190-'погружено всего'!AA190=0,"",обеспечено!AA190-'погружено всего'!AA190)</f>
        <v/>
      </c>
      <c r="AB190" s="21" t="str">
        <f>IF(обеспечено!AB190-'погружено всего'!AB190=0,"",обеспечено!AB190-'погружено всего'!AB190)</f>
        <v/>
      </c>
      <c r="AC190" s="21" t="str">
        <f>IF(обеспечено!AC190-'погружено всего'!AC190=0,"",обеспечено!AC190-'погружено всего'!AC190)</f>
        <v/>
      </c>
      <c r="AD190" s="21" t="str">
        <f>IF(обеспечено!AD190-'погружено всего'!AD190=0,"",обеспечено!AD190-'погружено всего'!AD190)</f>
        <v/>
      </c>
      <c r="AE190" s="21" t="str">
        <f>IF(обеспечено!AE190-'погружено всего'!AE190=0,"",обеспечено!AE190-'погружено всего'!AE190)</f>
        <v/>
      </c>
      <c r="AF190" s="21" t="str">
        <f>IF(обеспечено!AF190-'погружено всего'!AF190=0,"",обеспечено!AF190-'погружено всего'!AF190)</f>
        <v/>
      </c>
      <c r="AG190" s="21" t="str">
        <f>IF(обеспечено!AG190-'погружено всего'!AG190=0,"",обеспечено!AG190-'погружено всего'!AG190)</f>
        <v/>
      </c>
      <c r="AH190" s="21" t="str">
        <f>IF(обеспечено!AH190-'погружено всего'!AH190=0,"",обеспечено!AH190-'погружено всего'!AH190)</f>
        <v/>
      </c>
      <c r="AI190" s="21" t="str">
        <f>IF(обеспечено!AI190-'погружено всего'!AI190=0,"",обеспечено!AI190-'погружено всего'!AI190)</f>
        <v/>
      </c>
      <c r="AJ190" s="21" t="str">
        <f>IF(обеспечено!AJ190-'погружено всего'!AJ190=0,"",обеспечено!AJ190-'погружено всего'!AJ190)</f>
        <v/>
      </c>
      <c r="AK190" s="21" t="str">
        <f>IF(обеспечено!AK190-'погружено всего'!AK190=0,"",обеспечено!AK190-'погружено всего'!AK190)</f>
        <v/>
      </c>
    </row>
    <row r="191" spans="1:37" s="15" customFormat="1" ht="13.5" customHeight="1" x14ac:dyDescent="0.15">
      <c r="A191" s="18" t="s">
        <v>206</v>
      </c>
      <c r="B191" s="20" t="str">
        <f>IF(LEN('заявки всего'!B191)=0,"",'заявки всего'!B191)</f>
        <v/>
      </c>
      <c r="C191" s="20" t="str">
        <f>IF(LEN('заявки всего'!C191)=0,"",'заявки всего'!C191)</f>
        <v/>
      </c>
      <c r="D191" s="22" t="str">
        <f>IF(LEN('заявки всего'!D191)=0,"",'заявки всего'!D191)</f>
        <v/>
      </c>
      <c r="E191" s="23" t="str">
        <f>IF(LEN('заявки всего'!E191)=0,"",'заявки всего'!E191)</f>
        <v/>
      </c>
      <c r="F191" s="23" t="str">
        <f>IF(обеспечено!F191=0,"",ROUNDUP(обеспечено!F191/31*5,0))</f>
        <v/>
      </c>
      <c r="G191" s="21" t="str">
        <f>IF(обеспечено!G191-'погружено всего'!G191=0,"",обеспечено!G191-'погружено всего'!G191)</f>
        <v/>
      </c>
      <c r="H191" s="21" t="str">
        <f>IF(обеспечено!H191-'погружено всего'!H191=0,"",обеспечено!H191-'погружено всего'!H191)</f>
        <v/>
      </c>
      <c r="I191" s="21" t="str">
        <f>IF(обеспечено!I191-'погружено всего'!I191=0,"",обеспечено!I191-'погружено всего'!I191)</f>
        <v/>
      </c>
      <c r="J191" s="21" t="str">
        <f>IF(обеспечено!J191-'погружено всего'!J191=0,"",обеспечено!J191-'погружено всего'!J191)</f>
        <v/>
      </c>
      <c r="K191" s="21" t="str">
        <f>IF(обеспечено!K191-'погружено всего'!K191=0,"",обеспечено!K191-'погружено всего'!K191)</f>
        <v/>
      </c>
      <c r="L191" s="21" t="str">
        <f>IF(обеспечено!L191-'погружено всего'!L191=0,"",обеспечено!L191-'погружено всего'!L191)</f>
        <v/>
      </c>
      <c r="M191" s="21" t="str">
        <f>IF(обеспечено!M191-'погружено всего'!M191=0,"",обеспечено!M191-'погружено всего'!M191)</f>
        <v/>
      </c>
      <c r="N191" s="21" t="str">
        <f>IF(обеспечено!N191-'погружено всего'!N191=0,"",обеспечено!N191-'погружено всего'!N191)</f>
        <v/>
      </c>
      <c r="O191" s="21" t="str">
        <f>IF(обеспечено!O191-'погружено всего'!O191=0,"",обеспечено!O191-'погружено всего'!O191)</f>
        <v/>
      </c>
      <c r="P191" s="21" t="str">
        <f>IF(обеспечено!P191-'погружено всего'!P191=0,"",обеспечено!P191-'погружено всего'!P191)</f>
        <v/>
      </c>
      <c r="Q191" s="21" t="str">
        <f>IF(обеспечено!Q191-'погружено всего'!Q191=0,"",обеспечено!Q191-'погружено всего'!Q191)</f>
        <v/>
      </c>
      <c r="R191" s="21" t="str">
        <f>IF(обеспечено!R191-'погружено всего'!R191=0,"",обеспечено!R191-'погружено всего'!R191)</f>
        <v/>
      </c>
      <c r="S191" s="21" t="str">
        <f>IF(обеспечено!S191-'погружено всего'!S191=0,"",обеспечено!S191-'погружено всего'!S191)</f>
        <v/>
      </c>
      <c r="T191" s="21" t="str">
        <f>IF(обеспечено!T191-'погружено всего'!T191=0,"",обеспечено!T191-'погружено всего'!T191)</f>
        <v/>
      </c>
      <c r="U191" s="21" t="str">
        <f>IF(обеспечено!U191-'погружено всего'!U191=0,"",обеспечено!U191-'погружено всего'!U191)</f>
        <v/>
      </c>
      <c r="V191" s="21" t="str">
        <f>IF(обеспечено!V191-'погружено всего'!V191=0,"",обеспечено!V191-'погружено всего'!V191)</f>
        <v/>
      </c>
      <c r="W191" s="21" t="str">
        <f>IF(обеспечено!W191-'погружено всего'!W191=0,"",обеспечено!W191-'погружено всего'!W191)</f>
        <v/>
      </c>
      <c r="X191" s="21" t="str">
        <f>IF(обеспечено!X191-'погружено всего'!X191=0,"",обеспечено!X191-'погружено всего'!X191)</f>
        <v/>
      </c>
      <c r="Y191" s="21" t="str">
        <f>IF(обеспечено!Y191-'погружено всего'!Y191=0,"",обеспечено!Y191-'погружено всего'!Y191)</f>
        <v/>
      </c>
      <c r="Z191" s="21" t="str">
        <f>IF(обеспечено!Z191-'погружено всего'!Z191=0,"",обеспечено!Z191-'погружено всего'!Z191)</f>
        <v/>
      </c>
      <c r="AA191" s="21" t="str">
        <f>IF(обеспечено!AA191-'погружено всего'!AA191=0,"",обеспечено!AA191-'погружено всего'!AA191)</f>
        <v/>
      </c>
      <c r="AB191" s="21" t="str">
        <f>IF(обеспечено!AB191-'погружено всего'!AB191=0,"",обеспечено!AB191-'погружено всего'!AB191)</f>
        <v/>
      </c>
      <c r="AC191" s="21" t="str">
        <f>IF(обеспечено!AC191-'погружено всего'!AC191=0,"",обеспечено!AC191-'погружено всего'!AC191)</f>
        <v/>
      </c>
      <c r="AD191" s="21" t="str">
        <f>IF(обеспечено!AD191-'погружено всего'!AD191=0,"",обеспечено!AD191-'погружено всего'!AD191)</f>
        <v/>
      </c>
      <c r="AE191" s="21" t="str">
        <f>IF(обеспечено!AE191-'погружено всего'!AE191=0,"",обеспечено!AE191-'погружено всего'!AE191)</f>
        <v/>
      </c>
      <c r="AF191" s="21" t="str">
        <f>IF(обеспечено!AF191-'погружено всего'!AF191=0,"",обеспечено!AF191-'погружено всего'!AF191)</f>
        <v/>
      </c>
      <c r="AG191" s="21" t="str">
        <f>IF(обеспечено!AG191-'погружено всего'!AG191=0,"",обеспечено!AG191-'погружено всего'!AG191)</f>
        <v/>
      </c>
      <c r="AH191" s="21" t="str">
        <f>IF(обеспечено!AH191-'погружено всего'!AH191=0,"",обеспечено!AH191-'погружено всего'!AH191)</f>
        <v/>
      </c>
      <c r="AI191" s="21" t="str">
        <f>IF(обеспечено!AI191-'погружено всего'!AI191=0,"",обеспечено!AI191-'погружено всего'!AI191)</f>
        <v/>
      </c>
      <c r="AJ191" s="21" t="str">
        <f>IF(обеспечено!AJ191-'погружено всего'!AJ191=0,"",обеспечено!AJ191-'погружено всего'!AJ191)</f>
        <v/>
      </c>
      <c r="AK191" s="21" t="str">
        <f>IF(обеспечено!AK191-'погружено всего'!AK191=0,"",обеспечено!AK191-'погружено всего'!AK191)</f>
        <v/>
      </c>
    </row>
    <row r="192" spans="1:37" s="15" customFormat="1" ht="13.5" customHeight="1" x14ac:dyDescent="0.15">
      <c r="A192" s="18" t="s">
        <v>207</v>
      </c>
      <c r="B192" s="20" t="str">
        <f>IF(LEN('заявки всего'!B192)=0,"",'заявки всего'!B192)</f>
        <v/>
      </c>
      <c r="C192" s="20" t="str">
        <f>IF(LEN('заявки всего'!C192)=0,"",'заявки всего'!C192)</f>
        <v/>
      </c>
      <c r="D192" s="22" t="str">
        <f>IF(LEN('заявки всего'!D192)=0,"",'заявки всего'!D192)</f>
        <v/>
      </c>
      <c r="E192" s="23" t="str">
        <f>IF(LEN('заявки всего'!E192)=0,"",'заявки всего'!E192)</f>
        <v/>
      </c>
      <c r="F192" s="23" t="str">
        <f>IF(обеспечено!F192=0,"",ROUNDUP(обеспечено!F192/31*5,0))</f>
        <v/>
      </c>
      <c r="G192" s="21" t="str">
        <f>IF(обеспечено!G192-'погружено всего'!G192=0,"",обеспечено!G192-'погружено всего'!G192)</f>
        <v/>
      </c>
      <c r="H192" s="21" t="str">
        <f>IF(обеспечено!H192-'погружено всего'!H192=0,"",обеспечено!H192-'погружено всего'!H192)</f>
        <v/>
      </c>
      <c r="I192" s="21" t="str">
        <f>IF(обеспечено!I192-'погружено всего'!I192=0,"",обеспечено!I192-'погружено всего'!I192)</f>
        <v/>
      </c>
      <c r="J192" s="21" t="str">
        <f>IF(обеспечено!J192-'погружено всего'!J192=0,"",обеспечено!J192-'погружено всего'!J192)</f>
        <v/>
      </c>
      <c r="K192" s="21" t="str">
        <f>IF(обеспечено!K192-'погружено всего'!K192=0,"",обеспечено!K192-'погружено всего'!K192)</f>
        <v/>
      </c>
      <c r="L192" s="21" t="str">
        <f>IF(обеспечено!L192-'погружено всего'!L192=0,"",обеспечено!L192-'погружено всего'!L192)</f>
        <v/>
      </c>
      <c r="M192" s="21" t="str">
        <f>IF(обеспечено!M192-'погружено всего'!M192=0,"",обеспечено!M192-'погружено всего'!M192)</f>
        <v/>
      </c>
      <c r="N192" s="21" t="str">
        <f>IF(обеспечено!N192-'погружено всего'!N192=0,"",обеспечено!N192-'погружено всего'!N192)</f>
        <v/>
      </c>
      <c r="O192" s="21" t="str">
        <f>IF(обеспечено!O192-'погружено всего'!O192=0,"",обеспечено!O192-'погружено всего'!O192)</f>
        <v/>
      </c>
      <c r="P192" s="21" t="str">
        <f>IF(обеспечено!P192-'погружено всего'!P192=0,"",обеспечено!P192-'погружено всего'!P192)</f>
        <v/>
      </c>
      <c r="Q192" s="21" t="str">
        <f>IF(обеспечено!Q192-'погружено всего'!Q192=0,"",обеспечено!Q192-'погружено всего'!Q192)</f>
        <v/>
      </c>
      <c r="R192" s="21" t="str">
        <f>IF(обеспечено!R192-'погружено всего'!R192=0,"",обеспечено!R192-'погружено всего'!R192)</f>
        <v/>
      </c>
      <c r="S192" s="21" t="str">
        <f>IF(обеспечено!S192-'погружено всего'!S192=0,"",обеспечено!S192-'погружено всего'!S192)</f>
        <v/>
      </c>
      <c r="T192" s="21" t="str">
        <f>IF(обеспечено!T192-'погружено всего'!T192=0,"",обеспечено!T192-'погружено всего'!T192)</f>
        <v/>
      </c>
      <c r="U192" s="21" t="str">
        <f>IF(обеспечено!U192-'погружено всего'!U192=0,"",обеспечено!U192-'погружено всего'!U192)</f>
        <v/>
      </c>
      <c r="V192" s="21" t="str">
        <f>IF(обеспечено!V192-'погружено всего'!V192=0,"",обеспечено!V192-'погружено всего'!V192)</f>
        <v/>
      </c>
      <c r="W192" s="21" t="str">
        <f>IF(обеспечено!W192-'погружено всего'!W192=0,"",обеспечено!W192-'погружено всего'!W192)</f>
        <v/>
      </c>
      <c r="X192" s="21" t="str">
        <f>IF(обеспечено!X192-'погружено всего'!X192=0,"",обеспечено!X192-'погружено всего'!X192)</f>
        <v/>
      </c>
      <c r="Y192" s="21" t="str">
        <f>IF(обеспечено!Y192-'погружено всего'!Y192=0,"",обеспечено!Y192-'погружено всего'!Y192)</f>
        <v/>
      </c>
      <c r="Z192" s="21" t="str">
        <f>IF(обеспечено!Z192-'погружено всего'!Z192=0,"",обеспечено!Z192-'погружено всего'!Z192)</f>
        <v/>
      </c>
      <c r="AA192" s="21" t="str">
        <f>IF(обеспечено!AA192-'погружено всего'!AA192=0,"",обеспечено!AA192-'погружено всего'!AA192)</f>
        <v/>
      </c>
      <c r="AB192" s="21" t="str">
        <f>IF(обеспечено!AB192-'погружено всего'!AB192=0,"",обеспечено!AB192-'погружено всего'!AB192)</f>
        <v/>
      </c>
      <c r="AC192" s="21" t="str">
        <f>IF(обеспечено!AC192-'погружено всего'!AC192=0,"",обеспечено!AC192-'погружено всего'!AC192)</f>
        <v/>
      </c>
      <c r="AD192" s="21" t="str">
        <f>IF(обеспечено!AD192-'погружено всего'!AD192=0,"",обеспечено!AD192-'погружено всего'!AD192)</f>
        <v/>
      </c>
      <c r="AE192" s="21" t="str">
        <f>IF(обеспечено!AE192-'погружено всего'!AE192=0,"",обеспечено!AE192-'погружено всего'!AE192)</f>
        <v/>
      </c>
      <c r="AF192" s="21" t="str">
        <f>IF(обеспечено!AF192-'погружено всего'!AF192=0,"",обеспечено!AF192-'погружено всего'!AF192)</f>
        <v/>
      </c>
      <c r="AG192" s="21" t="str">
        <f>IF(обеспечено!AG192-'погружено всего'!AG192=0,"",обеспечено!AG192-'погружено всего'!AG192)</f>
        <v/>
      </c>
      <c r="AH192" s="21" t="str">
        <f>IF(обеспечено!AH192-'погружено всего'!AH192=0,"",обеспечено!AH192-'погружено всего'!AH192)</f>
        <v/>
      </c>
      <c r="AI192" s="21" t="str">
        <f>IF(обеспечено!AI192-'погружено всего'!AI192=0,"",обеспечено!AI192-'погружено всего'!AI192)</f>
        <v/>
      </c>
      <c r="AJ192" s="21" t="str">
        <f>IF(обеспечено!AJ192-'погружено всего'!AJ192=0,"",обеспечено!AJ192-'погружено всего'!AJ192)</f>
        <v/>
      </c>
      <c r="AK192" s="21" t="str">
        <f>IF(обеспечено!AK192-'погружено всего'!AK192=0,"",обеспечено!AK192-'погружено всего'!AK192)</f>
        <v/>
      </c>
    </row>
    <row r="193" spans="1:37" s="15" customFormat="1" ht="13.5" customHeight="1" x14ac:dyDescent="0.15">
      <c r="A193" s="18" t="s">
        <v>208</v>
      </c>
      <c r="B193" s="20" t="str">
        <f>IF(LEN('заявки всего'!B193)=0,"",'заявки всего'!B193)</f>
        <v/>
      </c>
      <c r="C193" s="20" t="str">
        <f>IF(LEN('заявки всего'!C193)=0,"",'заявки всего'!C193)</f>
        <v/>
      </c>
      <c r="D193" s="22" t="str">
        <f>IF(LEN('заявки всего'!D193)=0,"",'заявки всего'!D193)</f>
        <v/>
      </c>
      <c r="E193" s="23" t="str">
        <f>IF(LEN('заявки всего'!E193)=0,"",'заявки всего'!E193)</f>
        <v/>
      </c>
      <c r="F193" s="23" t="str">
        <f>IF(обеспечено!F193=0,"",ROUNDUP(обеспечено!F193/31*5,0))</f>
        <v/>
      </c>
      <c r="G193" s="21" t="str">
        <f>IF(обеспечено!G193-'погружено всего'!G193=0,"",обеспечено!G193-'погружено всего'!G193)</f>
        <v/>
      </c>
      <c r="H193" s="21" t="str">
        <f>IF(обеспечено!H193-'погружено всего'!H193=0,"",обеспечено!H193-'погружено всего'!H193)</f>
        <v/>
      </c>
      <c r="I193" s="21" t="str">
        <f>IF(обеспечено!I193-'погружено всего'!I193=0,"",обеспечено!I193-'погружено всего'!I193)</f>
        <v/>
      </c>
      <c r="J193" s="21" t="str">
        <f>IF(обеспечено!J193-'погружено всего'!J193=0,"",обеспечено!J193-'погружено всего'!J193)</f>
        <v/>
      </c>
      <c r="K193" s="21" t="str">
        <f>IF(обеспечено!K193-'погружено всего'!K193=0,"",обеспечено!K193-'погружено всего'!K193)</f>
        <v/>
      </c>
      <c r="L193" s="21" t="str">
        <f>IF(обеспечено!L193-'погружено всего'!L193=0,"",обеспечено!L193-'погружено всего'!L193)</f>
        <v/>
      </c>
      <c r="M193" s="21" t="str">
        <f>IF(обеспечено!M193-'погружено всего'!M193=0,"",обеспечено!M193-'погружено всего'!M193)</f>
        <v/>
      </c>
      <c r="N193" s="21" t="str">
        <f>IF(обеспечено!N193-'погружено всего'!N193=0,"",обеспечено!N193-'погружено всего'!N193)</f>
        <v/>
      </c>
      <c r="O193" s="21" t="str">
        <f>IF(обеспечено!O193-'погружено всего'!O193=0,"",обеспечено!O193-'погружено всего'!O193)</f>
        <v/>
      </c>
      <c r="P193" s="21" t="str">
        <f>IF(обеспечено!P193-'погружено всего'!P193=0,"",обеспечено!P193-'погружено всего'!P193)</f>
        <v/>
      </c>
      <c r="Q193" s="21" t="str">
        <f>IF(обеспечено!Q193-'погружено всего'!Q193=0,"",обеспечено!Q193-'погружено всего'!Q193)</f>
        <v/>
      </c>
      <c r="R193" s="21" t="str">
        <f>IF(обеспечено!R193-'погружено всего'!R193=0,"",обеспечено!R193-'погружено всего'!R193)</f>
        <v/>
      </c>
      <c r="S193" s="21" t="str">
        <f>IF(обеспечено!S193-'погружено всего'!S193=0,"",обеспечено!S193-'погружено всего'!S193)</f>
        <v/>
      </c>
      <c r="T193" s="21" t="str">
        <f>IF(обеспечено!T193-'погружено всего'!T193=0,"",обеспечено!T193-'погружено всего'!T193)</f>
        <v/>
      </c>
      <c r="U193" s="21" t="str">
        <f>IF(обеспечено!U193-'погружено всего'!U193=0,"",обеспечено!U193-'погружено всего'!U193)</f>
        <v/>
      </c>
      <c r="V193" s="21" t="str">
        <f>IF(обеспечено!V193-'погружено всего'!V193=0,"",обеспечено!V193-'погружено всего'!V193)</f>
        <v/>
      </c>
      <c r="W193" s="21" t="str">
        <f>IF(обеспечено!W193-'погружено всего'!W193=0,"",обеспечено!W193-'погружено всего'!W193)</f>
        <v/>
      </c>
      <c r="X193" s="21" t="str">
        <f>IF(обеспечено!X193-'погружено всего'!X193=0,"",обеспечено!X193-'погружено всего'!X193)</f>
        <v/>
      </c>
      <c r="Y193" s="21" t="str">
        <f>IF(обеспечено!Y193-'погружено всего'!Y193=0,"",обеспечено!Y193-'погружено всего'!Y193)</f>
        <v/>
      </c>
      <c r="Z193" s="21" t="str">
        <f>IF(обеспечено!Z193-'погружено всего'!Z193=0,"",обеспечено!Z193-'погружено всего'!Z193)</f>
        <v/>
      </c>
      <c r="AA193" s="21" t="str">
        <f>IF(обеспечено!AA193-'погружено всего'!AA193=0,"",обеспечено!AA193-'погружено всего'!AA193)</f>
        <v/>
      </c>
      <c r="AB193" s="21" t="str">
        <f>IF(обеспечено!AB193-'погружено всего'!AB193=0,"",обеспечено!AB193-'погружено всего'!AB193)</f>
        <v/>
      </c>
      <c r="AC193" s="21" t="str">
        <f>IF(обеспечено!AC193-'погружено всего'!AC193=0,"",обеспечено!AC193-'погружено всего'!AC193)</f>
        <v/>
      </c>
      <c r="AD193" s="21" t="str">
        <f>IF(обеспечено!AD193-'погружено всего'!AD193=0,"",обеспечено!AD193-'погружено всего'!AD193)</f>
        <v/>
      </c>
      <c r="AE193" s="21" t="str">
        <f>IF(обеспечено!AE193-'погружено всего'!AE193=0,"",обеспечено!AE193-'погружено всего'!AE193)</f>
        <v/>
      </c>
      <c r="AF193" s="21" t="str">
        <f>IF(обеспечено!AF193-'погружено всего'!AF193=0,"",обеспечено!AF193-'погружено всего'!AF193)</f>
        <v/>
      </c>
      <c r="AG193" s="21" t="str">
        <f>IF(обеспечено!AG193-'погружено всего'!AG193=0,"",обеспечено!AG193-'погружено всего'!AG193)</f>
        <v/>
      </c>
      <c r="AH193" s="21" t="str">
        <f>IF(обеспечено!AH193-'погружено всего'!AH193=0,"",обеспечено!AH193-'погружено всего'!AH193)</f>
        <v/>
      </c>
      <c r="AI193" s="21" t="str">
        <f>IF(обеспечено!AI193-'погружено всего'!AI193=0,"",обеспечено!AI193-'погружено всего'!AI193)</f>
        <v/>
      </c>
      <c r="AJ193" s="21" t="str">
        <f>IF(обеспечено!AJ193-'погружено всего'!AJ193=0,"",обеспечено!AJ193-'погружено всего'!AJ193)</f>
        <v/>
      </c>
      <c r="AK193" s="21" t="str">
        <f>IF(обеспечено!AK193-'погружено всего'!AK193=0,"",обеспечено!AK193-'погружено всего'!AK193)</f>
        <v/>
      </c>
    </row>
    <row r="194" spans="1:37" s="15" customFormat="1" ht="13.5" customHeight="1" x14ac:dyDescent="0.15">
      <c r="A194" s="18" t="s">
        <v>209</v>
      </c>
      <c r="B194" s="20" t="str">
        <f>IF(LEN('заявки всего'!B194)=0,"",'заявки всего'!B194)</f>
        <v/>
      </c>
      <c r="C194" s="20" t="str">
        <f>IF(LEN('заявки всего'!C194)=0,"",'заявки всего'!C194)</f>
        <v/>
      </c>
      <c r="D194" s="22" t="str">
        <f>IF(LEN('заявки всего'!D194)=0,"",'заявки всего'!D194)</f>
        <v/>
      </c>
      <c r="E194" s="23" t="str">
        <f>IF(LEN('заявки всего'!E194)=0,"",'заявки всего'!E194)</f>
        <v/>
      </c>
      <c r="F194" s="23" t="str">
        <f>IF(обеспечено!F194=0,"",ROUNDUP(обеспечено!F194/31*5,0))</f>
        <v/>
      </c>
      <c r="G194" s="21" t="str">
        <f>IF(обеспечено!G194-'погружено всего'!G194=0,"",обеспечено!G194-'погружено всего'!G194)</f>
        <v/>
      </c>
      <c r="H194" s="21" t="str">
        <f>IF(обеспечено!H194-'погружено всего'!H194=0,"",обеспечено!H194-'погружено всего'!H194)</f>
        <v/>
      </c>
      <c r="I194" s="21" t="str">
        <f>IF(обеспечено!I194-'погружено всего'!I194=0,"",обеспечено!I194-'погружено всего'!I194)</f>
        <v/>
      </c>
      <c r="J194" s="21" t="str">
        <f>IF(обеспечено!J194-'погружено всего'!J194=0,"",обеспечено!J194-'погружено всего'!J194)</f>
        <v/>
      </c>
      <c r="K194" s="21" t="str">
        <f>IF(обеспечено!K194-'погружено всего'!K194=0,"",обеспечено!K194-'погружено всего'!K194)</f>
        <v/>
      </c>
      <c r="L194" s="21" t="str">
        <f>IF(обеспечено!L194-'погружено всего'!L194=0,"",обеспечено!L194-'погружено всего'!L194)</f>
        <v/>
      </c>
      <c r="M194" s="21" t="str">
        <f>IF(обеспечено!M194-'погружено всего'!M194=0,"",обеспечено!M194-'погружено всего'!M194)</f>
        <v/>
      </c>
      <c r="N194" s="21" t="str">
        <f>IF(обеспечено!N194-'погружено всего'!N194=0,"",обеспечено!N194-'погружено всего'!N194)</f>
        <v/>
      </c>
      <c r="O194" s="21" t="str">
        <f>IF(обеспечено!O194-'погружено всего'!O194=0,"",обеспечено!O194-'погружено всего'!O194)</f>
        <v/>
      </c>
      <c r="P194" s="21" t="str">
        <f>IF(обеспечено!P194-'погружено всего'!P194=0,"",обеспечено!P194-'погружено всего'!P194)</f>
        <v/>
      </c>
      <c r="Q194" s="21" t="str">
        <f>IF(обеспечено!Q194-'погружено всего'!Q194=0,"",обеспечено!Q194-'погружено всего'!Q194)</f>
        <v/>
      </c>
      <c r="R194" s="21" t="str">
        <f>IF(обеспечено!R194-'погружено всего'!R194=0,"",обеспечено!R194-'погружено всего'!R194)</f>
        <v/>
      </c>
      <c r="S194" s="21" t="str">
        <f>IF(обеспечено!S194-'погружено всего'!S194=0,"",обеспечено!S194-'погружено всего'!S194)</f>
        <v/>
      </c>
      <c r="T194" s="21" t="str">
        <f>IF(обеспечено!T194-'погружено всего'!T194=0,"",обеспечено!T194-'погружено всего'!T194)</f>
        <v/>
      </c>
      <c r="U194" s="21" t="str">
        <f>IF(обеспечено!U194-'погружено всего'!U194=0,"",обеспечено!U194-'погружено всего'!U194)</f>
        <v/>
      </c>
      <c r="V194" s="21" t="str">
        <f>IF(обеспечено!V194-'погружено всего'!V194=0,"",обеспечено!V194-'погружено всего'!V194)</f>
        <v/>
      </c>
      <c r="W194" s="21" t="str">
        <f>IF(обеспечено!W194-'погружено всего'!W194=0,"",обеспечено!W194-'погружено всего'!W194)</f>
        <v/>
      </c>
      <c r="X194" s="21" t="str">
        <f>IF(обеспечено!X194-'погружено всего'!X194=0,"",обеспечено!X194-'погружено всего'!X194)</f>
        <v/>
      </c>
      <c r="Y194" s="21" t="str">
        <f>IF(обеспечено!Y194-'погружено всего'!Y194=0,"",обеспечено!Y194-'погружено всего'!Y194)</f>
        <v/>
      </c>
      <c r="Z194" s="21" t="str">
        <f>IF(обеспечено!Z194-'погружено всего'!Z194=0,"",обеспечено!Z194-'погружено всего'!Z194)</f>
        <v/>
      </c>
      <c r="AA194" s="21" t="str">
        <f>IF(обеспечено!AA194-'погружено всего'!AA194=0,"",обеспечено!AA194-'погружено всего'!AA194)</f>
        <v/>
      </c>
      <c r="AB194" s="21" t="str">
        <f>IF(обеспечено!AB194-'погружено всего'!AB194=0,"",обеспечено!AB194-'погружено всего'!AB194)</f>
        <v/>
      </c>
      <c r="AC194" s="21" t="str">
        <f>IF(обеспечено!AC194-'погружено всего'!AC194=0,"",обеспечено!AC194-'погружено всего'!AC194)</f>
        <v/>
      </c>
      <c r="AD194" s="21" t="str">
        <f>IF(обеспечено!AD194-'погружено всего'!AD194=0,"",обеспечено!AD194-'погружено всего'!AD194)</f>
        <v/>
      </c>
      <c r="AE194" s="21" t="str">
        <f>IF(обеспечено!AE194-'погружено всего'!AE194=0,"",обеспечено!AE194-'погружено всего'!AE194)</f>
        <v/>
      </c>
      <c r="AF194" s="21" t="str">
        <f>IF(обеспечено!AF194-'погружено всего'!AF194=0,"",обеспечено!AF194-'погружено всего'!AF194)</f>
        <v/>
      </c>
      <c r="AG194" s="21" t="str">
        <f>IF(обеспечено!AG194-'погружено всего'!AG194=0,"",обеспечено!AG194-'погружено всего'!AG194)</f>
        <v/>
      </c>
      <c r="AH194" s="21" t="str">
        <f>IF(обеспечено!AH194-'погружено всего'!AH194=0,"",обеспечено!AH194-'погружено всего'!AH194)</f>
        <v/>
      </c>
      <c r="AI194" s="21" t="str">
        <f>IF(обеспечено!AI194-'погружено всего'!AI194=0,"",обеспечено!AI194-'погружено всего'!AI194)</f>
        <v/>
      </c>
      <c r="AJ194" s="21" t="str">
        <f>IF(обеспечено!AJ194-'погружено всего'!AJ194=0,"",обеспечено!AJ194-'погружено всего'!AJ194)</f>
        <v/>
      </c>
      <c r="AK194" s="21" t="str">
        <f>IF(обеспечено!AK194-'погружено всего'!AK194=0,"",обеспечено!AK194-'погружено всего'!AK194)</f>
        <v/>
      </c>
    </row>
    <row r="195" spans="1:37" s="15" customFormat="1" ht="13.5" customHeight="1" x14ac:dyDescent="0.15">
      <c r="A195" s="18" t="s">
        <v>210</v>
      </c>
      <c r="B195" s="20" t="str">
        <f>IF(LEN('заявки всего'!B195)=0,"",'заявки всего'!B195)</f>
        <v/>
      </c>
      <c r="C195" s="20" t="str">
        <f>IF(LEN('заявки всего'!C195)=0,"",'заявки всего'!C195)</f>
        <v/>
      </c>
      <c r="D195" s="22" t="str">
        <f>IF(LEN('заявки всего'!D195)=0,"",'заявки всего'!D195)</f>
        <v/>
      </c>
      <c r="E195" s="23" t="str">
        <f>IF(LEN('заявки всего'!E195)=0,"",'заявки всего'!E195)</f>
        <v/>
      </c>
      <c r="F195" s="23" t="str">
        <f>IF(обеспечено!F195=0,"",ROUNDUP(обеспечено!F195/31*5,0))</f>
        <v/>
      </c>
      <c r="G195" s="21" t="str">
        <f>IF(обеспечено!G195-'погружено всего'!G195=0,"",обеспечено!G195-'погружено всего'!G195)</f>
        <v/>
      </c>
      <c r="H195" s="21" t="str">
        <f>IF(обеспечено!H195-'погружено всего'!H195=0,"",обеспечено!H195-'погружено всего'!H195)</f>
        <v/>
      </c>
      <c r="I195" s="21" t="str">
        <f>IF(обеспечено!I195-'погружено всего'!I195=0,"",обеспечено!I195-'погружено всего'!I195)</f>
        <v/>
      </c>
      <c r="J195" s="21" t="str">
        <f>IF(обеспечено!J195-'погружено всего'!J195=0,"",обеспечено!J195-'погружено всего'!J195)</f>
        <v/>
      </c>
      <c r="K195" s="21" t="str">
        <f>IF(обеспечено!K195-'погружено всего'!K195=0,"",обеспечено!K195-'погружено всего'!K195)</f>
        <v/>
      </c>
      <c r="L195" s="21" t="str">
        <f>IF(обеспечено!L195-'погружено всего'!L195=0,"",обеспечено!L195-'погружено всего'!L195)</f>
        <v/>
      </c>
      <c r="M195" s="21" t="str">
        <f>IF(обеспечено!M195-'погружено всего'!M195=0,"",обеспечено!M195-'погружено всего'!M195)</f>
        <v/>
      </c>
      <c r="N195" s="21" t="str">
        <f>IF(обеспечено!N195-'погружено всего'!N195=0,"",обеспечено!N195-'погружено всего'!N195)</f>
        <v/>
      </c>
      <c r="O195" s="21" t="str">
        <f>IF(обеспечено!O195-'погружено всего'!O195=0,"",обеспечено!O195-'погружено всего'!O195)</f>
        <v/>
      </c>
      <c r="P195" s="21" t="str">
        <f>IF(обеспечено!P195-'погружено всего'!P195=0,"",обеспечено!P195-'погружено всего'!P195)</f>
        <v/>
      </c>
      <c r="Q195" s="21" t="str">
        <f>IF(обеспечено!Q195-'погружено всего'!Q195=0,"",обеспечено!Q195-'погружено всего'!Q195)</f>
        <v/>
      </c>
      <c r="R195" s="21" t="str">
        <f>IF(обеспечено!R195-'погружено всего'!R195=0,"",обеспечено!R195-'погружено всего'!R195)</f>
        <v/>
      </c>
      <c r="S195" s="21" t="str">
        <f>IF(обеспечено!S195-'погружено всего'!S195=0,"",обеспечено!S195-'погружено всего'!S195)</f>
        <v/>
      </c>
      <c r="T195" s="21" t="str">
        <f>IF(обеспечено!T195-'погружено всего'!T195=0,"",обеспечено!T195-'погружено всего'!T195)</f>
        <v/>
      </c>
      <c r="U195" s="21" t="str">
        <f>IF(обеспечено!U195-'погружено всего'!U195=0,"",обеспечено!U195-'погружено всего'!U195)</f>
        <v/>
      </c>
      <c r="V195" s="21" t="str">
        <f>IF(обеспечено!V195-'погружено всего'!V195=0,"",обеспечено!V195-'погружено всего'!V195)</f>
        <v/>
      </c>
      <c r="W195" s="21" t="str">
        <f>IF(обеспечено!W195-'погружено всего'!W195=0,"",обеспечено!W195-'погружено всего'!W195)</f>
        <v/>
      </c>
      <c r="X195" s="21" t="str">
        <f>IF(обеспечено!X195-'погружено всего'!X195=0,"",обеспечено!X195-'погружено всего'!X195)</f>
        <v/>
      </c>
      <c r="Y195" s="21" t="str">
        <f>IF(обеспечено!Y195-'погружено всего'!Y195=0,"",обеспечено!Y195-'погружено всего'!Y195)</f>
        <v/>
      </c>
      <c r="Z195" s="21" t="str">
        <f>IF(обеспечено!Z195-'погружено всего'!Z195=0,"",обеспечено!Z195-'погружено всего'!Z195)</f>
        <v/>
      </c>
      <c r="AA195" s="21" t="str">
        <f>IF(обеспечено!AA195-'погружено всего'!AA195=0,"",обеспечено!AA195-'погружено всего'!AA195)</f>
        <v/>
      </c>
      <c r="AB195" s="21" t="str">
        <f>IF(обеспечено!AB195-'погружено всего'!AB195=0,"",обеспечено!AB195-'погружено всего'!AB195)</f>
        <v/>
      </c>
      <c r="AC195" s="21" t="str">
        <f>IF(обеспечено!AC195-'погружено всего'!AC195=0,"",обеспечено!AC195-'погружено всего'!AC195)</f>
        <v/>
      </c>
      <c r="AD195" s="21" t="str">
        <f>IF(обеспечено!AD195-'погружено всего'!AD195=0,"",обеспечено!AD195-'погружено всего'!AD195)</f>
        <v/>
      </c>
      <c r="AE195" s="21" t="str">
        <f>IF(обеспечено!AE195-'погружено всего'!AE195=0,"",обеспечено!AE195-'погружено всего'!AE195)</f>
        <v/>
      </c>
      <c r="AF195" s="21" t="str">
        <f>IF(обеспечено!AF195-'погружено всего'!AF195=0,"",обеспечено!AF195-'погружено всего'!AF195)</f>
        <v/>
      </c>
      <c r="AG195" s="21" t="str">
        <f>IF(обеспечено!AG195-'погружено всего'!AG195=0,"",обеспечено!AG195-'погружено всего'!AG195)</f>
        <v/>
      </c>
      <c r="AH195" s="21" t="str">
        <f>IF(обеспечено!AH195-'погружено всего'!AH195=0,"",обеспечено!AH195-'погружено всего'!AH195)</f>
        <v/>
      </c>
      <c r="AI195" s="21" t="str">
        <f>IF(обеспечено!AI195-'погружено всего'!AI195=0,"",обеспечено!AI195-'погружено всего'!AI195)</f>
        <v/>
      </c>
      <c r="AJ195" s="21" t="str">
        <f>IF(обеспечено!AJ195-'погружено всего'!AJ195=0,"",обеспечено!AJ195-'погружено всего'!AJ195)</f>
        <v/>
      </c>
      <c r="AK195" s="21" t="str">
        <f>IF(обеспечено!AK195-'погружено всего'!AK195=0,"",обеспечено!AK195-'погружено всего'!AK195)</f>
        <v/>
      </c>
    </row>
    <row r="196" spans="1:37" s="15" customFormat="1" ht="13.5" customHeight="1" x14ac:dyDescent="0.15">
      <c r="A196" s="18" t="s">
        <v>211</v>
      </c>
      <c r="B196" s="20" t="str">
        <f>IF(LEN('заявки всего'!B196)=0,"",'заявки всего'!B196)</f>
        <v/>
      </c>
      <c r="C196" s="20" t="str">
        <f>IF(LEN('заявки всего'!C196)=0,"",'заявки всего'!C196)</f>
        <v/>
      </c>
      <c r="D196" s="22" t="str">
        <f>IF(LEN('заявки всего'!D196)=0,"",'заявки всего'!D196)</f>
        <v/>
      </c>
      <c r="E196" s="23" t="str">
        <f>IF(LEN('заявки всего'!E196)=0,"",'заявки всего'!E196)</f>
        <v/>
      </c>
      <c r="F196" s="23" t="str">
        <f>IF(обеспечено!F196=0,"",ROUNDUP(обеспечено!F196/31*5,0))</f>
        <v/>
      </c>
      <c r="G196" s="21" t="str">
        <f>IF(обеспечено!G196-'погружено всего'!G196=0,"",обеспечено!G196-'погружено всего'!G196)</f>
        <v/>
      </c>
      <c r="H196" s="21" t="str">
        <f>IF(обеспечено!H196-'погружено всего'!H196=0,"",обеспечено!H196-'погружено всего'!H196)</f>
        <v/>
      </c>
      <c r="I196" s="21" t="str">
        <f>IF(обеспечено!I196-'погружено всего'!I196=0,"",обеспечено!I196-'погружено всего'!I196)</f>
        <v/>
      </c>
      <c r="J196" s="21" t="str">
        <f>IF(обеспечено!J196-'погружено всего'!J196=0,"",обеспечено!J196-'погружено всего'!J196)</f>
        <v/>
      </c>
      <c r="K196" s="21" t="str">
        <f>IF(обеспечено!K196-'погружено всего'!K196=0,"",обеспечено!K196-'погружено всего'!K196)</f>
        <v/>
      </c>
      <c r="L196" s="21" t="str">
        <f>IF(обеспечено!L196-'погружено всего'!L196=0,"",обеспечено!L196-'погружено всего'!L196)</f>
        <v/>
      </c>
      <c r="M196" s="21" t="str">
        <f>IF(обеспечено!M196-'погружено всего'!M196=0,"",обеспечено!M196-'погружено всего'!M196)</f>
        <v/>
      </c>
      <c r="N196" s="21" t="str">
        <f>IF(обеспечено!N196-'погружено всего'!N196=0,"",обеспечено!N196-'погружено всего'!N196)</f>
        <v/>
      </c>
      <c r="O196" s="21" t="str">
        <f>IF(обеспечено!O196-'погружено всего'!O196=0,"",обеспечено!O196-'погружено всего'!O196)</f>
        <v/>
      </c>
      <c r="P196" s="21" t="str">
        <f>IF(обеспечено!P196-'погружено всего'!P196=0,"",обеспечено!P196-'погружено всего'!P196)</f>
        <v/>
      </c>
      <c r="Q196" s="21" t="str">
        <f>IF(обеспечено!Q196-'погружено всего'!Q196=0,"",обеспечено!Q196-'погружено всего'!Q196)</f>
        <v/>
      </c>
      <c r="R196" s="21" t="str">
        <f>IF(обеспечено!R196-'погружено всего'!R196=0,"",обеспечено!R196-'погружено всего'!R196)</f>
        <v/>
      </c>
      <c r="S196" s="21" t="str">
        <f>IF(обеспечено!S196-'погружено всего'!S196=0,"",обеспечено!S196-'погружено всего'!S196)</f>
        <v/>
      </c>
      <c r="T196" s="21" t="str">
        <f>IF(обеспечено!T196-'погружено всего'!T196=0,"",обеспечено!T196-'погружено всего'!T196)</f>
        <v/>
      </c>
      <c r="U196" s="21" t="str">
        <f>IF(обеспечено!U196-'погружено всего'!U196=0,"",обеспечено!U196-'погружено всего'!U196)</f>
        <v/>
      </c>
      <c r="V196" s="21" t="str">
        <f>IF(обеспечено!V196-'погружено всего'!V196=0,"",обеспечено!V196-'погружено всего'!V196)</f>
        <v/>
      </c>
      <c r="W196" s="21" t="str">
        <f>IF(обеспечено!W196-'погружено всего'!W196=0,"",обеспечено!W196-'погружено всего'!W196)</f>
        <v/>
      </c>
      <c r="X196" s="21" t="str">
        <f>IF(обеспечено!X196-'погружено всего'!X196=0,"",обеспечено!X196-'погружено всего'!X196)</f>
        <v/>
      </c>
      <c r="Y196" s="21" t="str">
        <f>IF(обеспечено!Y196-'погружено всего'!Y196=0,"",обеспечено!Y196-'погружено всего'!Y196)</f>
        <v/>
      </c>
      <c r="Z196" s="21" t="str">
        <f>IF(обеспечено!Z196-'погружено всего'!Z196=0,"",обеспечено!Z196-'погружено всего'!Z196)</f>
        <v/>
      </c>
      <c r="AA196" s="21" t="str">
        <f>IF(обеспечено!AA196-'погружено всего'!AA196=0,"",обеспечено!AA196-'погружено всего'!AA196)</f>
        <v/>
      </c>
      <c r="AB196" s="21" t="str">
        <f>IF(обеспечено!AB196-'погружено всего'!AB196=0,"",обеспечено!AB196-'погружено всего'!AB196)</f>
        <v/>
      </c>
      <c r="AC196" s="21" t="str">
        <f>IF(обеспечено!AC196-'погружено всего'!AC196=0,"",обеспечено!AC196-'погружено всего'!AC196)</f>
        <v/>
      </c>
      <c r="AD196" s="21" t="str">
        <f>IF(обеспечено!AD196-'погружено всего'!AD196=0,"",обеспечено!AD196-'погружено всего'!AD196)</f>
        <v/>
      </c>
      <c r="AE196" s="21" t="str">
        <f>IF(обеспечено!AE196-'погружено всего'!AE196=0,"",обеспечено!AE196-'погружено всего'!AE196)</f>
        <v/>
      </c>
      <c r="AF196" s="21" t="str">
        <f>IF(обеспечено!AF196-'погружено всего'!AF196=0,"",обеспечено!AF196-'погружено всего'!AF196)</f>
        <v/>
      </c>
      <c r="AG196" s="21" t="str">
        <f>IF(обеспечено!AG196-'погружено всего'!AG196=0,"",обеспечено!AG196-'погружено всего'!AG196)</f>
        <v/>
      </c>
      <c r="AH196" s="21" t="str">
        <f>IF(обеспечено!AH196-'погружено всего'!AH196=0,"",обеспечено!AH196-'погружено всего'!AH196)</f>
        <v/>
      </c>
      <c r="AI196" s="21" t="str">
        <f>IF(обеспечено!AI196-'погружено всего'!AI196=0,"",обеспечено!AI196-'погружено всего'!AI196)</f>
        <v/>
      </c>
      <c r="AJ196" s="21" t="str">
        <f>IF(обеспечено!AJ196-'погружено всего'!AJ196=0,"",обеспечено!AJ196-'погружено всего'!AJ196)</f>
        <v/>
      </c>
      <c r="AK196" s="21" t="str">
        <f>IF(обеспечено!AK196-'погружено всего'!AK196=0,"",обеспечено!AK196-'погружено всего'!AK196)</f>
        <v/>
      </c>
    </row>
    <row r="197" spans="1:37" s="15" customFormat="1" ht="13.5" customHeight="1" x14ac:dyDescent="0.15">
      <c r="A197" s="18" t="s">
        <v>212</v>
      </c>
      <c r="B197" s="20" t="str">
        <f>IF(LEN('заявки всего'!B197)=0,"",'заявки всего'!B197)</f>
        <v/>
      </c>
      <c r="C197" s="20" t="str">
        <f>IF(LEN('заявки всего'!C197)=0,"",'заявки всего'!C197)</f>
        <v/>
      </c>
      <c r="D197" s="22" t="str">
        <f>IF(LEN('заявки всего'!D197)=0,"",'заявки всего'!D197)</f>
        <v/>
      </c>
      <c r="E197" s="23" t="str">
        <f>IF(LEN('заявки всего'!E197)=0,"",'заявки всего'!E197)</f>
        <v/>
      </c>
      <c r="F197" s="23" t="str">
        <f>IF(обеспечено!F197=0,"",ROUNDUP(обеспечено!F197/31*5,0))</f>
        <v/>
      </c>
      <c r="G197" s="21" t="str">
        <f>IF(обеспечено!G197-'погружено всего'!G197=0,"",обеспечено!G197-'погружено всего'!G197)</f>
        <v/>
      </c>
      <c r="H197" s="21" t="str">
        <f>IF(обеспечено!H197-'погружено всего'!H197=0,"",обеспечено!H197-'погружено всего'!H197)</f>
        <v/>
      </c>
      <c r="I197" s="21" t="str">
        <f>IF(обеспечено!I197-'погружено всего'!I197=0,"",обеспечено!I197-'погружено всего'!I197)</f>
        <v/>
      </c>
      <c r="J197" s="21" t="str">
        <f>IF(обеспечено!J197-'погружено всего'!J197=0,"",обеспечено!J197-'погружено всего'!J197)</f>
        <v/>
      </c>
      <c r="K197" s="21" t="str">
        <f>IF(обеспечено!K197-'погружено всего'!K197=0,"",обеспечено!K197-'погружено всего'!K197)</f>
        <v/>
      </c>
      <c r="L197" s="21" t="str">
        <f>IF(обеспечено!L197-'погружено всего'!L197=0,"",обеспечено!L197-'погружено всего'!L197)</f>
        <v/>
      </c>
      <c r="M197" s="21" t="str">
        <f>IF(обеспечено!M197-'погружено всего'!M197=0,"",обеспечено!M197-'погружено всего'!M197)</f>
        <v/>
      </c>
      <c r="N197" s="21" t="str">
        <f>IF(обеспечено!N197-'погружено всего'!N197=0,"",обеспечено!N197-'погружено всего'!N197)</f>
        <v/>
      </c>
      <c r="O197" s="21" t="str">
        <f>IF(обеспечено!O197-'погружено всего'!O197=0,"",обеспечено!O197-'погружено всего'!O197)</f>
        <v/>
      </c>
      <c r="P197" s="21" t="str">
        <f>IF(обеспечено!P197-'погружено всего'!P197=0,"",обеспечено!P197-'погружено всего'!P197)</f>
        <v/>
      </c>
      <c r="Q197" s="21" t="str">
        <f>IF(обеспечено!Q197-'погружено всего'!Q197=0,"",обеспечено!Q197-'погружено всего'!Q197)</f>
        <v/>
      </c>
      <c r="R197" s="21" t="str">
        <f>IF(обеспечено!R197-'погружено всего'!R197=0,"",обеспечено!R197-'погружено всего'!R197)</f>
        <v/>
      </c>
      <c r="S197" s="21" t="str">
        <f>IF(обеспечено!S197-'погружено всего'!S197=0,"",обеспечено!S197-'погружено всего'!S197)</f>
        <v/>
      </c>
      <c r="T197" s="21" t="str">
        <f>IF(обеспечено!T197-'погружено всего'!T197=0,"",обеспечено!T197-'погружено всего'!T197)</f>
        <v/>
      </c>
      <c r="U197" s="21" t="str">
        <f>IF(обеспечено!U197-'погружено всего'!U197=0,"",обеспечено!U197-'погружено всего'!U197)</f>
        <v/>
      </c>
      <c r="V197" s="21" t="str">
        <f>IF(обеспечено!V197-'погружено всего'!V197=0,"",обеспечено!V197-'погружено всего'!V197)</f>
        <v/>
      </c>
      <c r="W197" s="21" t="str">
        <f>IF(обеспечено!W197-'погружено всего'!W197=0,"",обеспечено!W197-'погружено всего'!W197)</f>
        <v/>
      </c>
      <c r="X197" s="21" t="str">
        <f>IF(обеспечено!X197-'погружено всего'!X197=0,"",обеспечено!X197-'погружено всего'!X197)</f>
        <v/>
      </c>
      <c r="Y197" s="21" t="str">
        <f>IF(обеспечено!Y197-'погружено всего'!Y197=0,"",обеспечено!Y197-'погружено всего'!Y197)</f>
        <v/>
      </c>
      <c r="Z197" s="21" t="str">
        <f>IF(обеспечено!Z197-'погружено всего'!Z197=0,"",обеспечено!Z197-'погружено всего'!Z197)</f>
        <v/>
      </c>
      <c r="AA197" s="21" t="str">
        <f>IF(обеспечено!AA197-'погружено всего'!AA197=0,"",обеспечено!AA197-'погружено всего'!AA197)</f>
        <v/>
      </c>
      <c r="AB197" s="21" t="str">
        <f>IF(обеспечено!AB197-'погружено всего'!AB197=0,"",обеспечено!AB197-'погружено всего'!AB197)</f>
        <v/>
      </c>
      <c r="AC197" s="21" t="str">
        <f>IF(обеспечено!AC197-'погружено всего'!AC197=0,"",обеспечено!AC197-'погружено всего'!AC197)</f>
        <v/>
      </c>
      <c r="AD197" s="21" t="str">
        <f>IF(обеспечено!AD197-'погружено всего'!AD197=0,"",обеспечено!AD197-'погружено всего'!AD197)</f>
        <v/>
      </c>
      <c r="AE197" s="21" t="str">
        <f>IF(обеспечено!AE197-'погружено всего'!AE197=0,"",обеспечено!AE197-'погружено всего'!AE197)</f>
        <v/>
      </c>
      <c r="AF197" s="21" t="str">
        <f>IF(обеспечено!AF197-'погружено всего'!AF197=0,"",обеспечено!AF197-'погружено всего'!AF197)</f>
        <v/>
      </c>
      <c r="AG197" s="21" t="str">
        <f>IF(обеспечено!AG197-'погружено всего'!AG197=0,"",обеспечено!AG197-'погружено всего'!AG197)</f>
        <v/>
      </c>
      <c r="AH197" s="21" t="str">
        <f>IF(обеспечено!AH197-'погружено всего'!AH197=0,"",обеспечено!AH197-'погружено всего'!AH197)</f>
        <v/>
      </c>
      <c r="AI197" s="21" t="str">
        <f>IF(обеспечено!AI197-'погружено всего'!AI197=0,"",обеспечено!AI197-'погружено всего'!AI197)</f>
        <v/>
      </c>
      <c r="AJ197" s="21" t="str">
        <f>IF(обеспечено!AJ197-'погружено всего'!AJ197=0,"",обеспечено!AJ197-'погружено всего'!AJ197)</f>
        <v/>
      </c>
      <c r="AK197" s="21" t="str">
        <f>IF(обеспечено!AK197-'погружено всего'!AK197=0,"",обеспечено!AK197-'погружено всего'!AK197)</f>
        <v/>
      </c>
    </row>
    <row r="198" spans="1:37" s="15" customFormat="1" ht="13.5" customHeight="1" x14ac:dyDescent="0.15">
      <c r="A198" s="15" t="s">
        <v>213</v>
      </c>
      <c r="B198" s="20" t="str">
        <f>IF(LEN('заявки всего'!B198)=0,"",'заявки всего'!B198)</f>
        <v/>
      </c>
      <c r="C198" s="20" t="str">
        <f>IF(LEN('заявки всего'!C198)=0,"",'заявки всего'!C198)</f>
        <v/>
      </c>
      <c r="D198" s="22" t="str">
        <f>IF(LEN('заявки всего'!D198)=0,"",'заявки всего'!D198)</f>
        <v/>
      </c>
      <c r="E198" s="23" t="str">
        <f>IF(LEN('заявки всего'!E198)=0,"",'заявки всего'!E198)</f>
        <v/>
      </c>
      <c r="F198" s="23" t="str">
        <f>IF(обеспечено!F198=0,"",ROUNDUP(обеспечено!F198/31*5,0))</f>
        <v/>
      </c>
      <c r="G198" s="21" t="str">
        <f>IF(обеспечено!G198-'погружено всего'!G198=0,"",обеспечено!G198-'погружено всего'!G198)</f>
        <v/>
      </c>
      <c r="H198" s="21" t="str">
        <f>IF(обеспечено!H198-'погружено всего'!H198=0,"",обеспечено!H198-'погружено всего'!H198)</f>
        <v/>
      </c>
      <c r="I198" s="21" t="str">
        <f>IF(обеспечено!I198-'погружено всего'!I198=0,"",обеспечено!I198-'погружено всего'!I198)</f>
        <v/>
      </c>
      <c r="J198" s="21" t="str">
        <f>IF(обеспечено!J198-'погружено всего'!J198=0,"",обеспечено!J198-'погружено всего'!J198)</f>
        <v/>
      </c>
      <c r="K198" s="21" t="str">
        <f>IF(обеспечено!K198-'погружено всего'!K198=0,"",обеспечено!K198-'погружено всего'!K198)</f>
        <v/>
      </c>
      <c r="L198" s="21" t="str">
        <f>IF(обеспечено!L198-'погружено всего'!L198=0,"",обеспечено!L198-'погружено всего'!L198)</f>
        <v/>
      </c>
      <c r="M198" s="21" t="str">
        <f>IF(обеспечено!M198-'погружено всего'!M198=0,"",обеспечено!M198-'погружено всего'!M198)</f>
        <v/>
      </c>
      <c r="N198" s="21" t="str">
        <f>IF(обеспечено!N198-'погружено всего'!N198=0,"",обеспечено!N198-'погружено всего'!N198)</f>
        <v/>
      </c>
      <c r="O198" s="21" t="str">
        <f>IF(обеспечено!O198-'погружено всего'!O198=0,"",обеспечено!O198-'погружено всего'!O198)</f>
        <v/>
      </c>
      <c r="P198" s="21" t="str">
        <f>IF(обеспечено!P198-'погружено всего'!P198=0,"",обеспечено!P198-'погружено всего'!P198)</f>
        <v/>
      </c>
      <c r="Q198" s="21" t="str">
        <f>IF(обеспечено!Q198-'погружено всего'!Q198=0,"",обеспечено!Q198-'погружено всего'!Q198)</f>
        <v/>
      </c>
      <c r="R198" s="21" t="str">
        <f>IF(обеспечено!R198-'погружено всего'!R198=0,"",обеспечено!R198-'погружено всего'!R198)</f>
        <v/>
      </c>
      <c r="S198" s="21" t="str">
        <f>IF(обеспечено!S198-'погружено всего'!S198=0,"",обеспечено!S198-'погружено всего'!S198)</f>
        <v/>
      </c>
      <c r="T198" s="21" t="str">
        <f>IF(обеспечено!T198-'погружено всего'!T198=0,"",обеспечено!T198-'погружено всего'!T198)</f>
        <v/>
      </c>
      <c r="U198" s="21" t="str">
        <f>IF(обеспечено!U198-'погружено всего'!U198=0,"",обеспечено!U198-'погружено всего'!U198)</f>
        <v/>
      </c>
      <c r="V198" s="21" t="str">
        <f>IF(обеспечено!V198-'погружено всего'!V198=0,"",обеспечено!V198-'погружено всего'!V198)</f>
        <v/>
      </c>
      <c r="W198" s="21" t="str">
        <f>IF(обеспечено!W198-'погружено всего'!W198=0,"",обеспечено!W198-'погружено всего'!W198)</f>
        <v/>
      </c>
      <c r="X198" s="21" t="str">
        <f>IF(обеспечено!X198-'погружено всего'!X198=0,"",обеспечено!X198-'погружено всего'!X198)</f>
        <v/>
      </c>
      <c r="Y198" s="21" t="str">
        <f>IF(обеспечено!Y198-'погружено всего'!Y198=0,"",обеспечено!Y198-'погружено всего'!Y198)</f>
        <v/>
      </c>
      <c r="Z198" s="21" t="str">
        <f>IF(обеспечено!Z198-'погружено всего'!Z198=0,"",обеспечено!Z198-'погружено всего'!Z198)</f>
        <v/>
      </c>
      <c r="AA198" s="21" t="str">
        <f>IF(обеспечено!AA198-'погружено всего'!AA198=0,"",обеспечено!AA198-'погружено всего'!AA198)</f>
        <v/>
      </c>
      <c r="AB198" s="21" t="str">
        <f>IF(обеспечено!AB198-'погружено всего'!AB198=0,"",обеспечено!AB198-'погружено всего'!AB198)</f>
        <v/>
      </c>
      <c r="AC198" s="21" t="str">
        <f>IF(обеспечено!AC198-'погружено всего'!AC198=0,"",обеспечено!AC198-'погружено всего'!AC198)</f>
        <v/>
      </c>
      <c r="AD198" s="21" t="str">
        <f>IF(обеспечено!AD198-'погружено всего'!AD198=0,"",обеспечено!AD198-'погружено всего'!AD198)</f>
        <v/>
      </c>
      <c r="AE198" s="21" t="str">
        <f>IF(обеспечено!AE198-'погружено всего'!AE198=0,"",обеспечено!AE198-'погружено всего'!AE198)</f>
        <v/>
      </c>
      <c r="AF198" s="21" t="str">
        <f>IF(обеспечено!AF198-'погружено всего'!AF198=0,"",обеспечено!AF198-'погружено всего'!AF198)</f>
        <v/>
      </c>
      <c r="AG198" s="21" t="str">
        <f>IF(обеспечено!AG198-'погружено всего'!AG198=0,"",обеспечено!AG198-'погружено всего'!AG198)</f>
        <v/>
      </c>
      <c r="AH198" s="21" t="str">
        <f>IF(обеспечено!AH198-'погружено всего'!AH198=0,"",обеспечено!AH198-'погружено всего'!AH198)</f>
        <v/>
      </c>
      <c r="AI198" s="21" t="str">
        <f>IF(обеспечено!AI198-'погружено всего'!AI198=0,"",обеспечено!AI198-'погружено всего'!AI198)</f>
        <v/>
      </c>
      <c r="AJ198" s="21" t="str">
        <f>IF(обеспечено!AJ198-'погружено всего'!AJ198=0,"",обеспечено!AJ198-'погружено всего'!AJ198)</f>
        <v/>
      </c>
      <c r="AK198" s="21" t="str">
        <f>IF(обеспечено!AK198-'погружено всего'!AK198=0,"",обеспечено!AK198-'погружено всего'!AK198)</f>
        <v/>
      </c>
    </row>
    <row r="199" spans="1:37" s="15" customFormat="1" ht="13.5" customHeight="1" x14ac:dyDescent="0.15">
      <c r="A199" s="15" t="s">
        <v>214</v>
      </c>
      <c r="B199" s="20" t="str">
        <f>IF(LEN('заявки всего'!B199)=0,"",'заявки всего'!B199)</f>
        <v/>
      </c>
      <c r="C199" s="20" t="str">
        <f>IF(LEN('заявки всего'!C199)=0,"",'заявки всего'!C199)</f>
        <v/>
      </c>
      <c r="D199" s="22" t="str">
        <f>IF(LEN('заявки всего'!D199)=0,"",'заявки всего'!D199)</f>
        <v/>
      </c>
      <c r="E199" s="23" t="str">
        <f>IF(LEN('заявки всего'!E199)=0,"",'заявки всего'!E199)</f>
        <v/>
      </c>
      <c r="F199" s="23" t="str">
        <f>IF(обеспечено!F199=0,"",ROUNDUP(обеспечено!F199/31*5,0))</f>
        <v/>
      </c>
      <c r="G199" s="21" t="str">
        <f>IF(обеспечено!G199-'погружено всего'!G199=0,"",обеспечено!G199-'погружено всего'!G199)</f>
        <v/>
      </c>
      <c r="H199" s="21" t="str">
        <f>IF(обеспечено!H199-'погружено всего'!H199=0,"",обеспечено!H199-'погружено всего'!H199)</f>
        <v/>
      </c>
      <c r="I199" s="21" t="str">
        <f>IF(обеспечено!I199-'погружено всего'!I199=0,"",обеспечено!I199-'погружено всего'!I199)</f>
        <v/>
      </c>
      <c r="J199" s="21" t="str">
        <f>IF(обеспечено!J199-'погружено всего'!J199=0,"",обеспечено!J199-'погружено всего'!J199)</f>
        <v/>
      </c>
      <c r="K199" s="21" t="str">
        <f>IF(обеспечено!K199-'погружено всего'!K199=0,"",обеспечено!K199-'погружено всего'!K199)</f>
        <v/>
      </c>
      <c r="L199" s="21" t="str">
        <f>IF(обеспечено!L199-'погружено всего'!L199=0,"",обеспечено!L199-'погружено всего'!L199)</f>
        <v/>
      </c>
      <c r="M199" s="21" t="str">
        <f>IF(обеспечено!M199-'погружено всего'!M199=0,"",обеспечено!M199-'погружено всего'!M199)</f>
        <v/>
      </c>
      <c r="N199" s="21" t="str">
        <f>IF(обеспечено!N199-'погружено всего'!N199=0,"",обеспечено!N199-'погружено всего'!N199)</f>
        <v/>
      </c>
      <c r="O199" s="21" t="str">
        <f>IF(обеспечено!O199-'погружено всего'!O199=0,"",обеспечено!O199-'погружено всего'!O199)</f>
        <v/>
      </c>
      <c r="P199" s="21" t="str">
        <f>IF(обеспечено!P199-'погружено всего'!P199=0,"",обеспечено!P199-'погружено всего'!P199)</f>
        <v/>
      </c>
      <c r="Q199" s="21" t="str">
        <f>IF(обеспечено!Q199-'погружено всего'!Q199=0,"",обеспечено!Q199-'погружено всего'!Q199)</f>
        <v/>
      </c>
      <c r="R199" s="21" t="str">
        <f>IF(обеспечено!R199-'погружено всего'!R199=0,"",обеспечено!R199-'погружено всего'!R199)</f>
        <v/>
      </c>
      <c r="S199" s="21" t="str">
        <f>IF(обеспечено!S199-'погружено всего'!S199=0,"",обеспечено!S199-'погружено всего'!S199)</f>
        <v/>
      </c>
      <c r="T199" s="21" t="str">
        <f>IF(обеспечено!T199-'погружено всего'!T199=0,"",обеспечено!T199-'погружено всего'!T199)</f>
        <v/>
      </c>
      <c r="U199" s="21" t="str">
        <f>IF(обеспечено!U199-'погружено всего'!U199=0,"",обеспечено!U199-'погружено всего'!U199)</f>
        <v/>
      </c>
      <c r="V199" s="21" t="str">
        <f>IF(обеспечено!V199-'погружено всего'!V199=0,"",обеспечено!V199-'погружено всего'!V199)</f>
        <v/>
      </c>
      <c r="W199" s="21" t="str">
        <f>IF(обеспечено!W199-'погружено всего'!W199=0,"",обеспечено!W199-'погружено всего'!W199)</f>
        <v/>
      </c>
      <c r="X199" s="21" t="str">
        <f>IF(обеспечено!X199-'погружено всего'!X199=0,"",обеспечено!X199-'погружено всего'!X199)</f>
        <v/>
      </c>
      <c r="Y199" s="21" t="str">
        <f>IF(обеспечено!Y199-'погружено всего'!Y199=0,"",обеспечено!Y199-'погружено всего'!Y199)</f>
        <v/>
      </c>
      <c r="Z199" s="21" t="str">
        <f>IF(обеспечено!Z199-'погружено всего'!Z199=0,"",обеспечено!Z199-'погружено всего'!Z199)</f>
        <v/>
      </c>
      <c r="AA199" s="21" t="str">
        <f>IF(обеспечено!AA199-'погружено всего'!AA199=0,"",обеспечено!AA199-'погружено всего'!AA199)</f>
        <v/>
      </c>
      <c r="AB199" s="21" t="str">
        <f>IF(обеспечено!AB199-'погружено всего'!AB199=0,"",обеспечено!AB199-'погружено всего'!AB199)</f>
        <v/>
      </c>
      <c r="AC199" s="21" t="str">
        <f>IF(обеспечено!AC199-'погружено всего'!AC199=0,"",обеспечено!AC199-'погружено всего'!AC199)</f>
        <v/>
      </c>
      <c r="AD199" s="21" t="str">
        <f>IF(обеспечено!AD199-'погружено всего'!AD199=0,"",обеспечено!AD199-'погружено всего'!AD199)</f>
        <v/>
      </c>
      <c r="AE199" s="21" t="str">
        <f>IF(обеспечено!AE199-'погружено всего'!AE199=0,"",обеспечено!AE199-'погружено всего'!AE199)</f>
        <v/>
      </c>
      <c r="AF199" s="21" t="str">
        <f>IF(обеспечено!AF199-'погружено всего'!AF199=0,"",обеспечено!AF199-'погружено всего'!AF199)</f>
        <v/>
      </c>
      <c r="AG199" s="21" t="str">
        <f>IF(обеспечено!AG199-'погружено всего'!AG199=0,"",обеспечено!AG199-'погружено всего'!AG199)</f>
        <v/>
      </c>
      <c r="AH199" s="21" t="str">
        <f>IF(обеспечено!AH199-'погружено всего'!AH199=0,"",обеспечено!AH199-'погружено всего'!AH199)</f>
        <v/>
      </c>
      <c r="AI199" s="21" t="str">
        <f>IF(обеспечено!AI199-'погружено всего'!AI199=0,"",обеспечено!AI199-'погружено всего'!AI199)</f>
        <v/>
      </c>
      <c r="AJ199" s="21" t="str">
        <f>IF(обеспечено!AJ199-'погружено всего'!AJ199=0,"",обеспечено!AJ199-'погружено всего'!AJ199)</f>
        <v/>
      </c>
      <c r="AK199" s="21" t="str">
        <f>IF(обеспечено!AK199-'погружено всего'!AK199=0,"",обеспечено!AK199-'погружено всего'!AK199)</f>
        <v/>
      </c>
    </row>
    <row r="200" spans="1:37" s="15" customFormat="1" ht="13.5" customHeight="1" x14ac:dyDescent="0.15">
      <c r="A200" s="15" t="s">
        <v>215</v>
      </c>
      <c r="B200" s="20" t="str">
        <f>IF(LEN('заявки всего'!B200)=0,"",'заявки всего'!B200)</f>
        <v/>
      </c>
      <c r="C200" s="20" t="str">
        <f>IF(LEN('заявки всего'!C200)=0,"",'заявки всего'!C200)</f>
        <v/>
      </c>
      <c r="D200" s="22" t="str">
        <f>IF(LEN('заявки всего'!D200)=0,"",'заявки всего'!D200)</f>
        <v/>
      </c>
      <c r="E200" s="23" t="str">
        <f>IF(LEN('заявки всего'!E200)=0,"",'заявки всего'!E200)</f>
        <v/>
      </c>
      <c r="F200" s="23" t="str">
        <f>IF(обеспечено!F200=0,"",ROUNDUP(обеспечено!F200/31*5,0))</f>
        <v/>
      </c>
      <c r="G200" s="21" t="str">
        <f>IF(обеспечено!G200-'погружено всего'!G200=0,"",обеспечено!G200-'погружено всего'!G200)</f>
        <v/>
      </c>
      <c r="H200" s="21" t="str">
        <f>IF(обеспечено!H200-'погружено всего'!H200=0,"",обеспечено!H200-'погружено всего'!H200)</f>
        <v/>
      </c>
      <c r="I200" s="21" t="str">
        <f>IF(обеспечено!I200-'погружено всего'!I200=0,"",обеспечено!I200-'погружено всего'!I200)</f>
        <v/>
      </c>
      <c r="J200" s="21" t="str">
        <f>IF(обеспечено!J200-'погружено всего'!J200=0,"",обеспечено!J200-'погружено всего'!J200)</f>
        <v/>
      </c>
      <c r="K200" s="21" t="str">
        <f>IF(обеспечено!K200-'погружено всего'!K200=0,"",обеспечено!K200-'погружено всего'!K200)</f>
        <v/>
      </c>
      <c r="L200" s="21" t="str">
        <f>IF(обеспечено!L200-'погружено всего'!L200=0,"",обеспечено!L200-'погружено всего'!L200)</f>
        <v/>
      </c>
      <c r="M200" s="21" t="str">
        <f>IF(обеспечено!M200-'погружено всего'!M200=0,"",обеспечено!M200-'погружено всего'!M200)</f>
        <v/>
      </c>
      <c r="N200" s="21" t="str">
        <f>IF(обеспечено!N200-'погружено всего'!N200=0,"",обеспечено!N200-'погружено всего'!N200)</f>
        <v/>
      </c>
      <c r="O200" s="21" t="str">
        <f>IF(обеспечено!O200-'погружено всего'!O200=0,"",обеспечено!O200-'погружено всего'!O200)</f>
        <v/>
      </c>
      <c r="P200" s="21" t="str">
        <f>IF(обеспечено!P200-'погружено всего'!P200=0,"",обеспечено!P200-'погружено всего'!P200)</f>
        <v/>
      </c>
      <c r="Q200" s="21" t="str">
        <f>IF(обеспечено!Q200-'погружено всего'!Q200=0,"",обеспечено!Q200-'погружено всего'!Q200)</f>
        <v/>
      </c>
      <c r="R200" s="21" t="str">
        <f>IF(обеспечено!R200-'погружено всего'!R200=0,"",обеспечено!R200-'погружено всего'!R200)</f>
        <v/>
      </c>
      <c r="S200" s="21" t="str">
        <f>IF(обеспечено!S200-'погружено всего'!S200=0,"",обеспечено!S200-'погружено всего'!S200)</f>
        <v/>
      </c>
      <c r="T200" s="21" t="str">
        <f>IF(обеспечено!T200-'погружено всего'!T200=0,"",обеспечено!T200-'погружено всего'!T200)</f>
        <v/>
      </c>
      <c r="U200" s="21" t="str">
        <f>IF(обеспечено!U200-'погружено всего'!U200=0,"",обеспечено!U200-'погружено всего'!U200)</f>
        <v/>
      </c>
      <c r="V200" s="21" t="str">
        <f>IF(обеспечено!V200-'погружено всего'!V200=0,"",обеспечено!V200-'погружено всего'!V200)</f>
        <v/>
      </c>
      <c r="W200" s="21" t="str">
        <f>IF(обеспечено!W200-'погружено всего'!W200=0,"",обеспечено!W200-'погружено всего'!W200)</f>
        <v/>
      </c>
      <c r="X200" s="21" t="str">
        <f>IF(обеспечено!X200-'погружено всего'!X200=0,"",обеспечено!X200-'погружено всего'!X200)</f>
        <v/>
      </c>
      <c r="Y200" s="21" t="str">
        <f>IF(обеспечено!Y200-'погружено всего'!Y200=0,"",обеспечено!Y200-'погружено всего'!Y200)</f>
        <v/>
      </c>
      <c r="Z200" s="21" t="str">
        <f>IF(обеспечено!Z200-'погружено всего'!Z200=0,"",обеспечено!Z200-'погружено всего'!Z200)</f>
        <v/>
      </c>
      <c r="AA200" s="21" t="str">
        <f>IF(обеспечено!AA200-'погружено всего'!AA200=0,"",обеспечено!AA200-'погружено всего'!AA200)</f>
        <v/>
      </c>
      <c r="AB200" s="21" t="str">
        <f>IF(обеспечено!AB200-'погружено всего'!AB200=0,"",обеспечено!AB200-'погружено всего'!AB200)</f>
        <v/>
      </c>
      <c r="AC200" s="21" t="str">
        <f>IF(обеспечено!AC200-'погружено всего'!AC200=0,"",обеспечено!AC200-'погружено всего'!AC200)</f>
        <v/>
      </c>
      <c r="AD200" s="21" t="str">
        <f>IF(обеспечено!AD200-'погружено всего'!AD200=0,"",обеспечено!AD200-'погружено всего'!AD200)</f>
        <v/>
      </c>
      <c r="AE200" s="21" t="str">
        <f>IF(обеспечено!AE200-'погружено всего'!AE200=0,"",обеспечено!AE200-'погружено всего'!AE200)</f>
        <v/>
      </c>
      <c r="AF200" s="21" t="str">
        <f>IF(обеспечено!AF200-'погружено всего'!AF200=0,"",обеспечено!AF200-'погружено всего'!AF200)</f>
        <v/>
      </c>
      <c r="AG200" s="21" t="str">
        <f>IF(обеспечено!AG200-'погружено всего'!AG200=0,"",обеспечено!AG200-'погружено всего'!AG200)</f>
        <v/>
      </c>
      <c r="AH200" s="21" t="str">
        <f>IF(обеспечено!AH200-'погружено всего'!AH200=0,"",обеспечено!AH200-'погружено всего'!AH200)</f>
        <v/>
      </c>
      <c r="AI200" s="21" t="str">
        <f>IF(обеспечено!AI200-'погружено всего'!AI200=0,"",обеспечено!AI200-'погружено всего'!AI200)</f>
        <v/>
      </c>
      <c r="AJ200" s="21" t="str">
        <f>IF(обеспечено!AJ200-'погружено всего'!AJ200=0,"",обеспечено!AJ200-'погружено всего'!AJ200)</f>
        <v/>
      </c>
      <c r="AK200" s="21" t="str">
        <f>IF(обеспечено!AK200-'погружено всего'!AK200=0,"",обеспечено!AK200-'погружено всего'!AK200)</f>
        <v/>
      </c>
    </row>
    <row r="201" spans="1:37" s="15" customFormat="1" ht="13.5" customHeight="1" x14ac:dyDescent="0.15">
      <c r="A201" s="15" t="s">
        <v>216</v>
      </c>
      <c r="B201" s="20" t="str">
        <f>IF(LEN('заявки всего'!B201)=0,"",'заявки всего'!B201)</f>
        <v/>
      </c>
      <c r="C201" s="20" t="str">
        <f>IF(LEN('заявки всего'!C201)=0,"",'заявки всего'!C201)</f>
        <v/>
      </c>
      <c r="D201" s="22" t="str">
        <f>IF(LEN('заявки всего'!D201)=0,"",'заявки всего'!D201)</f>
        <v/>
      </c>
      <c r="E201" s="23" t="str">
        <f>IF(LEN('заявки всего'!E201)=0,"",'заявки всего'!E201)</f>
        <v/>
      </c>
      <c r="F201" s="23" t="str">
        <f>IF(обеспечено!F201=0,"",ROUNDUP(обеспечено!F201/31*5,0))</f>
        <v/>
      </c>
      <c r="G201" s="21" t="str">
        <f>IF(обеспечено!G201-'погружено всего'!G201=0,"",обеспечено!G201-'погружено всего'!G201)</f>
        <v/>
      </c>
      <c r="H201" s="21" t="str">
        <f>IF(обеспечено!H201-'погружено всего'!H201=0,"",обеспечено!H201-'погружено всего'!H201)</f>
        <v/>
      </c>
      <c r="I201" s="21" t="str">
        <f>IF(обеспечено!I201-'погружено всего'!I201=0,"",обеспечено!I201-'погружено всего'!I201)</f>
        <v/>
      </c>
      <c r="J201" s="21" t="str">
        <f>IF(обеспечено!J201-'погружено всего'!J201=0,"",обеспечено!J201-'погружено всего'!J201)</f>
        <v/>
      </c>
      <c r="K201" s="21" t="str">
        <f>IF(обеспечено!K201-'погружено всего'!K201=0,"",обеспечено!K201-'погружено всего'!K201)</f>
        <v/>
      </c>
      <c r="L201" s="21" t="str">
        <f>IF(обеспечено!L201-'погружено всего'!L201=0,"",обеспечено!L201-'погружено всего'!L201)</f>
        <v/>
      </c>
      <c r="M201" s="21" t="str">
        <f>IF(обеспечено!M201-'погружено всего'!M201=0,"",обеспечено!M201-'погружено всего'!M201)</f>
        <v/>
      </c>
      <c r="N201" s="21" t="str">
        <f>IF(обеспечено!N201-'погружено всего'!N201=0,"",обеспечено!N201-'погружено всего'!N201)</f>
        <v/>
      </c>
      <c r="O201" s="21" t="str">
        <f>IF(обеспечено!O201-'погружено всего'!O201=0,"",обеспечено!O201-'погружено всего'!O201)</f>
        <v/>
      </c>
      <c r="P201" s="21" t="str">
        <f>IF(обеспечено!P201-'погружено всего'!P201=0,"",обеспечено!P201-'погружено всего'!P201)</f>
        <v/>
      </c>
      <c r="Q201" s="21" t="str">
        <f>IF(обеспечено!Q201-'погружено всего'!Q201=0,"",обеспечено!Q201-'погружено всего'!Q201)</f>
        <v/>
      </c>
      <c r="R201" s="21" t="str">
        <f>IF(обеспечено!R201-'погружено всего'!R201=0,"",обеспечено!R201-'погружено всего'!R201)</f>
        <v/>
      </c>
      <c r="S201" s="21" t="str">
        <f>IF(обеспечено!S201-'погружено всего'!S201=0,"",обеспечено!S201-'погружено всего'!S201)</f>
        <v/>
      </c>
      <c r="T201" s="21" t="str">
        <f>IF(обеспечено!T201-'погружено всего'!T201=0,"",обеспечено!T201-'погружено всего'!T201)</f>
        <v/>
      </c>
      <c r="U201" s="21" t="str">
        <f>IF(обеспечено!U201-'погружено всего'!U201=0,"",обеспечено!U201-'погружено всего'!U201)</f>
        <v/>
      </c>
      <c r="V201" s="21" t="str">
        <f>IF(обеспечено!V201-'погружено всего'!V201=0,"",обеспечено!V201-'погружено всего'!V201)</f>
        <v/>
      </c>
      <c r="W201" s="21" t="str">
        <f>IF(обеспечено!W201-'погружено всего'!W201=0,"",обеспечено!W201-'погружено всего'!W201)</f>
        <v/>
      </c>
      <c r="X201" s="21" t="str">
        <f>IF(обеспечено!X201-'погружено всего'!X201=0,"",обеспечено!X201-'погружено всего'!X201)</f>
        <v/>
      </c>
      <c r="Y201" s="21" t="str">
        <f>IF(обеспечено!Y201-'погружено всего'!Y201=0,"",обеспечено!Y201-'погружено всего'!Y201)</f>
        <v/>
      </c>
      <c r="Z201" s="21" t="str">
        <f>IF(обеспечено!Z201-'погружено всего'!Z201=0,"",обеспечено!Z201-'погружено всего'!Z201)</f>
        <v/>
      </c>
      <c r="AA201" s="21" t="str">
        <f>IF(обеспечено!AA201-'погружено всего'!AA201=0,"",обеспечено!AA201-'погружено всего'!AA201)</f>
        <v/>
      </c>
      <c r="AB201" s="21" t="str">
        <f>IF(обеспечено!AB201-'погружено всего'!AB201=0,"",обеспечено!AB201-'погружено всего'!AB201)</f>
        <v/>
      </c>
      <c r="AC201" s="21" t="str">
        <f>IF(обеспечено!AC201-'погружено всего'!AC201=0,"",обеспечено!AC201-'погружено всего'!AC201)</f>
        <v/>
      </c>
      <c r="AD201" s="21" t="str">
        <f>IF(обеспечено!AD201-'погружено всего'!AD201=0,"",обеспечено!AD201-'погружено всего'!AD201)</f>
        <v/>
      </c>
      <c r="AE201" s="21" t="str">
        <f>IF(обеспечено!AE201-'погружено всего'!AE201=0,"",обеспечено!AE201-'погружено всего'!AE201)</f>
        <v/>
      </c>
      <c r="AF201" s="21" t="str">
        <f>IF(обеспечено!AF201-'погружено всего'!AF201=0,"",обеспечено!AF201-'погружено всего'!AF201)</f>
        <v/>
      </c>
      <c r="AG201" s="21" t="str">
        <f>IF(обеспечено!AG201-'погружено всего'!AG201=0,"",обеспечено!AG201-'погружено всего'!AG201)</f>
        <v/>
      </c>
      <c r="AH201" s="21" t="str">
        <f>IF(обеспечено!AH201-'погружено всего'!AH201=0,"",обеспечено!AH201-'погружено всего'!AH201)</f>
        <v/>
      </c>
      <c r="AI201" s="21" t="str">
        <f>IF(обеспечено!AI201-'погружено всего'!AI201=0,"",обеспечено!AI201-'погружено всего'!AI201)</f>
        <v/>
      </c>
      <c r="AJ201" s="21" t="str">
        <f>IF(обеспечено!AJ201-'погружено всего'!AJ201=0,"",обеспечено!AJ201-'погружено всего'!AJ201)</f>
        <v/>
      </c>
      <c r="AK201" s="21" t="str">
        <f>IF(обеспечено!AK201-'погружено всего'!AK201=0,"",обеспечено!AK201-'погружено всего'!AK201)</f>
        <v/>
      </c>
    </row>
    <row r="202" spans="1:37" s="15" customFormat="1" ht="13.5" customHeight="1" x14ac:dyDescent="0.15">
      <c r="A202" s="15" t="s">
        <v>217</v>
      </c>
      <c r="B202" s="20" t="str">
        <f>IF(LEN('заявки всего'!B202)=0,"",'заявки всего'!B202)</f>
        <v/>
      </c>
      <c r="C202" s="20" t="str">
        <f>IF(LEN('заявки всего'!C202)=0,"",'заявки всего'!C202)</f>
        <v/>
      </c>
      <c r="D202" s="22" t="str">
        <f>IF(LEN('заявки всего'!D202)=0,"",'заявки всего'!D202)</f>
        <v/>
      </c>
      <c r="E202" s="23" t="str">
        <f>IF(LEN('заявки всего'!E202)=0,"",'заявки всего'!E202)</f>
        <v/>
      </c>
      <c r="F202" s="23" t="str">
        <f>IF(обеспечено!F202=0,"",ROUNDUP(обеспечено!F202/31*5,0))</f>
        <v/>
      </c>
      <c r="G202" s="21" t="str">
        <f>IF(обеспечено!G202-'погружено всего'!G202=0,"",обеспечено!G202-'погружено всего'!G202)</f>
        <v/>
      </c>
      <c r="H202" s="21" t="str">
        <f>IF(обеспечено!H202-'погружено всего'!H202=0,"",обеспечено!H202-'погружено всего'!H202)</f>
        <v/>
      </c>
      <c r="I202" s="21" t="str">
        <f>IF(обеспечено!I202-'погружено всего'!I202=0,"",обеспечено!I202-'погружено всего'!I202)</f>
        <v/>
      </c>
      <c r="J202" s="21" t="str">
        <f>IF(обеспечено!J202-'погружено всего'!J202=0,"",обеспечено!J202-'погружено всего'!J202)</f>
        <v/>
      </c>
      <c r="K202" s="21" t="str">
        <f>IF(обеспечено!K202-'погружено всего'!K202=0,"",обеспечено!K202-'погружено всего'!K202)</f>
        <v/>
      </c>
      <c r="L202" s="21" t="str">
        <f>IF(обеспечено!L202-'погружено всего'!L202=0,"",обеспечено!L202-'погружено всего'!L202)</f>
        <v/>
      </c>
      <c r="M202" s="21" t="str">
        <f>IF(обеспечено!M202-'погружено всего'!M202=0,"",обеспечено!M202-'погружено всего'!M202)</f>
        <v/>
      </c>
      <c r="N202" s="21" t="str">
        <f>IF(обеспечено!N202-'погружено всего'!N202=0,"",обеспечено!N202-'погружено всего'!N202)</f>
        <v/>
      </c>
      <c r="O202" s="21" t="str">
        <f>IF(обеспечено!O202-'погружено всего'!O202=0,"",обеспечено!O202-'погружено всего'!O202)</f>
        <v/>
      </c>
      <c r="P202" s="21" t="str">
        <f>IF(обеспечено!P202-'погружено всего'!P202=0,"",обеспечено!P202-'погружено всего'!P202)</f>
        <v/>
      </c>
      <c r="Q202" s="21" t="str">
        <f>IF(обеспечено!Q202-'погружено всего'!Q202=0,"",обеспечено!Q202-'погружено всего'!Q202)</f>
        <v/>
      </c>
      <c r="R202" s="21" t="str">
        <f>IF(обеспечено!R202-'погружено всего'!R202=0,"",обеспечено!R202-'погружено всего'!R202)</f>
        <v/>
      </c>
      <c r="S202" s="21" t="str">
        <f>IF(обеспечено!S202-'погружено всего'!S202=0,"",обеспечено!S202-'погружено всего'!S202)</f>
        <v/>
      </c>
      <c r="T202" s="21" t="str">
        <f>IF(обеспечено!T202-'погружено всего'!T202=0,"",обеспечено!T202-'погружено всего'!T202)</f>
        <v/>
      </c>
      <c r="U202" s="21" t="str">
        <f>IF(обеспечено!U202-'погружено всего'!U202=0,"",обеспечено!U202-'погружено всего'!U202)</f>
        <v/>
      </c>
      <c r="V202" s="21" t="str">
        <f>IF(обеспечено!V202-'погружено всего'!V202=0,"",обеспечено!V202-'погружено всего'!V202)</f>
        <v/>
      </c>
      <c r="W202" s="21" t="str">
        <f>IF(обеспечено!W202-'погружено всего'!W202=0,"",обеспечено!W202-'погружено всего'!W202)</f>
        <v/>
      </c>
      <c r="X202" s="21" t="str">
        <f>IF(обеспечено!X202-'погружено всего'!X202=0,"",обеспечено!X202-'погружено всего'!X202)</f>
        <v/>
      </c>
      <c r="Y202" s="21" t="str">
        <f>IF(обеспечено!Y202-'погружено всего'!Y202=0,"",обеспечено!Y202-'погружено всего'!Y202)</f>
        <v/>
      </c>
      <c r="Z202" s="21" t="str">
        <f>IF(обеспечено!Z202-'погружено всего'!Z202=0,"",обеспечено!Z202-'погружено всего'!Z202)</f>
        <v/>
      </c>
      <c r="AA202" s="21" t="str">
        <f>IF(обеспечено!AA202-'погружено всего'!AA202=0,"",обеспечено!AA202-'погружено всего'!AA202)</f>
        <v/>
      </c>
      <c r="AB202" s="21" t="str">
        <f>IF(обеспечено!AB202-'погружено всего'!AB202=0,"",обеспечено!AB202-'погружено всего'!AB202)</f>
        <v/>
      </c>
      <c r="AC202" s="21" t="str">
        <f>IF(обеспечено!AC202-'погружено всего'!AC202=0,"",обеспечено!AC202-'погружено всего'!AC202)</f>
        <v/>
      </c>
      <c r="AD202" s="21" t="str">
        <f>IF(обеспечено!AD202-'погружено всего'!AD202=0,"",обеспечено!AD202-'погружено всего'!AD202)</f>
        <v/>
      </c>
      <c r="AE202" s="21" t="str">
        <f>IF(обеспечено!AE202-'погружено всего'!AE202=0,"",обеспечено!AE202-'погружено всего'!AE202)</f>
        <v/>
      </c>
      <c r="AF202" s="21" t="str">
        <f>IF(обеспечено!AF202-'погружено всего'!AF202=0,"",обеспечено!AF202-'погружено всего'!AF202)</f>
        <v/>
      </c>
      <c r="AG202" s="21" t="str">
        <f>IF(обеспечено!AG202-'погружено всего'!AG202=0,"",обеспечено!AG202-'погружено всего'!AG202)</f>
        <v/>
      </c>
      <c r="AH202" s="21" t="str">
        <f>IF(обеспечено!AH202-'погружено всего'!AH202=0,"",обеспечено!AH202-'погружено всего'!AH202)</f>
        <v/>
      </c>
      <c r="AI202" s="21" t="str">
        <f>IF(обеспечено!AI202-'погружено всего'!AI202=0,"",обеспечено!AI202-'погружено всего'!AI202)</f>
        <v/>
      </c>
      <c r="AJ202" s="21" t="str">
        <f>IF(обеспечено!AJ202-'погружено всего'!AJ202=0,"",обеспечено!AJ202-'погружено всего'!AJ202)</f>
        <v/>
      </c>
      <c r="AK202" s="21" t="str">
        <f>IF(обеспечено!AK202-'погружено всего'!AK202=0,"",обеспечено!AK202-'погружено всего'!AK202)</f>
        <v/>
      </c>
    </row>
    <row r="203" spans="1:37" s="15" customFormat="1" ht="13.5" customHeight="1" x14ac:dyDescent="0.15">
      <c r="A203" s="15" t="s">
        <v>218</v>
      </c>
      <c r="B203" s="20" t="str">
        <f>IF(LEN('заявки всего'!B203)=0,"",'заявки всего'!B203)</f>
        <v/>
      </c>
      <c r="C203" s="20" t="str">
        <f>IF(LEN('заявки всего'!C203)=0,"",'заявки всего'!C203)</f>
        <v/>
      </c>
      <c r="D203" s="22" t="str">
        <f>IF(LEN('заявки всего'!D203)=0,"",'заявки всего'!D203)</f>
        <v/>
      </c>
      <c r="E203" s="23" t="str">
        <f>IF(LEN('заявки всего'!E203)=0,"",'заявки всего'!E203)</f>
        <v/>
      </c>
      <c r="F203" s="23" t="str">
        <f>IF(обеспечено!F203=0,"",ROUNDUP(обеспечено!F203/31*5,0))</f>
        <v/>
      </c>
      <c r="G203" s="21" t="str">
        <f>IF(обеспечено!G203-'погружено всего'!G203=0,"",обеспечено!G203-'погружено всего'!G203)</f>
        <v/>
      </c>
      <c r="H203" s="21" t="str">
        <f>IF(обеспечено!H203-'погружено всего'!H203=0,"",обеспечено!H203-'погружено всего'!H203)</f>
        <v/>
      </c>
      <c r="I203" s="21" t="str">
        <f>IF(обеспечено!I203-'погружено всего'!I203=0,"",обеспечено!I203-'погружено всего'!I203)</f>
        <v/>
      </c>
      <c r="J203" s="21" t="str">
        <f>IF(обеспечено!J203-'погружено всего'!J203=0,"",обеспечено!J203-'погружено всего'!J203)</f>
        <v/>
      </c>
      <c r="K203" s="21" t="str">
        <f>IF(обеспечено!K203-'погружено всего'!K203=0,"",обеспечено!K203-'погружено всего'!K203)</f>
        <v/>
      </c>
      <c r="L203" s="21" t="str">
        <f>IF(обеспечено!L203-'погружено всего'!L203=0,"",обеспечено!L203-'погружено всего'!L203)</f>
        <v/>
      </c>
      <c r="M203" s="21" t="str">
        <f>IF(обеспечено!M203-'погружено всего'!M203=0,"",обеспечено!M203-'погружено всего'!M203)</f>
        <v/>
      </c>
      <c r="N203" s="21" t="str">
        <f>IF(обеспечено!N203-'погружено всего'!N203=0,"",обеспечено!N203-'погружено всего'!N203)</f>
        <v/>
      </c>
      <c r="O203" s="21" t="str">
        <f>IF(обеспечено!O203-'погружено всего'!O203=0,"",обеспечено!O203-'погружено всего'!O203)</f>
        <v/>
      </c>
      <c r="P203" s="21" t="str">
        <f>IF(обеспечено!P203-'погружено всего'!P203=0,"",обеспечено!P203-'погружено всего'!P203)</f>
        <v/>
      </c>
      <c r="Q203" s="21" t="str">
        <f>IF(обеспечено!Q203-'погружено всего'!Q203=0,"",обеспечено!Q203-'погружено всего'!Q203)</f>
        <v/>
      </c>
      <c r="R203" s="21" t="str">
        <f>IF(обеспечено!R203-'погружено всего'!R203=0,"",обеспечено!R203-'погружено всего'!R203)</f>
        <v/>
      </c>
      <c r="S203" s="21" t="str">
        <f>IF(обеспечено!S203-'погружено всего'!S203=0,"",обеспечено!S203-'погружено всего'!S203)</f>
        <v/>
      </c>
      <c r="T203" s="21" t="str">
        <f>IF(обеспечено!T203-'погружено всего'!T203=0,"",обеспечено!T203-'погружено всего'!T203)</f>
        <v/>
      </c>
      <c r="U203" s="21" t="str">
        <f>IF(обеспечено!U203-'погружено всего'!U203=0,"",обеспечено!U203-'погружено всего'!U203)</f>
        <v/>
      </c>
      <c r="V203" s="21" t="str">
        <f>IF(обеспечено!V203-'погружено всего'!V203=0,"",обеспечено!V203-'погружено всего'!V203)</f>
        <v/>
      </c>
      <c r="W203" s="21" t="str">
        <f>IF(обеспечено!W203-'погружено всего'!W203=0,"",обеспечено!W203-'погружено всего'!W203)</f>
        <v/>
      </c>
      <c r="X203" s="21" t="str">
        <f>IF(обеспечено!X203-'погружено всего'!X203=0,"",обеспечено!X203-'погружено всего'!X203)</f>
        <v/>
      </c>
      <c r="Y203" s="21" t="str">
        <f>IF(обеспечено!Y203-'погружено всего'!Y203=0,"",обеспечено!Y203-'погружено всего'!Y203)</f>
        <v/>
      </c>
      <c r="Z203" s="21" t="str">
        <f>IF(обеспечено!Z203-'погружено всего'!Z203=0,"",обеспечено!Z203-'погружено всего'!Z203)</f>
        <v/>
      </c>
      <c r="AA203" s="21" t="str">
        <f>IF(обеспечено!AA203-'погружено всего'!AA203=0,"",обеспечено!AA203-'погружено всего'!AA203)</f>
        <v/>
      </c>
      <c r="AB203" s="21" t="str">
        <f>IF(обеспечено!AB203-'погружено всего'!AB203=0,"",обеспечено!AB203-'погружено всего'!AB203)</f>
        <v/>
      </c>
      <c r="AC203" s="21" t="str">
        <f>IF(обеспечено!AC203-'погружено всего'!AC203=0,"",обеспечено!AC203-'погружено всего'!AC203)</f>
        <v/>
      </c>
      <c r="AD203" s="21" t="str">
        <f>IF(обеспечено!AD203-'погружено всего'!AD203=0,"",обеспечено!AD203-'погружено всего'!AD203)</f>
        <v/>
      </c>
      <c r="AE203" s="21" t="str">
        <f>IF(обеспечено!AE203-'погружено всего'!AE203=0,"",обеспечено!AE203-'погружено всего'!AE203)</f>
        <v/>
      </c>
      <c r="AF203" s="21" t="str">
        <f>IF(обеспечено!AF203-'погружено всего'!AF203=0,"",обеспечено!AF203-'погружено всего'!AF203)</f>
        <v/>
      </c>
      <c r="AG203" s="21" t="str">
        <f>IF(обеспечено!AG203-'погружено всего'!AG203=0,"",обеспечено!AG203-'погружено всего'!AG203)</f>
        <v/>
      </c>
      <c r="AH203" s="21" t="str">
        <f>IF(обеспечено!AH203-'погружено всего'!AH203=0,"",обеспечено!AH203-'погружено всего'!AH203)</f>
        <v/>
      </c>
      <c r="AI203" s="21" t="str">
        <f>IF(обеспечено!AI203-'погружено всего'!AI203=0,"",обеспечено!AI203-'погружено всего'!AI203)</f>
        <v/>
      </c>
      <c r="AJ203" s="21" t="str">
        <f>IF(обеспечено!AJ203-'погружено всего'!AJ203=0,"",обеспечено!AJ203-'погружено всего'!AJ203)</f>
        <v/>
      </c>
      <c r="AK203" s="21" t="str">
        <f>IF(обеспечено!AK203-'погружено всего'!AK203=0,"",обеспечено!AK203-'погружено всего'!AK203)</f>
        <v/>
      </c>
    </row>
    <row r="204" spans="1:37" s="15" customFormat="1" ht="13.5" customHeight="1" x14ac:dyDescent="0.15">
      <c r="A204" s="15" t="s">
        <v>219</v>
      </c>
      <c r="B204" s="20" t="str">
        <f>IF(LEN('заявки всего'!B204)=0,"",'заявки всего'!B204)</f>
        <v/>
      </c>
      <c r="C204" s="20" t="str">
        <f>IF(LEN('заявки всего'!C204)=0,"",'заявки всего'!C204)</f>
        <v/>
      </c>
      <c r="D204" s="22" t="str">
        <f>IF(LEN('заявки всего'!D204)=0,"",'заявки всего'!D204)</f>
        <v/>
      </c>
      <c r="E204" s="23" t="str">
        <f>IF(LEN('заявки всего'!E204)=0,"",'заявки всего'!E204)</f>
        <v/>
      </c>
      <c r="F204" s="23" t="str">
        <f>IF(обеспечено!F204=0,"",ROUNDUP(обеспечено!F204/31*5,0))</f>
        <v/>
      </c>
      <c r="G204" s="21" t="str">
        <f>IF(обеспечено!G204-'погружено всего'!G204=0,"",обеспечено!G204-'погружено всего'!G204)</f>
        <v/>
      </c>
      <c r="H204" s="21" t="str">
        <f>IF(обеспечено!H204-'погружено всего'!H204=0,"",обеспечено!H204-'погружено всего'!H204)</f>
        <v/>
      </c>
      <c r="I204" s="21" t="str">
        <f>IF(обеспечено!I204-'погружено всего'!I204=0,"",обеспечено!I204-'погружено всего'!I204)</f>
        <v/>
      </c>
      <c r="J204" s="21" t="str">
        <f>IF(обеспечено!J204-'погружено всего'!J204=0,"",обеспечено!J204-'погружено всего'!J204)</f>
        <v/>
      </c>
      <c r="K204" s="21" t="str">
        <f>IF(обеспечено!K204-'погружено всего'!K204=0,"",обеспечено!K204-'погружено всего'!K204)</f>
        <v/>
      </c>
      <c r="L204" s="21" t="str">
        <f>IF(обеспечено!L204-'погружено всего'!L204=0,"",обеспечено!L204-'погружено всего'!L204)</f>
        <v/>
      </c>
      <c r="M204" s="21" t="str">
        <f>IF(обеспечено!M204-'погружено всего'!M204=0,"",обеспечено!M204-'погружено всего'!M204)</f>
        <v/>
      </c>
      <c r="N204" s="21" t="str">
        <f>IF(обеспечено!N204-'погружено всего'!N204=0,"",обеспечено!N204-'погружено всего'!N204)</f>
        <v/>
      </c>
      <c r="O204" s="21" t="str">
        <f>IF(обеспечено!O204-'погружено всего'!O204=0,"",обеспечено!O204-'погружено всего'!O204)</f>
        <v/>
      </c>
      <c r="P204" s="21" t="str">
        <f>IF(обеспечено!P204-'погружено всего'!P204=0,"",обеспечено!P204-'погружено всего'!P204)</f>
        <v/>
      </c>
      <c r="Q204" s="21" t="str">
        <f>IF(обеспечено!Q204-'погружено всего'!Q204=0,"",обеспечено!Q204-'погружено всего'!Q204)</f>
        <v/>
      </c>
      <c r="R204" s="21" t="str">
        <f>IF(обеспечено!R204-'погружено всего'!R204=0,"",обеспечено!R204-'погружено всего'!R204)</f>
        <v/>
      </c>
      <c r="S204" s="21" t="str">
        <f>IF(обеспечено!S204-'погружено всего'!S204=0,"",обеспечено!S204-'погружено всего'!S204)</f>
        <v/>
      </c>
      <c r="T204" s="21" t="str">
        <f>IF(обеспечено!T204-'погружено всего'!T204=0,"",обеспечено!T204-'погружено всего'!T204)</f>
        <v/>
      </c>
      <c r="U204" s="21" t="str">
        <f>IF(обеспечено!U204-'погружено всего'!U204=0,"",обеспечено!U204-'погружено всего'!U204)</f>
        <v/>
      </c>
      <c r="V204" s="21" t="str">
        <f>IF(обеспечено!V204-'погружено всего'!V204=0,"",обеспечено!V204-'погружено всего'!V204)</f>
        <v/>
      </c>
      <c r="W204" s="21" t="str">
        <f>IF(обеспечено!W204-'погружено всего'!W204=0,"",обеспечено!W204-'погружено всего'!W204)</f>
        <v/>
      </c>
      <c r="X204" s="21" t="str">
        <f>IF(обеспечено!X204-'погружено всего'!X204=0,"",обеспечено!X204-'погружено всего'!X204)</f>
        <v/>
      </c>
      <c r="Y204" s="21" t="str">
        <f>IF(обеспечено!Y204-'погружено всего'!Y204=0,"",обеспечено!Y204-'погружено всего'!Y204)</f>
        <v/>
      </c>
      <c r="Z204" s="21" t="str">
        <f>IF(обеспечено!Z204-'погружено всего'!Z204=0,"",обеспечено!Z204-'погружено всего'!Z204)</f>
        <v/>
      </c>
      <c r="AA204" s="21" t="str">
        <f>IF(обеспечено!AA204-'погружено всего'!AA204=0,"",обеспечено!AA204-'погружено всего'!AA204)</f>
        <v/>
      </c>
      <c r="AB204" s="21" t="str">
        <f>IF(обеспечено!AB204-'погружено всего'!AB204=0,"",обеспечено!AB204-'погружено всего'!AB204)</f>
        <v/>
      </c>
      <c r="AC204" s="21" t="str">
        <f>IF(обеспечено!AC204-'погружено всего'!AC204=0,"",обеспечено!AC204-'погружено всего'!AC204)</f>
        <v/>
      </c>
      <c r="AD204" s="21" t="str">
        <f>IF(обеспечено!AD204-'погружено всего'!AD204=0,"",обеспечено!AD204-'погружено всего'!AD204)</f>
        <v/>
      </c>
      <c r="AE204" s="21" t="str">
        <f>IF(обеспечено!AE204-'погружено всего'!AE204=0,"",обеспечено!AE204-'погружено всего'!AE204)</f>
        <v/>
      </c>
      <c r="AF204" s="21" t="str">
        <f>IF(обеспечено!AF204-'погружено всего'!AF204=0,"",обеспечено!AF204-'погружено всего'!AF204)</f>
        <v/>
      </c>
      <c r="AG204" s="21" t="str">
        <f>IF(обеспечено!AG204-'погружено всего'!AG204=0,"",обеспечено!AG204-'погружено всего'!AG204)</f>
        <v/>
      </c>
      <c r="AH204" s="21" t="str">
        <f>IF(обеспечено!AH204-'погружено всего'!AH204=0,"",обеспечено!AH204-'погружено всего'!AH204)</f>
        <v/>
      </c>
      <c r="AI204" s="21" t="str">
        <f>IF(обеспечено!AI204-'погружено всего'!AI204=0,"",обеспечено!AI204-'погружено всего'!AI204)</f>
        <v/>
      </c>
      <c r="AJ204" s="21" t="str">
        <f>IF(обеспечено!AJ204-'погружено всего'!AJ204=0,"",обеспечено!AJ204-'погружено всего'!AJ204)</f>
        <v/>
      </c>
      <c r="AK204" s="21" t="str">
        <f>IF(обеспечено!AK204-'погружено всего'!AK204=0,"",обеспечено!AK204-'погружено всего'!AK204)</f>
        <v/>
      </c>
    </row>
    <row r="205" spans="1:37" s="15" customFormat="1" ht="13.5" customHeight="1" x14ac:dyDescent="0.15">
      <c r="A205" s="15" t="s">
        <v>220</v>
      </c>
      <c r="B205" s="20" t="str">
        <f>IF(LEN('заявки всего'!B205)=0,"",'заявки всего'!B205)</f>
        <v/>
      </c>
      <c r="C205" s="20" t="str">
        <f>IF(LEN('заявки всего'!C205)=0,"",'заявки всего'!C205)</f>
        <v/>
      </c>
      <c r="D205" s="22" t="str">
        <f>IF(LEN('заявки всего'!D205)=0,"",'заявки всего'!D205)</f>
        <v/>
      </c>
      <c r="E205" s="23" t="str">
        <f>IF(LEN('заявки всего'!E205)=0,"",'заявки всего'!E205)</f>
        <v/>
      </c>
      <c r="F205" s="23" t="str">
        <f>IF(обеспечено!F205=0,"",ROUNDUP(обеспечено!F205/31*5,0))</f>
        <v/>
      </c>
      <c r="G205" s="21" t="str">
        <f>IF(обеспечено!G205-'погружено всего'!G205=0,"",обеспечено!G205-'погружено всего'!G205)</f>
        <v/>
      </c>
      <c r="H205" s="21" t="str">
        <f>IF(обеспечено!H205-'погружено всего'!H205=0,"",обеспечено!H205-'погружено всего'!H205)</f>
        <v/>
      </c>
      <c r="I205" s="21" t="str">
        <f>IF(обеспечено!I205-'погружено всего'!I205=0,"",обеспечено!I205-'погружено всего'!I205)</f>
        <v/>
      </c>
      <c r="J205" s="21" t="str">
        <f>IF(обеспечено!J205-'погружено всего'!J205=0,"",обеспечено!J205-'погружено всего'!J205)</f>
        <v/>
      </c>
      <c r="K205" s="21" t="str">
        <f>IF(обеспечено!K205-'погружено всего'!K205=0,"",обеспечено!K205-'погружено всего'!K205)</f>
        <v/>
      </c>
      <c r="L205" s="21" t="str">
        <f>IF(обеспечено!L205-'погружено всего'!L205=0,"",обеспечено!L205-'погружено всего'!L205)</f>
        <v/>
      </c>
      <c r="M205" s="21" t="str">
        <f>IF(обеспечено!M205-'погружено всего'!M205=0,"",обеспечено!M205-'погружено всего'!M205)</f>
        <v/>
      </c>
      <c r="N205" s="21" t="str">
        <f>IF(обеспечено!N205-'погружено всего'!N205=0,"",обеспечено!N205-'погружено всего'!N205)</f>
        <v/>
      </c>
      <c r="O205" s="21" t="str">
        <f>IF(обеспечено!O205-'погружено всего'!O205=0,"",обеспечено!O205-'погружено всего'!O205)</f>
        <v/>
      </c>
      <c r="P205" s="21" t="str">
        <f>IF(обеспечено!P205-'погружено всего'!P205=0,"",обеспечено!P205-'погружено всего'!P205)</f>
        <v/>
      </c>
      <c r="Q205" s="21" t="str">
        <f>IF(обеспечено!Q205-'погружено всего'!Q205=0,"",обеспечено!Q205-'погружено всего'!Q205)</f>
        <v/>
      </c>
      <c r="R205" s="21" t="str">
        <f>IF(обеспечено!R205-'погружено всего'!R205=0,"",обеспечено!R205-'погружено всего'!R205)</f>
        <v/>
      </c>
      <c r="S205" s="21" t="str">
        <f>IF(обеспечено!S205-'погружено всего'!S205=0,"",обеспечено!S205-'погружено всего'!S205)</f>
        <v/>
      </c>
      <c r="T205" s="21" t="str">
        <f>IF(обеспечено!T205-'погружено всего'!T205=0,"",обеспечено!T205-'погружено всего'!T205)</f>
        <v/>
      </c>
      <c r="U205" s="21" t="str">
        <f>IF(обеспечено!U205-'погружено всего'!U205=0,"",обеспечено!U205-'погружено всего'!U205)</f>
        <v/>
      </c>
      <c r="V205" s="21" t="str">
        <f>IF(обеспечено!V205-'погружено всего'!V205=0,"",обеспечено!V205-'погружено всего'!V205)</f>
        <v/>
      </c>
      <c r="W205" s="21" t="str">
        <f>IF(обеспечено!W205-'погружено всего'!W205=0,"",обеспечено!W205-'погружено всего'!W205)</f>
        <v/>
      </c>
      <c r="X205" s="21" t="str">
        <f>IF(обеспечено!X205-'погружено всего'!X205=0,"",обеспечено!X205-'погружено всего'!X205)</f>
        <v/>
      </c>
      <c r="Y205" s="21" t="str">
        <f>IF(обеспечено!Y205-'погружено всего'!Y205=0,"",обеспечено!Y205-'погружено всего'!Y205)</f>
        <v/>
      </c>
      <c r="Z205" s="21" t="str">
        <f>IF(обеспечено!Z205-'погружено всего'!Z205=0,"",обеспечено!Z205-'погружено всего'!Z205)</f>
        <v/>
      </c>
      <c r="AA205" s="21" t="str">
        <f>IF(обеспечено!AA205-'погружено всего'!AA205=0,"",обеспечено!AA205-'погружено всего'!AA205)</f>
        <v/>
      </c>
      <c r="AB205" s="21" t="str">
        <f>IF(обеспечено!AB205-'погружено всего'!AB205=0,"",обеспечено!AB205-'погружено всего'!AB205)</f>
        <v/>
      </c>
      <c r="AC205" s="21" t="str">
        <f>IF(обеспечено!AC205-'погружено всего'!AC205=0,"",обеспечено!AC205-'погружено всего'!AC205)</f>
        <v/>
      </c>
      <c r="AD205" s="21" t="str">
        <f>IF(обеспечено!AD205-'погружено всего'!AD205=0,"",обеспечено!AD205-'погружено всего'!AD205)</f>
        <v/>
      </c>
      <c r="AE205" s="21" t="str">
        <f>IF(обеспечено!AE205-'погружено всего'!AE205=0,"",обеспечено!AE205-'погружено всего'!AE205)</f>
        <v/>
      </c>
      <c r="AF205" s="21" t="str">
        <f>IF(обеспечено!AF205-'погружено всего'!AF205=0,"",обеспечено!AF205-'погружено всего'!AF205)</f>
        <v/>
      </c>
      <c r="AG205" s="21" t="str">
        <f>IF(обеспечено!AG205-'погружено всего'!AG205=0,"",обеспечено!AG205-'погружено всего'!AG205)</f>
        <v/>
      </c>
      <c r="AH205" s="21" t="str">
        <f>IF(обеспечено!AH205-'погружено всего'!AH205=0,"",обеспечено!AH205-'погружено всего'!AH205)</f>
        <v/>
      </c>
      <c r="AI205" s="21" t="str">
        <f>IF(обеспечено!AI205-'погружено всего'!AI205=0,"",обеспечено!AI205-'погружено всего'!AI205)</f>
        <v/>
      </c>
      <c r="AJ205" s="21" t="str">
        <f>IF(обеспечено!AJ205-'погружено всего'!AJ205=0,"",обеспечено!AJ205-'погружено всего'!AJ205)</f>
        <v/>
      </c>
      <c r="AK205" s="21" t="str">
        <f>IF(обеспечено!AK205-'погружено всего'!AK205=0,"",обеспечено!AK205-'погружено всего'!AK205)</f>
        <v/>
      </c>
    </row>
    <row r="206" spans="1:37" s="15" customFormat="1" ht="13.5" customHeight="1" x14ac:dyDescent="0.15">
      <c r="A206" s="15" t="s">
        <v>221</v>
      </c>
      <c r="B206" s="20" t="str">
        <f>IF(LEN('заявки всего'!B206)=0,"",'заявки всего'!B206)</f>
        <v/>
      </c>
      <c r="C206" s="20" t="str">
        <f>IF(LEN('заявки всего'!C206)=0,"",'заявки всего'!C206)</f>
        <v/>
      </c>
      <c r="D206" s="22" t="str">
        <f>IF(LEN('заявки всего'!D206)=0,"",'заявки всего'!D206)</f>
        <v/>
      </c>
      <c r="E206" s="23" t="str">
        <f>IF(LEN('заявки всего'!E206)=0,"",'заявки всего'!E206)</f>
        <v/>
      </c>
      <c r="F206" s="23" t="str">
        <f>IF(обеспечено!F206=0,"",ROUNDUP(обеспечено!F206/31*5,0))</f>
        <v/>
      </c>
      <c r="G206" s="21" t="str">
        <f>IF(обеспечено!G206-'погружено всего'!G206=0,"",обеспечено!G206-'погружено всего'!G206)</f>
        <v/>
      </c>
      <c r="H206" s="21" t="str">
        <f>IF(обеспечено!H206-'погружено всего'!H206=0,"",обеспечено!H206-'погружено всего'!H206)</f>
        <v/>
      </c>
      <c r="I206" s="21" t="str">
        <f>IF(обеспечено!I206-'погружено всего'!I206=0,"",обеспечено!I206-'погружено всего'!I206)</f>
        <v/>
      </c>
      <c r="J206" s="21" t="str">
        <f>IF(обеспечено!J206-'погружено всего'!J206=0,"",обеспечено!J206-'погружено всего'!J206)</f>
        <v/>
      </c>
      <c r="K206" s="21" t="str">
        <f>IF(обеспечено!K206-'погружено всего'!K206=0,"",обеспечено!K206-'погружено всего'!K206)</f>
        <v/>
      </c>
      <c r="L206" s="21" t="str">
        <f>IF(обеспечено!L206-'погружено всего'!L206=0,"",обеспечено!L206-'погружено всего'!L206)</f>
        <v/>
      </c>
      <c r="M206" s="21" t="str">
        <f>IF(обеспечено!M206-'погружено всего'!M206=0,"",обеспечено!M206-'погружено всего'!M206)</f>
        <v/>
      </c>
      <c r="N206" s="21" t="str">
        <f>IF(обеспечено!N206-'погружено всего'!N206=0,"",обеспечено!N206-'погружено всего'!N206)</f>
        <v/>
      </c>
      <c r="O206" s="21" t="str">
        <f>IF(обеспечено!O206-'погружено всего'!O206=0,"",обеспечено!O206-'погружено всего'!O206)</f>
        <v/>
      </c>
      <c r="P206" s="21" t="str">
        <f>IF(обеспечено!P206-'погружено всего'!P206=0,"",обеспечено!P206-'погружено всего'!P206)</f>
        <v/>
      </c>
      <c r="Q206" s="21" t="str">
        <f>IF(обеспечено!Q206-'погружено всего'!Q206=0,"",обеспечено!Q206-'погружено всего'!Q206)</f>
        <v/>
      </c>
      <c r="R206" s="21" t="str">
        <f>IF(обеспечено!R206-'погружено всего'!R206=0,"",обеспечено!R206-'погружено всего'!R206)</f>
        <v/>
      </c>
      <c r="S206" s="21" t="str">
        <f>IF(обеспечено!S206-'погружено всего'!S206=0,"",обеспечено!S206-'погружено всего'!S206)</f>
        <v/>
      </c>
      <c r="T206" s="21" t="str">
        <f>IF(обеспечено!T206-'погружено всего'!T206=0,"",обеспечено!T206-'погружено всего'!T206)</f>
        <v/>
      </c>
      <c r="U206" s="21" t="str">
        <f>IF(обеспечено!U206-'погружено всего'!U206=0,"",обеспечено!U206-'погружено всего'!U206)</f>
        <v/>
      </c>
      <c r="V206" s="21" t="str">
        <f>IF(обеспечено!V206-'погружено всего'!V206=0,"",обеспечено!V206-'погружено всего'!V206)</f>
        <v/>
      </c>
      <c r="W206" s="21" t="str">
        <f>IF(обеспечено!W206-'погружено всего'!W206=0,"",обеспечено!W206-'погружено всего'!W206)</f>
        <v/>
      </c>
      <c r="X206" s="21" t="str">
        <f>IF(обеспечено!X206-'погружено всего'!X206=0,"",обеспечено!X206-'погружено всего'!X206)</f>
        <v/>
      </c>
      <c r="Y206" s="21" t="str">
        <f>IF(обеспечено!Y206-'погружено всего'!Y206=0,"",обеспечено!Y206-'погружено всего'!Y206)</f>
        <v/>
      </c>
      <c r="Z206" s="21" t="str">
        <f>IF(обеспечено!Z206-'погружено всего'!Z206=0,"",обеспечено!Z206-'погружено всего'!Z206)</f>
        <v/>
      </c>
      <c r="AA206" s="21" t="str">
        <f>IF(обеспечено!AA206-'погружено всего'!AA206=0,"",обеспечено!AA206-'погружено всего'!AA206)</f>
        <v/>
      </c>
      <c r="AB206" s="21" t="str">
        <f>IF(обеспечено!AB206-'погружено всего'!AB206=0,"",обеспечено!AB206-'погружено всего'!AB206)</f>
        <v/>
      </c>
      <c r="AC206" s="21" t="str">
        <f>IF(обеспечено!AC206-'погружено всего'!AC206=0,"",обеспечено!AC206-'погружено всего'!AC206)</f>
        <v/>
      </c>
      <c r="AD206" s="21" t="str">
        <f>IF(обеспечено!AD206-'погружено всего'!AD206=0,"",обеспечено!AD206-'погружено всего'!AD206)</f>
        <v/>
      </c>
      <c r="AE206" s="21" t="str">
        <f>IF(обеспечено!AE206-'погружено всего'!AE206=0,"",обеспечено!AE206-'погружено всего'!AE206)</f>
        <v/>
      </c>
      <c r="AF206" s="21" t="str">
        <f>IF(обеспечено!AF206-'погружено всего'!AF206=0,"",обеспечено!AF206-'погружено всего'!AF206)</f>
        <v/>
      </c>
      <c r="AG206" s="21" t="str">
        <f>IF(обеспечено!AG206-'погружено всего'!AG206=0,"",обеспечено!AG206-'погружено всего'!AG206)</f>
        <v/>
      </c>
      <c r="AH206" s="21" t="str">
        <f>IF(обеспечено!AH206-'погружено всего'!AH206=0,"",обеспечено!AH206-'погружено всего'!AH206)</f>
        <v/>
      </c>
      <c r="AI206" s="21" t="str">
        <f>IF(обеспечено!AI206-'погружено всего'!AI206=0,"",обеспечено!AI206-'погружено всего'!AI206)</f>
        <v/>
      </c>
      <c r="AJ206" s="21" t="str">
        <f>IF(обеспечено!AJ206-'погружено всего'!AJ206=0,"",обеспечено!AJ206-'погружено всего'!AJ206)</f>
        <v/>
      </c>
      <c r="AK206" s="21" t="str">
        <f>IF(обеспечено!AK206-'погружено всего'!AK206=0,"",обеспечено!AK206-'погружено всего'!AK206)</f>
        <v/>
      </c>
    </row>
    <row r="207" spans="1:37" s="15" customFormat="1" ht="13.5" customHeight="1" x14ac:dyDescent="0.15">
      <c r="A207" s="15" t="s">
        <v>222</v>
      </c>
      <c r="B207" s="20" t="str">
        <f>IF(LEN('заявки всего'!B207)=0,"",'заявки всего'!B207)</f>
        <v/>
      </c>
      <c r="C207" s="20" t="str">
        <f>IF(LEN('заявки всего'!C207)=0,"",'заявки всего'!C207)</f>
        <v/>
      </c>
      <c r="D207" s="22" t="str">
        <f>IF(LEN('заявки всего'!D207)=0,"",'заявки всего'!D207)</f>
        <v/>
      </c>
      <c r="E207" s="23" t="str">
        <f>IF(LEN('заявки всего'!E207)=0,"",'заявки всего'!E207)</f>
        <v/>
      </c>
      <c r="F207" s="23" t="str">
        <f>IF(обеспечено!F207=0,"",ROUNDUP(обеспечено!F207/31*5,0))</f>
        <v/>
      </c>
      <c r="G207" s="21" t="str">
        <f>IF(обеспечено!G207-'погружено всего'!G207=0,"",обеспечено!G207-'погружено всего'!G207)</f>
        <v/>
      </c>
      <c r="H207" s="21" t="str">
        <f>IF(обеспечено!H207-'погружено всего'!H207=0,"",обеспечено!H207-'погружено всего'!H207)</f>
        <v/>
      </c>
      <c r="I207" s="21" t="str">
        <f>IF(обеспечено!I207-'погружено всего'!I207=0,"",обеспечено!I207-'погружено всего'!I207)</f>
        <v/>
      </c>
      <c r="J207" s="21" t="str">
        <f>IF(обеспечено!J207-'погружено всего'!J207=0,"",обеспечено!J207-'погружено всего'!J207)</f>
        <v/>
      </c>
      <c r="K207" s="21" t="str">
        <f>IF(обеспечено!K207-'погружено всего'!K207=0,"",обеспечено!K207-'погружено всего'!K207)</f>
        <v/>
      </c>
      <c r="L207" s="21" t="str">
        <f>IF(обеспечено!L207-'погружено всего'!L207=0,"",обеспечено!L207-'погружено всего'!L207)</f>
        <v/>
      </c>
      <c r="M207" s="21" t="str">
        <f>IF(обеспечено!M207-'погружено всего'!M207=0,"",обеспечено!M207-'погружено всего'!M207)</f>
        <v/>
      </c>
      <c r="N207" s="21" t="str">
        <f>IF(обеспечено!N207-'погружено всего'!N207=0,"",обеспечено!N207-'погружено всего'!N207)</f>
        <v/>
      </c>
      <c r="O207" s="21" t="str">
        <f>IF(обеспечено!O207-'погружено всего'!O207=0,"",обеспечено!O207-'погружено всего'!O207)</f>
        <v/>
      </c>
      <c r="P207" s="21" t="str">
        <f>IF(обеспечено!P207-'погружено всего'!P207=0,"",обеспечено!P207-'погружено всего'!P207)</f>
        <v/>
      </c>
      <c r="Q207" s="21" t="str">
        <f>IF(обеспечено!Q207-'погружено всего'!Q207=0,"",обеспечено!Q207-'погружено всего'!Q207)</f>
        <v/>
      </c>
      <c r="R207" s="21" t="str">
        <f>IF(обеспечено!R207-'погружено всего'!R207=0,"",обеспечено!R207-'погружено всего'!R207)</f>
        <v/>
      </c>
      <c r="S207" s="21" t="str">
        <f>IF(обеспечено!S207-'погружено всего'!S207=0,"",обеспечено!S207-'погружено всего'!S207)</f>
        <v/>
      </c>
      <c r="T207" s="21" t="str">
        <f>IF(обеспечено!T207-'погружено всего'!T207=0,"",обеспечено!T207-'погружено всего'!T207)</f>
        <v/>
      </c>
      <c r="U207" s="21" t="str">
        <f>IF(обеспечено!U207-'погружено всего'!U207=0,"",обеспечено!U207-'погружено всего'!U207)</f>
        <v/>
      </c>
      <c r="V207" s="21" t="str">
        <f>IF(обеспечено!V207-'погружено всего'!V207=0,"",обеспечено!V207-'погружено всего'!V207)</f>
        <v/>
      </c>
      <c r="W207" s="21" t="str">
        <f>IF(обеспечено!W207-'погружено всего'!W207=0,"",обеспечено!W207-'погружено всего'!W207)</f>
        <v/>
      </c>
      <c r="X207" s="21" t="str">
        <f>IF(обеспечено!X207-'погружено всего'!X207=0,"",обеспечено!X207-'погружено всего'!X207)</f>
        <v/>
      </c>
      <c r="Y207" s="21" t="str">
        <f>IF(обеспечено!Y207-'погружено всего'!Y207=0,"",обеспечено!Y207-'погружено всего'!Y207)</f>
        <v/>
      </c>
      <c r="Z207" s="21" t="str">
        <f>IF(обеспечено!Z207-'погружено всего'!Z207=0,"",обеспечено!Z207-'погружено всего'!Z207)</f>
        <v/>
      </c>
      <c r="AA207" s="21" t="str">
        <f>IF(обеспечено!AA207-'погружено всего'!AA207=0,"",обеспечено!AA207-'погружено всего'!AA207)</f>
        <v/>
      </c>
      <c r="AB207" s="21" t="str">
        <f>IF(обеспечено!AB207-'погружено всего'!AB207=0,"",обеспечено!AB207-'погружено всего'!AB207)</f>
        <v/>
      </c>
      <c r="AC207" s="21" t="str">
        <f>IF(обеспечено!AC207-'погружено всего'!AC207=0,"",обеспечено!AC207-'погружено всего'!AC207)</f>
        <v/>
      </c>
      <c r="AD207" s="21" t="str">
        <f>IF(обеспечено!AD207-'погружено всего'!AD207=0,"",обеспечено!AD207-'погружено всего'!AD207)</f>
        <v/>
      </c>
      <c r="AE207" s="21" t="str">
        <f>IF(обеспечено!AE207-'погружено всего'!AE207=0,"",обеспечено!AE207-'погружено всего'!AE207)</f>
        <v/>
      </c>
      <c r="AF207" s="21" t="str">
        <f>IF(обеспечено!AF207-'погружено всего'!AF207=0,"",обеспечено!AF207-'погружено всего'!AF207)</f>
        <v/>
      </c>
      <c r="AG207" s="21" t="str">
        <f>IF(обеспечено!AG207-'погружено всего'!AG207=0,"",обеспечено!AG207-'погружено всего'!AG207)</f>
        <v/>
      </c>
      <c r="AH207" s="21" t="str">
        <f>IF(обеспечено!AH207-'погружено всего'!AH207=0,"",обеспечено!AH207-'погружено всего'!AH207)</f>
        <v/>
      </c>
      <c r="AI207" s="21" t="str">
        <f>IF(обеспечено!AI207-'погружено всего'!AI207=0,"",обеспечено!AI207-'погружено всего'!AI207)</f>
        <v/>
      </c>
      <c r="AJ207" s="21" t="str">
        <f>IF(обеспечено!AJ207-'погружено всего'!AJ207=0,"",обеспечено!AJ207-'погружено всего'!AJ207)</f>
        <v/>
      </c>
      <c r="AK207" s="21" t="str">
        <f>IF(обеспечено!AK207-'погружено всего'!AK207=0,"",обеспечено!AK207-'погружено всего'!AK207)</f>
        <v/>
      </c>
    </row>
    <row r="208" spans="1:37" s="15" customFormat="1" ht="13.5" customHeight="1" x14ac:dyDescent="0.15">
      <c r="A208" s="15" t="s">
        <v>223</v>
      </c>
      <c r="B208" s="20" t="str">
        <f>IF(LEN('заявки всего'!B208)=0,"",'заявки всего'!B208)</f>
        <v/>
      </c>
      <c r="C208" s="20" t="str">
        <f>IF(LEN('заявки всего'!C208)=0,"",'заявки всего'!C208)</f>
        <v/>
      </c>
      <c r="D208" s="22" t="str">
        <f>IF(LEN('заявки всего'!D208)=0,"",'заявки всего'!D208)</f>
        <v/>
      </c>
      <c r="E208" s="23" t="str">
        <f>IF(LEN('заявки всего'!E208)=0,"",'заявки всего'!E208)</f>
        <v/>
      </c>
      <c r="F208" s="23" t="str">
        <f>IF(обеспечено!F208=0,"",ROUNDUP(обеспечено!F208/31*5,0))</f>
        <v/>
      </c>
      <c r="G208" s="21" t="str">
        <f>IF(обеспечено!G208-'погружено всего'!G208=0,"",обеспечено!G208-'погружено всего'!G208)</f>
        <v/>
      </c>
      <c r="H208" s="21" t="str">
        <f>IF(обеспечено!H208-'погружено всего'!H208=0,"",обеспечено!H208-'погружено всего'!H208)</f>
        <v/>
      </c>
      <c r="I208" s="21" t="str">
        <f>IF(обеспечено!I208-'погружено всего'!I208=0,"",обеспечено!I208-'погружено всего'!I208)</f>
        <v/>
      </c>
      <c r="J208" s="21" t="str">
        <f>IF(обеспечено!J208-'погружено всего'!J208=0,"",обеспечено!J208-'погружено всего'!J208)</f>
        <v/>
      </c>
      <c r="K208" s="21" t="str">
        <f>IF(обеспечено!K208-'погружено всего'!K208=0,"",обеспечено!K208-'погружено всего'!K208)</f>
        <v/>
      </c>
      <c r="L208" s="21" t="str">
        <f>IF(обеспечено!L208-'погружено всего'!L208=0,"",обеспечено!L208-'погружено всего'!L208)</f>
        <v/>
      </c>
      <c r="M208" s="21" t="str">
        <f>IF(обеспечено!M208-'погружено всего'!M208=0,"",обеспечено!M208-'погружено всего'!M208)</f>
        <v/>
      </c>
      <c r="N208" s="21" t="str">
        <f>IF(обеспечено!N208-'погружено всего'!N208=0,"",обеспечено!N208-'погружено всего'!N208)</f>
        <v/>
      </c>
      <c r="O208" s="21" t="str">
        <f>IF(обеспечено!O208-'погружено всего'!O208=0,"",обеспечено!O208-'погружено всего'!O208)</f>
        <v/>
      </c>
      <c r="P208" s="21" t="str">
        <f>IF(обеспечено!P208-'погружено всего'!P208=0,"",обеспечено!P208-'погружено всего'!P208)</f>
        <v/>
      </c>
      <c r="Q208" s="21" t="str">
        <f>IF(обеспечено!Q208-'погружено всего'!Q208=0,"",обеспечено!Q208-'погружено всего'!Q208)</f>
        <v/>
      </c>
      <c r="R208" s="21" t="str">
        <f>IF(обеспечено!R208-'погружено всего'!R208=0,"",обеспечено!R208-'погружено всего'!R208)</f>
        <v/>
      </c>
      <c r="S208" s="21" t="str">
        <f>IF(обеспечено!S208-'погружено всего'!S208=0,"",обеспечено!S208-'погружено всего'!S208)</f>
        <v/>
      </c>
      <c r="T208" s="21" t="str">
        <f>IF(обеспечено!T208-'погружено всего'!T208=0,"",обеспечено!T208-'погружено всего'!T208)</f>
        <v/>
      </c>
      <c r="U208" s="21" t="str">
        <f>IF(обеспечено!U208-'погружено всего'!U208=0,"",обеспечено!U208-'погружено всего'!U208)</f>
        <v/>
      </c>
      <c r="V208" s="21" t="str">
        <f>IF(обеспечено!V208-'погружено всего'!V208=0,"",обеспечено!V208-'погружено всего'!V208)</f>
        <v/>
      </c>
      <c r="W208" s="21" t="str">
        <f>IF(обеспечено!W208-'погружено всего'!W208=0,"",обеспечено!W208-'погружено всего'!W208)</f>
        <v/>
      </c>
      <c r="X208" s="21" t="str">
        <f>IF(обеспечено!X208-'погружено всего'!X208=0,"",обеспечено!X208-'погружено всего'!X208)</f>
        <v/>
      </c>
      <c r="Y208" s="21" t="str">
        <f>IF(обеспечено!Y208-'погружено всего'!Y208=0,"",обеспечено!Y208-'погружено всего'!Y208)</f>
        <v/>
      </c>
      <c r="Z208" s="21" t="str">
        <f>IF(обеспечено!Z208-'погружено всего'!Z208=0,"",обеспечено!Z208-'погружено всего'!Z208)</f>
        <v/>
      </c>
      <c r="AA208" s="21" t="str">
        <f>IF(обеспечено!AA208-'погружено всего'!AA208=0,"",обеспечено!AA208-'погружено всего'!AA208)</f>
        <v/>
      </c>
      <c r="AB208" s="21" t="str">
        <f>IF(обеспечено!AB208-'погружено всего'!AB208=0,"",обеспечено!AB208-'погружено всего'!AB208)</f>
        <v/>
      </c>
      <c r="AC208" s="21" t="str">
        <f>IF(обеспечено!AC208-'погружено всего'!AC208=0,"",обеспечено!AC208-'погружено всего'!AC208)</f>
        <v/>
      </c>
      <c r="AD208" s="21" t="str">
        <f>IF(обеспечено!AD208-'погружено всего'!AD208=0,"",обеспечено!AD208-'погружено всего'!AD208)</f>
        <v/>
      </c>
      <c r="AE208" s="21" t="str">
        <f>IF(обеспечено!AE208-'погружено всего'!AE208=0,"",обеспечено!AE208-'погружено всего'!AE208)</f>
        <v/>
      </c>
      <c r="AF208" s="21" t="str">
        <f>IF(обеспечено!AF208-'погружено всего'!AF208=0,"",обеспечено!AF208-'погружено всего'!AF208)</f>
        <v/>
      </c>
      <c r="AG208" s="21" t="str">
        <f>IF(обеспечено!AG208-'погружено всего'!AG208=0,"",обеспечено!AG208-'погружено всего'!AG208)</f>
        <v/>
      </c>
      <c r="AH208" s="21" t="str">
        <f>IF(обеспечено!AH208-'погружено всего'!AH208=0,"",обеспечено!AH208-'погружено всего'!AH208)</f>
        <v/>
      </c>
      <c r="AI208" s="21" t="str">
        <f>IF(обеспечено!AI208-'погружено всего'!AI208=0,"",обеспечено!AI208-'погружено всего'!AI208)</f>
        <v/>
      </c>
      <c r="AJ208" s="21" t="str">
        <f>IF(обеспечено!AJ208-'погружено всего'!AJ208=0,"",обеспечено!AJ208-'погружено всего'!AJ208)</f>
        <v/>
      </c>
      <c r="AK208" s="21" t="str">
        <f>IF(обеспечено!AK208-'погружено всего'!AK208=0,"",обеспечено!AK208-'погружено всего'!AK208)</f>
        <v/>
      </c>
    </row>
    <row r="209" spans="1:37" s="15" customFormat="1" ht="13.5" customHeight="1" x14ac:dyDescent="0.15">
      <c r="A209" s="15" t="s">
        <v>224</v>
      </c>
      <c r="B209" s="20" t="str">
        <f>IF(LEN('заявки всего'!B209)=0,"",'заявки всего'!B209)</f>
        <v/>
      </c>
      <c r="C209" s="20" t="str">
        <f>IF(LEN('заявки всего'!C209)=0,"",'заявки всего'!C209)</f>
        <v/>
      </c>
      <c r="D209" s="22" t="str">
        <f>IF(LEN('заявки всего'!D209)=0,"",'заявки всего'!D209)</f>
        <v/>
      </c>
      <c r="E209" s="23" t="str">
        <f>IF(LEN('заявки всего'!E209)=0,"",'заявки всего'!E209)</f>
        <v/>
      </c>
      <c r="F209" s="23" t="str">
        <f>IF(обеспечено!F209=0,"",ROUNDUP(обеспечено!F209/31*5,0))</f>
        <v/>
      </c>
      <c r="G209" s="21" t="str">
        <f>IF(обеспечено!G209-'погружено всего'!G209=0,"",обеспечено!G209-'погружено всего'!G209)</f>
        <v/>
      </c>
      <c r="H209" s="21" t="str">
        <f>IF(обеспечено!H209-'погружено всего'!H209=0,"",обеспечено!H209-'погружено всего'!H209)</f>
        <v/>
      </c>
      <c r="I209" s="21" t="str">
        <f>IF(обеспечено!I209-'погружено всего'!I209=0,"",обеспечено!I209-'погружено всего'!I209)</f>
        <v/>
      </c>
      <c r="J209" s="21" t="str">
        <f>IF(обеспечено!J209-'погружено всего'!J209=0,"",обеспечено!J209-'погружено всего'!J209)</f>
        <v/>
      </c>
      <c r="K209" s="21" t="str">
        <f>IF(обеспечено!K209-'погружено всего'!K209=0,"",обеспечено!K209-'погружено всего'!K209)</f>
        <v/>
      </c>
      <c r="L209" s="21" t="str">
        <f>IF(обеспечено!L209-'погружено всего'!L209=0,"",обеспечено!L209-'погружено всего'!L209)</f>
        <v/>
      </c>
      <c r="M209" s="21" t="str">
        <f>IF(обеспечено!M209-'погружено всего'!M209=0,"",обеспечено!M209-'погружено всего'!M209)</f>
        <v/>
      </c>
      <c r="N209" s="21" t="str">
        <f>IF(обеспечено!N209-'погружено всего'!N209=0,"",обеспечено!N209-'погружено всего'!N209)</f>
        <v/>
      </c>
      <c r="O209" s="21" t="str">
        <f>IF(обеспечено!O209-'погружено всего'!O209=0,"",обеспечено!O209-'погружено всего'!O209)</f>
        <v/>
      </c>
      <c r="P209" s="21" t="str">
        <f>IF(обеспечено!P209-'погружено всего'!P209=0,"",обеспечено!P209-'погружено всего'!P209)</f>
        <v/>
      </c>
      <c r="Q209" s="21" t="str">
        <f>IF(обеспечено!Q209-'погружено всего'!Q209=0,"",обеспечено!Q209-'погружено всего'!Q209)</f>
        <v/>
      </c>
      <c r="R209" s="21" t="str">
        <f>IF(обеспечено!R209-'погружено всего'!R209=0,"",обеспечено!R209-'погружено всего'!R209)</f>
        <v/>
      </c>
      <c r="S209" s="21" t="str">
        <f>IF(обеспечено!S209-'погружено всего'!S209=0,"",обеспечено!S209-'погружено всего'!S209)</f>
        <v/>
      </c>
      <c r="T209" s="21" t="str">
        <f>IF(обеспечено!T209-'погружено всего'!T209=0,"",обеспечено!T209-'погружено всего'!T209)</f>
        <v/>
      </c>
      <c r="U209" s="21" t="str">
        <f>IF(обеспечено!U209-'погружено всего'!U209=0,"",обеспечено!U209-'погружено всего'!U209)</f>
        <v/>
      </c>
      <c r="V209" s="21" t="str">
        <f>IF(обеспечено!V209-'погружено всего'!V209=0,"",обеспечено!V209-'погружено всего'!V209)</f>
        <v/>
      </c>
      <c r="W209" s="21" t="str">
        <f>IF(обеспечено!W209-'погружено всего'!W209=0,"",обеспечено!W209-'погружено всего'!W209)</f>
        <v/>
      </c>
      <c r="X209" s="21" t="str">
        <f>IF(обеспечено!X209-'погружено всего'!X209=0,"",обеспечено!X209-'погружено всего'!X209)</f>
        <v/>
      </c>
      <c r="Y209" s="21" t="str">
        <f>IF(обеспечено!Y209-'погружено всего'!Y209=0,"",обеспечено!Y209-'погружено всего'!Y209)</f>
        <v/>
      </c>
      <c r="Z209" s="21" t="str">
        <f>IF(обеспечено!Z209-'погружено всего'!Z209=0,"",обеспечено!Z209-'погружено всего'!Z209)</f>
        <v/>
      </c>
      <c r="AA209" s="21" t="str">
        <f>IF(обеспечено!AA209-'погружено всего'!AA209=0,"",обеспечено!AA209-'погружено всего'!AA209)</f>
        <v/>
      </c>
      <c r="AB209" s="21" t="str">
        <f>IF(обеспечено!AB209-'погружено всего'!AB209=0,"",обеспечено!AB209-'погружено всего'!AB209)</f>
        <v/>
      </c>
      <c r="AC209" s="21" t="str">
        <f>IF(обеспечено!AC209-'погружено всего'!AC209=0,"",обеспечено!AC209-'погружено всего'!AC209)</f>
        <v/>
      </c>
      <c r="AD209" s="21" t="str">
        <f>IF(обеспечено!AD209-'погружено всего'!AD209=0,"",обеспечено!AD209-'погружено всего'!AD209)</f>
        <v/>
      </c>
      <c r="AE209" s="21" t="str">
        <f>IF(обеспечено!AE209-'погружено всего'!AE209=0,"",обеспечено!AE209-'погружено всего'!AE209)</f>
        <v/>
      </c>
      <c r="AF209" s="21" t="str">
        <f>IF(обеспечено!AF209-'погружено всего'!AF209=0,"",обеспечено!AF209-'погружено всего'!AF209)</f>
        <v/>
      </c>
      <c r="AG209" s="21" t="str">
        <f>IF(обеспечено!AG209-'погружено всего'!AG209=0,"",обеспечено!AG209-'погружено всего'!AG209)</f>
        <v/>
      </c>
      <c r="AH209" s="21" t="str">
        <f>IF(обеспечено!AH209-'погружено всего'!AH209=0,"",обеспечено!AH209-'погружено всего'!AH209)</f>
        <v/>
      </c>
      <c r="AI209" s="21" t="str">
        <f>IF(обеспечено!AI209-'погружено всего'!AI209=0,"",обеспечено!AI209-'погружено всего'!AI209)</f>
        <v/>
      </c>
      <c r="AJ209" s="21" t="str">
        <f>IF(обеспечено!AJ209-'погружено всего'!AJ209=0,"",обеспечено!AJ209-'погружено всего'!AJ209)</f>
        <v/>
      </c>
      <c r="AK209" s="21" t="str">
        <f>IF(обеспечено!AK209-'погружено всего'!AK209=0,"",обеспечено!AK209-'погружено всего'!AK209)</f>
        <v/>
      </c>
    </row>
    <row r="210" spans="1:37" s="15" customFormat="1" ht="13.5" customHeight="1" x14ac:dyDescent="0.15">
      <c r="A210" s="15" t="s">
        <v>225</v>
      </c>
      <c r="B210" s="20" t="str">
        <f>IF(LEN('заявки всего'!B210)=0,"",'заявки всего'!B210)</f>
        <v/>
      </c>
      <c r="C210" s="20" t="str">
        <f>IF(LEN('заявки всего'!C210)=0,"",'заявки всего'!C210)</f>
        <v/>
      </c>
      <c r="D210" s="22" t="str">
        <f>IF(LEN('заявки всего'!D210)=0,"",'заявки всего'!D210)</f>
        <v/>
      </c>
      <c r="E210" s="23" t="str">
        <f>IF(LEN('заявки всего'!E210)=0,"",'заявки всего'!E210)</f>
        <v/>
      </c>
      <c r="F210" s="23" t="str">
        <f>IF(обеспечено!F210=0,"",ROUNDUP(обеспечено!F210/31*5,0))</f>
        <v/>
      </c>
      <c r="G210" s="21" t="str">
        <f>IF(обеспечено!G210-'погружено всего'!G210=0,"",обеспечено!G210-'погружено всего'!G210)</f>
        <v/>
      </c>
      <c r="H210" s="21" t="str">
        <f>IF(обеспечено!H210-'погружено всего'!H210=0,"",обеспечено!H210-'погружено всего'!H210)</f>
        <v/>
      </c>
      <c r="I210" s="21" t="str">
        <f>IF(обеспечено!I210-'погружено всего'!I210=0,"",обеспечено!I210-'погружено всего'!I210)</f>
        <v/>
      </c>
      <c r="J210" s="21" t="str">
        <f>IF(обеспечено!J210-'погружено всего'!J210=0,"",обеспечено!J210-'погружено всего'!J210)</f>
        <v/>
      </c>
      <c r="K210" s="21" t="str">
        <f>IF(обеспечено!K210-'погружено всего'!K210=0,"",обеспечено!K210-'погружено всего'!K210)</f>
        <v/>
      </c>
      <c r="L210" s="21" t="str">
        <f>IF(обеспечено!L210-'погружено всего'!L210=0,"",обеспечено!L210-'погружено всего'!L210)</f>
        <v/>
      </c>
      <c r="M210" s="21" t="str">
        <f>IF(обеспечено!M210-'погружено всего'!M210=0,"",обеспечено!M210-'погружено всего'!M210)</f>
        <v/>
      </c>
      <c r="N210" s="21" t="str">
        <f>IF(обеспечено!N210-'погружено всего'!N210=0,"",обеспечено!N210-'погружено всего'!N210)</f>
        <v/>
      </c>
      <c r="O210" s="21" t="str">
        <f>IF(обеспечено!O210-'погружено всего'!O210=0,"",обеспечено!O210-'погружено всего'!O210)</f>
        <v/>
      </c>
      <c r="P210" s="21" t="str">
        <f>IF(обеспечено!P210-'погружено всего'!P210=0,"",обеспечено!P210-'погружено всего'!P210)</f>
        <v/>
      </c>
      <c r="Q210" s="21" t="str">
        <f>IF(обеспечено!Q210-'погружено всего'!Q210=0,"",обеспечено!Q210-'погружено всего'!Q210)</f>
        <v/>
      </c>
      <c r="R210" s="21" t="str">
        <f>IF(обеспечено!R210-'погружено всего'!R210=0,"",обеспечено!R210-'погружено всего'!R210)</f>
        <v/>
      </c>
      <c r="S210" s="21" t="str">
        <f>IF(обеспечено!S210-'погружено всего'!S210=0,"",обеспечено!S210-'погружено всего'!S210)</f>
        <v/>
      </c>
      <c r="T210" s="21" t="str">
        <f>IF(обеспечено!T210-'погружено всего'!T210=0,"",обеспечено!T210-'погружено всего'!T210)</f>
        <v/>
      </c>
      <c r="U210" s="21" t="str">
        <f>IF(обеспечено!U210-'погружено всего'!U210=0,"",обеспечено!U210-'погружено всего'!U210)</f>
        <v/>
      </c>
      <c r="V210" s="21" t="str">
        <f>IF(обеспечено!V210-'погружено всего'!V210=0,"",обеспечено!V210-'погружено всего'!V210)</f>
        <v/>
      </c>
      <c r="W210" s="21" t="str">
        <f>IF(обеспечено!W210-'погружено всего'!W210=0,"",обеспечено!W210-'погружено всего'!W210)</f>
        <v/>
      </c>
      <c r="X210" s="21" t="str">
        <f>IF(обеспечено!X210-'погружено всего'!X210=0,"",обеспечено!X210-'погружено всего'!X210)</f>
        <v/>
      </c>
      <c r="Y210" s="21" t="str">
        <f>IF(обеспечено!Y210-'погружено всего'!Y210=0,"",обеспечено!Y210-'погружено всего'!Y210)</f>
        <v/>
      </c>
      <c r="Z210" s="21" t="str">
        <f>IF(обеспечено!Z210-'погружено всего'!Z210=0,"",обеспечено!Z210-'погружено всего'!Z210)</f>
        <v/>
      </c>
      <c r="AA210" s="21" t="str">
        <f>IF(обеспечено!AA210-'погружено всего'!AA210=0,"",обеспечено!AA210-'погружено всего'!AA210)</f>
        <v/>
      </c>
      <c r="AB210" s="21" t="str">
        <f>IF(обеспечено!AB210-'погружено всего'!AB210=0,"",обеспечено!AB210-'погружено всего'!AB210)</f>
        <v/>
      </c>
      <c r="AC210" s="21" t="str">
        <f>IF(обеспечено!AC210-'погружено всего'!AC210=0,"",обеспечено!AC210-'погружено всего'!AC210)</f>
        <v/>
      </c>
      <c r="AD210" s="21" t="str">
        <f>IF(обеспечено!AD210-'погружено всего'!AD210=0,"",обеспечено!AD210-'погружено всего'!AD210)</f>
        <v/>
      </c>
      <c r="AE210" s="21" t="str">
        <f>IF(обеспечено!AE210-'погружено всего'!AE210=0,"",обеспечено!AE210-'погружено всего'!AE210)</f>
        <v/>
      </c>
      <c r="AF210" s="21" t="str">
        <f>IF(обеспечено!AF210-'погружено всего'!AF210=0,"",обеспечено!AF210-'погружено всего'!AF210)</f>
        <v/>
      </c>
      <c r="AG210" s="21" t="str">
        <f>IF(обеспечено!AG210-'погружено всего'!AG210=0,"",обеспечено!AG210-'погружено всего'!AG210)</f>
        <v/>
      </c>
      <c r="AH210" s="21" t="str">
        <f>IF(обеспечено!AH210-'погружено всего'!AH210=0,"",обеспечено!AH210-'погружено всего'!AH210)</f>
        <v/>
      </c>
      <c r="AI210" s="21" t="str">
        <f>IF(обеспечено!AI210-'погружено всего'!AI210=0,"",обеспечено!AI210-'погружено всего'!AI210)</f>
        <v/>
      </c>
      <c r="AJ210" s="21" t="str">
        <f>IF(обеспечено!AJ210-'погружено всего'!AJ210=0,"",обеспечено!AJ210-'погружено всего'!AJ210)</f>
        <v/>
      </c>
      <c r="AK210" s="21" t="str">
        <f>IF(обеспечено!AK210-'погружено всего'!AK210=0,"",обеспечено!AK210-'погружено всего'!AK210)</f>
        <v/>
      </c>
    </row>
    <row r="211" spans="1:37" s="15" customFormat="1" ht="13.5" customHeight="1" x14ac:dyDescent="0.15">
      <c r="A211" s="15" t="s">
        <v>226</v>
      </c>
      <c r="B211" s="20" t="str">
        <f>IF(LEN('заявки всего'!B211)=0,"",'заявки всего'!B211)</f>
        <v/>
      </c>
      <c r="C211" s="20" t="str">
        <f>IF(LEN('заявки всего'!C211)=0,"",'заявки всего'!C211)</f>
        <v/>
      </c>
      <c r="D211" s="22" t="str">
        <f>IF(LEN('заявки всего'!D211)=0,"",'заявки всего'!D211)</f>
        <v/>
      </c>
      <c r="E211" s="23" t="str">
        <f>IF(LEN('заявки всего'!E211)=0,"",'заявки всего'!E211)</f>
        <v/>
      </c>
      <c r="F211" s="23" t="str">
        <f>IF(обеспечено!F211=0,"",ROUNDUP(обеспечено!F211/31*5,0))</f>
        <v/>
      </c>
      <c r="G211" s="21" t="str">
        <f>IF(обеспечено!G211-'погружено всего'!G211=0,"",обеспечено!G211-'погружено всего'!G211)</f>
        <v/>
      </c>
      <c r="H211" s="21" t="str">
        <f>IF(обеспечено!H211-'погружено всего'!H211=0,"",обеспечено!H211-'погружено всего'!H211)</f>
        <v/>
      </c>
      <c r="I211" s="21" t="str">
        <f>IF(обеспечено!I211-'погружено всего'!I211=0,"",обеспечено!I211-'погружено всего'!I211)</f>
        <v/>
      </c>
      <c r="J211" s="21" t="str">
        <f>IF(обеспечено!J211-'погружено всего'!J211=0,"",обеспечено!J211-'погружено всего'!J211)</f>
        <v/>
      </c>
      <c r="K211" s="21" t="str">
        <f>IF(обеспечено!K211-'погружено всего'!K211=0,"",обеспечено!K211-'погружено всего'!K211)</f>
        <v/>
      </c>
      <c r="L211" s="21" t="str">
        <f>IF(обеспечено!L211-'погружено всего'!L211=0,"",обеспечено!L211-'погружено всего'!L211)</f>
        <v/>
      </c>
      <c r="M211" s="21" t="str">
        <f>IF(обеспечено!M211-'погружено всего'!M211=0,"",обеспечено!M211-'погружено всего'!M211)</f>
        <v/>
      </c>
      <c r="N211" s="21" t="str">
        <f>IF(обеспечено!N211-'погружено всего'!N211=0,"",обеспечено!N211-'погружено всего'!N211)</f>
        <v/>
      </c>
      <c r="O211" s="21" t="str">
        <f>IF(обеспечено!O211-'погружено всего'!O211=0,"",обеспечено!O211-'погружено всего'!O211)</f>
        <v/>
      </c>
      <c r="P211" s="21" t="str">
        <f>IF(обеспечено!P211-'погружено всего'!P211=0,"",обеспечено!P211-'погружено всего'!P211)</f>
        <v/>
      </c>
      <c r="Q211" s="21" t="str">
        <f>IF(обеспечено!Q211-'погружено всего'!Q211=0,"",обеспечено!Q211-'погружено всего'!Q211)</f>
        <v/>
      </c>
      <c r="R211" s="21" t="str">
        <f>IF(обеспечено!R211-'погружено всего'!R211=0,"",обеспечено!R211-'погружено всего'!R211)</f>
        <v/>
      </c>
      <c r="S211" s="21" t="str">
        <f>IF(обеспечено!S211-'погружено всего'!S211=0,"",обеспечено!S211-'погружено всего'!S211)</f>
        <v/>
      </c>
      <c r="T211" s="21" t="str">
        <f>IF(обеспечено!T211-'погружено всего'!T211=0,"",обеспечено!T211-'погружено всего'!T211)</f>
        <v/>
      </c>
      <c r="U211" s="21" t="str">
        <f>IF(обеспечено!U211-'погружено всего'!U211=0,"",обеспечено!U211-'погружено всего'!U211)</f>
        <v/>
      </c>
      <c r="V211" s="21" t="str">
        <f>IF(обеспечено!V211-'погружено всего'!V211=0,"",обеспечено!V211-'погружено всего'!V211)</f>
        <v/>
      </c>
      <c r="W211" s="21" t="str">
        <f>IF(обеспечено!W211-'погружено всего'!W211=0,"",обеспечено!W211-'погружено всего'!W211)</f>
        <v/>
      </c>
      <c r="X211" s="21" t="str">
        <f>IF(обеспечено!X211-'погружено всего'!X211=0,"",обеспечено!X211-'погружено всего'!X211)</f>
        <v/>
      </c>
      <c r="Y211" s="21" t="str">
        <f>IF(обеспечено!Y211-'погружено всего'!Y211=0,"",обеспечено!Y211-'погружено всего'!Y211)</f>
        <v/>
      </c>
      <c r="Z211" s="21" t="str">
        <f>IF(обеспечено!Z211-'погружено всего'!Z211=0,"",обеспечено!Z211-'погружено всего'!Z211)</f>
        <v/>
      </c>
      <c r="AA211" s="21" t="str">
        <f>IF(обеспечено!AA211-'погружено всего'!AA211=0,"",обеспечено!AA211-'погружено всего'!AA211)</f>
        <v/>
      </c>
      <c r="AB211" s="21" t="str">
        <f>IF(обеспечено!AB211-'погружено всего'!AB211=0,"",обеспечено!AB211-'погружено всего'!AB211)</f>
        <v/>
      </c>
      <c r="AC211" s="21" t="str">
        <f>IF(обеспечено!AC211-'погружено всего'!AC211=0,"",обеспечено!AC211-'погружено всего'!AC211)</f>
        <v/>
      </c>
      <c r="AD211" s="21" t="str">
        <f>IF(обеспечено!AD211-'погружено всего'!AD211=0,"",обеспечено!AD211-'погружено всего'!AD211)</f>
        <v/>
      </c>
      <c r="AE211" s="21" t="str">
        <f>IF(обеспечено!AE211-'погружено всего'!AE211=0,"",обеспечено!AE211-'погружено всего'!AE211)</f>
        <v/>
      </c>
      <c r="AF211" s="21" t="str">
        <f>IF(обеспечено!AF211-'погружено всего'!AF211=0,"",обеспечено!AF211-'погружено всего'!AF211)</f>
        <v/>
      </c>
      <c r="AG211" s="21" t="str">
        <f>IF(обеспечено!AG211-'погружено всего'!AG211=0,"",обеспечено!AG211-'погружено всего'!AG211)</f>
        <v/>
      </c>
      <c r="AH211" s="21" t="str">
        <f>IF(обеспечено!AH211-'погружено всего'!AH211=0,"",обеспечено!AH211-'погружено всего'!AH211)</f>
        <v/>
      </c>
      <c r="AI211" s="21" t="str">
        <f>IF(обеспечено!AI211-'погружено всего'!AI211=0,"",обеспечено!AI211-'погружено всего'!AI211)</f>
        <v/>
      </c>
      <c r="AJ211" s="21" t="str">
        <f>IF(обеспечено!AJ211-'погружено всего'!AJ211=0,"",обеспечено!AJ211-'погружено всего'!AJ211)</f>
        <v/>
      </c>
      <c r="AK211" s="21" t="str">
        <f>IF(обеспечено!AK211-'погружено всего'!AK211=0,"",обеспечено!AK211-'погружено всего'!AK211)</f>
        <v/>
      </c>
    </row>
    <row r="212" spans="1:37" s="15" customFormat="1" ht="13.5" customHeight="1" x14ac:dyDescent="0.15">
      <c r="A212" s="15" t="s">
        <v>227</v>
      </c>
      <c r="B212" s="20" t="str">
        <f>IF(LEN('заявки всего'!B212)=0,"",'заявки всего'!B212)</f>
        <v/>
      </c>
      <c r="C212" s="20" t="str">
        <f>IF(LEN('заявки всего'!C212)=0,"",'заявки всего'!C212)</f>
        <v/>
      </c>
      <c r="D212" s="22" t="str">
        <f>IF(LEN('заявки всего'!D212)=0,"",'заявки всего'!D212)</f>
        <v/>
      </c>
      <c r="E212" s="23" t="str">
        <f>IF(LEN('заявки всего'!E212)=0,"",'заявки всего'!E212)</f>
        <v/>
      </c>
      <c r="F212" s="23" t="str">
        <f>IF(обеспечено!F212=0,"",ROUNDUP(обеспечено!F212/31*5,0))</f>
        <v/>
      </c>
      <c r="G212" s="21" t="str">
        <f>IF(обеспечено!G212-'погружено всего'!G212=0,"",обеспечено!G212-'погружено всего'!G212)</f>
        <v/>
      </c>
      <c r="H212" s="21" t="str">
        <f>IF(обеспечено!H212-'погружено всего'!H212=0,"",обеспечено!H212-'погружено всего'!H212)</f>
        <v/>
      </c>
      <c r="I212" s="21" t="str">
        <f>IF(обеспечено!I212-'погружено всего'!I212=0,"",обеспечено!I212-'погружено всего'!I212)</f>
        <v/>
      </c>
      <c r="J212" s="21" t="str">
        <f>IF(обеспечено!J212-'погружено всего'!J212=0,"",обеспечено!J212-'погружено всего'!J212)</f>
        <v/>
      </c>
      <c r="K212" s="21" t="str">
        <f>IF(обеспечено!K212-'погружено всего'!K212=0,"",обеспечено!K212-'погружено всего'!K212)</f>
        <v/>
      </c>
      <c r="L212" s="21" t="str">
        <f>IF(обеспечено!L212-'погружено всего'!L212=0,"",обеспечено!L212-'погружено всего'!L212)</f>
        <v/>
      </c>
      <c r="M212" s="21" t="str">
        <f>IF(обеспечено!M212-'погружено всего'!M212=0,"",обеспечено!M212-'погружено всего'!M212)</f>
        <v/>
      </c>
      <c r="N212" s="21" t="str">
        <f>IF(обеспечено!N212-'погружено всего'!N212=0,"",обеспечено!N212-'погружено всего'!N212)</f>
        <v/>
      </c>
      <c r="O212" s="21" t="str">
        <f>IF(обеспечено!O212-'погружено всего'!O212=0,"",обеспечено!O212-'погружено всего'!O212)</f>
        <v/>
      </c>
      <c r="P212" s="21" t="str">
        <f>IF(обеспечено!P212-'погружено всего'!P212=0,"",обеспечено!P212-'погружено всего'!P212)</f>
        <v/>
      </c>
      <c r="Q212" s="21" t="str">
        <f>IF(обеспечено!Q212-'погружено всего'!Q212=0,"",обеспечено!Q212-'погружено всего'!Q212)</f>
        <v/>
      </c>
      <c r="R212" s="21" t="str">
        <f>IF(обеспечено!R212-'погружено всего'!R212=0,"",обеспечено!R212-'погружено всего'!R212)</f>
        <v/>
      </c>
      <c r="S212" s="21" t="str">
        <f>IF(обеспечено!S212-'погружено всего'!S212=0,"",обеспечено!S212-'погружено всего'!S212)</f>
        <v/>
      </c>
      <c r="T212" s="21" t="str">
        <f>IF(обеспечено!T212-'погружено всего'!T212=0,"",обеспечено!T212-'погружено всего'!T212)</f>
        <v/>
      </c>
      <c r="U212" s="21" t="str">
        <f>IF(обеспечено!U212-'погружено всего'!U212=0,"",обеспечено!U212-'погружено всего'!U212)</f>
        <v/>
      </c>
      <c r="V212" s="21" t="str">
        <f>IF(обеспечено!V212-'погружено всего'!V212=0,"",обеспечено!V212-'погружено всего'!V212)</f>
        <v/>
      </c>
      <c r="W212" s="21" t="str">
        <f>IF(обеспечено!W212-'погружено всего'!W212=0,"",обеспечено!W212-'погружено всего'!W212)</f>
        <v/>
      </c>
      <c r="X212" s="21" t="str">
        <f>IF(обеспечено!X212-'погружено всего'!X212=0,"",обеспечено!X212-'погружено всего'!X212)</f>
        <v/>
      </c>
      <c r="Y212" s="21" t="str">
        <f>IF(обеспечено!Y212-'погружено всего'!Y212=0,"",обеспечено!Y212-'погружено всего'!Y212)</f>
        <v/>
      </c>
      <c r="Z212" s="21" t="str">
        <f>IF(обеспечено!Z212-'погружено всего'!Z212=0,"",обеспечено!Z212-'погружено всего'!Z212)</f>
        <v/>
      </c>
      <c r="AA212" s="21" t="str">
        <f>IF(обеспечено!AA212-'погружено всего'!AA212=0,"",обеспечено!AA212-'погружено всего'!AA212)</f>
        <v/>
      </c>
      <c r="AB212" s="21" t="str">
        <f>IF(обеспечено!AB212-'погружено всего'!AB212=0,"",обеспечено!AB212-'погружено всего'!AB212)</f>
        <v/>
      </c>
      <c r="AC212" s="21" t="str">
        <f>IF(обеспечено!AC212-'погружено всего'!AC212=0,"",обеспечено!AC212-'погружено всего'!AC212)</f>
        <v/>
      </c>
      <c r="AD212" s="21" t="str">
        <f>IF(обеспечено!AD212-'погружено всего'!AD212=0,"",обеспечено!AD212-'погружено всего'!AD212)</f>
        <v/>
      </c>
      <c r="AE212" s="21" t="str">
        <f>IF(обеспечено!AE212-'погружено всего'!AE212=0,"",обеспечено!AE212-'погружено всего'!AE212)</f>
        <v/>
      </c>
      <c r="AF212" s="21" t="str">
        <f>IF(обеспечено!AF212-'погружено всего'!AF212=0,"",обеспечено!AF212-'погружено всего'!AF212)</f>
        <v/>
      </c>
      <c r="AG212" s="21" t="str">
        <f>IF(обеспечено!AG212-'погружено всего'!AG212=0,"",обеспечено!AG212-'погружено всего'!AG212)</f>
        <v/>
      </c>
      <c r="AH212" s="21" t="str">
        <f>IF(обеспечено!AH212-'погружено всего'!AH212=0,"",обеспечено!AH212-'погружено всего'!AH212)</f>
        <v/>
      </c>
      <c r="AI212" s="21" t="str">
        <f>IF(обеспечено!AI212-'погружено всего'!AI212=0,"",обеспечено!AI212-'погружено всего'!AI212)</f>
        <v/>
      </c>
      <c r="AJ212" s="21" t="str">
        <f>IF(обеспечено!AJ212-'погружено всего'!AJ212=0,"",обеспечено!AJ212-'погружено всего'!AJ212)</f>
        <v/>
      </c>
      <c r="AK212" s="21" t="str">
        <f>IF(обеспечено!AK212-'погружено всего'!AK212=0,"",обеспечено!AK212-'погружено всего'!AK212)</f>
        <v/>
      </c>
    </row>
    <row r="213" spans="1:37" s="15" customFormat="1" ht="13.5" customHeight="1" x14ac:dyDescent="0.15">
      <c r="A213" s="15" t="s">
        <v>228</v>
      </c>
      <c r="B213" s="20" t="str">
        <f>IF(LEN('заявки всего'!B213)=0,"",'заявки всего'!B213)</f>
        <v/>
      </c>
      <c r="C213" s="20" t="str">
        <f>IF(LEN('заявки всего'!C213)=0,"",'заявки всего'!C213)</f>
        <v/>
      </c>
      <c r="D213" s="22" t="str">
        <f>IF(LEN('заявки всего'!D213)=0,"",'заявки всего'!D213)</f>
        <v/>
      </c>
      <c r="E213" s="23" t="str">
        <f>IF(LEN('заявки всего'!E213)=0,"",'заявки всего'!E213)</f>
        <v/>
      </c>
      <c r="F213" s="23" t="str">
        <f>IF(обеспечено!F213=0,"",ROUNDUP(обеспечено!F213/31*5,0))</f>
        <v/>
      </c>
      <c r="G213" s="21" t="str">
        <f>IF(обеспечено!G213-'погружено всего'!G213=0,"",обеспечено!G213-'погружено всего'!G213)</f>
        <v/>
      </c>
      <c r="H213" s="21" t="str">
        <f>IF(обеспечено!H213-'погружено всего'!H213=0,"",обеспечено!H213-'погружено всего'!H213)</f>
        <v/>
      </c>
      <c r="I213" s="21" t="str">
        <f>IF(обеспечено!I213-'погружено всего'!I213=0,"",обеспечено!I213-'погружено всего'!I213)</f>
        <v/>
      </c>
      <c r="J213" s="21" t="str">
        <f>IF(обеспечено!J213-'погружено всего'!J213=0,"",обеспечено!J213-'погружено всего'!J213)</f>
        <v/>
      </c>
      <c r="K213" s="21" t="str">
        <f>IF(обеспечено!K213-'погружено всего'!K213=0,"",обеспечено!K213-'погружено всего'!K213)</f>
        <v/>
      </c>
      <c r="L213" s="21" t="str">
        <f>IF(обеспечено!L213-'погружено всего'!L213=0,"",обеспечено!L213-'погружено всего'!L213)</f>
        <v/>
      </c>
      <c r="M213" s="21" t="str">
        <f>IF(обеспечено!M213-'погружено всего'!M213=0,"",обеспечено!M213-'погружено всего'!M213)</f>
        <v/>
      </c>
      <c r="N213" s="21" t="str">
        <f>IF(обеспечено!N213-'погружено всего'!N213=0,"",обеспечено!N213-'погружено всего'!N213)</f>
        <v/>
      </c>
      <c r="O213" s="21" t="str">
        <f>IF(обеспечено!O213-'погружено всего'!O213=0,"",обеспечено!O213-'погружено всего'!O213)</f>
        <v/>
      </c>
      <c r="P213" s="21" t="str">
        <f>IF(обеспечено!P213-'погружено всего'!P213=0,"",обеспечено!P213-'погружено всего'!P213)</f>
        <v/>
      </c>
      <c r="Q213" s="21" t="str">
        <f>IF(обеспечено!Q213-'погружено всего'!Q213=0,"",обеспечено!Q213-'погружено всего'!Q213)</f>
        <v/>
      </c>
      <c r="R213" s="21" t="str">
        <f>IF(обеспечено!R213-'погружено всего'!R213=0,"",обеспечено!R213-'погружено всего'!R213)</f>
        <v/>
      </c>
      <c r="S213" s="21" t="str">
        <f>IF(обеспечено!S213-'погружено всего'!S213=0,"",обеспечено!S213-'погружено всего'!S213)</f>
        <v/>
      </c>
      <c r="T213" s="21" t="str">
        <f>IF(обеспечено!T213-'погружено всего'!T213=0,"",обеспечено!T213-'погружено всего'!T213)</f>
        <v/>
      </c>
      <c r="U213" s="21" t="str">
        <f>IF(обеспечено!U213-'погружено всего'!U213=0,"",обеспечено!U213-'погружено всего'!U213)</f>
        <v/>
      </c>
      <c r="V213" s="21" t="str">
        <f>IF(обеспечено!V213-'погружено всего'!V213=0,"",обеспечено!V213-'погружено всего'!V213)</f>
        <v/>
      </c>
      <c r="W213" s="21" t="str">
        <f>IF(обеспечено!W213-'погружено всего'!W213=0,"",обеспечено!W213-'погружено всего'!W213)</f>
        <v/>
      </c>
      <c r="X213" s="21" t="str">
        <f>IF(обеспечено!X213-'погружено всего'!X213=0,"",обеспечено!X213-'погружено всего'!X213)</f>
        <v/>
      </c>
      <c r="Y213" s="21" t="str">
        <f>IF(обеспечено!Y213-'погружено всего'!Y213=0,"",обеспечено!Y213-'погружено всего'!Y213)</f>
        <v/>
      </c>
      <c r="Z213" s="21" t="str">
        <f>IF(обеспечено!Z213-'погружено всего'!Z213=0,"",обеспечено!Z213-'погружено всего'!Z213)</f>
        <v/>
      </c>
      <c r="AA213" s="21" t="str">
        <f>IF(обеспечено!AA213-'погружено всего'!AA213=0,"",обеспечено!AA213-'погружено всего'!AA213)</f>
        <v/>
      </c>
      <c r="AB213" s="21" t="str">
        <f>IF(обеспечено!AB213-'погружено всего'!AB213=0,"",обеспечено!AB213-'погружено всего'!AB213)</f>
        <v/>
      </c>
      <c r="AC213" s="21" t="str">
        <f>IF(обеспечено!AC213-'погружено всего'!AC213=0,"",обеспечено!AC213-'погружено всего'!AC213)</f>
        <v/>
      </c>
      <c r="AD213" s="21" t="str">
        <f>IF(обеспечено!AD213-'погружено всего'!AD213=0,"",обеспечено!AD213-'погружено всего'!AD213)</f>
        <v/>
      </c>
      <c r="AE213" s="21" t="str">
        <f>IF(обеспечено!AE213-'погружено всего'!AE213=0,"",обеспечено!AE213-'погружено всего'!AE213)</f>
        <v/>
      </c>
      <c r="AF213" s="21" t="str">
        <f>IF(обеспечено!AF213-'погружено всего'!AF213=0,"",обеспечено!AF213-'погружено всего'!AF213)</f>
        <v/>
      </c>
      <c r="AG213" s="21" t="str">
        <f>IF(обеспечено!AG213-'погружено всего'!AG213=0,"",обеспечено!AG213-'погружено всего'!AG213)</f>
        <v/>
      </c>
      <c r="AH213" s="21" t="str">
        <f>IF(обеспечено!AH213-'погружено всего'!AH213=0,"",обеспечено!AH213-'погружено всего'!AH213)</f>
        <v/>
      </c>
      <c r="AI213" s="21" t="str">
        <f>IF(обеспечено!AI213-'погружено всего'!AI213=0,"",обеспечено!AI213-'погружено всего'!AI213)</f>
        <v/>
      </c>
      <c r="AJ213" s="21" t="str">
        <f>IF(обеспечено!AJ213-'погружено всего'!AJ213=0,"",обеспечено!AJ213-'погружено всего'!AJ213)</f>
        <v/>
      </c>
      <c r="AK213" s="21" t="str">
        <f>IF(обеспечено!AK213-'погружено всего'!AK213=0,"",обеспечено!AK213-'погружено всего'!AK213)</f>
        <v/>
      </c>
    </row>
    <row r="214" spans="1:37" s="15" customFormat="1" ht="13.5" customHeight="1" x14ac:dyDescent="0.15">
      <c r="A214" s="15" t="s">
        <v>229</v>
      </c>
      <c r="B214" s="20" t="str">
        <f>IF(LEN('заявки всего'!B214)=0,"",'заявки всего'!B214)</f>
        <v/>
      </c>
      <c r="C214" s="20" t="str">
        <f>IF(LEN('заявки всего'!C214)=0,"",'заявки всего'!C214)</f>
        <v/>
      </c>
      <c r="D214" s="22" t="str">
        <f>IF(LEN('заявки всего'!D214)=0,"",'заявки всего'!D214)</f>
        <v/>
      </c>
      <c r="E214" s="23" t="str">
        <f>IF(LEN('заявки всего'!E214)=0,"",'заявки всего'!E214)</f>
        <v/>
      </c>
      <c r="F214" s="23" t="str">
        <f>IF(обеспечено!F214=0,"",ROUNDUP(обеспечено!F214/31*5,0))</f>
        <v/>
      </c>
      <c r="G214" s="21" t="str">
        <f>IF(обеспечено!G214-'погружено всего'!G214=0,"",обеспечено!G214-'погружено всего'!G214)</f>
        <v/>
      </c>
      <c r="H214" s="21" t="str">
        <f>IF(обеспечено!H214-'погружено всего'!H214=0,"",обеспечено!H214-'погружено всего'!H214)</f>
        <v/>
      </c>
      <c r="I214" s="21" t="str">
        <f>IF(обеспечено!I214-'погружено всего'!I214=0,"",обеспечено!I214-'погружено всего'!I214)</f>
        <v/>
      </c>
      <c r="J214" s="21" t="str">
        <f>IF(обеспечено!J214-'погружено всего'!J214=0,"",обеспечено!J214-'погружено всего'!J214)</f>
        <v/>
      </c>
      <c r="K214" s="21" t="str">
        <f>IF(обеспечено!K214-'погружено всего'!K214=0,"",обеспечено!K214-'погружено всего'!K214)</f>
        <v/>
      </c>
      <c r="L214" s="21" t="str">
        <f>IF(обеспечено!L214-'погружено всего'!L214=0,"",обеспечено!L214-'погружено всего'!L214)</f>
        <v/>
      </c>
      <c r="M214" s="21" t="str">
        <f>IF(обеспечено!M214-'погружено всего'!M214=0,"",обеспечено!M214-'погружено всего'!M214)</f>
        <v/>
      </c>
      <c r="N214" s="21" t="str">
        <f>IF(обеспечено!N214-'погружено всего'!N214=0,"",обеспечено!N214-'погружено всего'!N214)</f>
        <v/>
      </c>
      <c r="O214" s="21" t="str">
        <f>IF(обеспечено!O214-'погружено всего'!O214=0,"",обеспечено!O214-'погружено всего'!O214)</f>
        <v/>
      </c>
      <c r="P214" s="21" t="str">
        <f>IF(обеспечено!P214-'погружено всего'!P214=0,"",обеспечено!P214-'погружено всего'!P214)</f>
        <v/>
      </c>
      <c r="Q214" s="21" t="str">
        <f>IF(обеспечено!Q214-'погружено всего'!Q214=0,"",обеспечено!Q214-'погружено всего'!Q214)</f>
        <v/>
      </c>
      <c r="R214" s="21" t="str">
        <f>IF(обеспечено!R214-'погружено всего'!R214=0,"",обеспечено!R214-'погружено всего'!R214)</f>
        <v/>
      </c>
      <c r="S214" s="21" t="str">
        <f>IF(обеспечено!S214-'погружено всего'!S214=0,"",обеспечено!S214-'погружено всего'!S214)</f>
        <v/>
      </c>
      <c r="T214" s="21" t="str">
        <f>IF(обеспечено!T214-'погружено всего'!T214=0,"",обеспечено!T214-'погружено всего'!T214)</f>
        <v/>
      </c>
      <c r="U214" s="21" t="str">
        <f>IF(обеспечено!U214-'погружено всего'!U214=0,"",обеспечено!U214-'погружено всего'!U214)</f>
        <v/>
      </c>
      <c r="V214" s="21" t="str">
        <f>IF(обеспечено!V214-'погружено всего'!V214=0,"",обеспечено!V214-'погружено всего'!V214)</f>
        <v/>
      </c>
      <c r="W214" s="21" t="str">
        <f>IF(обеспечено!W214-'погружено всего'!W214=0,"",обеспечено!W214-'погружено всего'!W214)</f>
        <v/>
      </c>
      <c r="X214" s="21" t="str">
        <f>IF(обеспечено!X214-'погружено всего'!X214=0,"",обеспечено!X214-'погружено всего'!X214)</f>
        <v/>
      </c>
      <c r="Y214" s="21" t="str">
        <f>IF(обеспечено!Y214-'погружено всего'!Y214=0,"",обеспечено!Y214-'погружено всего'!Y214)</f>
        <v/>
      </c>
      <c r="Z214" s="21" t="str">
        <f>IF(обеспечено!Z214-'погружено всего'!Z214=0,"",обеспечено!Z214-'погружено всего'!Z214)</f>
        <v/>
      </c>
      <c r="AA214" s="21" t="str">
        <f>IF(обеспечено!AA214-'погружено всего'!AA214=0,"",обеспечено!AA214-'погружено всего'!AA214)</f>
        <v/>
      </c>
      <c r="AB214" s="21" t="str">
        <f>IF(обеспечено!AB214-'погружено всего'!AB214=0,"",обеспечено!AB214-'погружено всего'!AB214)</f>
        <v/>
      </c>
      <c r="AC214" s="21" t="str">
        <f>IF(обеспечено!AC214-'погружено всего'!AC214=0,"",обеспечено!AC214-'погружено всего'!AC214)</f>
        <v/>
      </c>
      <c r="AD214" s="21" t="str">
        <f>IF(обеспечено!AD214-'погружено всего'!AD214=0,"",обеспечено!AD214-'погружено всего'!AD214)</f>
        <v/>
      </c>
      <c r="AE214" s="21" t="str">
        <f>IF(обеспечено!AE214-'погружено всего'!AE214=0,"",обеспечено!AE214-'погружено всего'!AE214)</f>
        <v/>
      </c>
      <c r="AF214" s="21" t="str">
        <f>IF(обеспечено!AF214-'погружено всего'!AF214=0,"",обеспечено!AF214-'погружено всего'!AF214)</f>
        <v/>
      </c>
      <c r="AG214" s="21" t="str">
        <f>IF(обеспечено!AG214-'погружено всего'!AG214=0,"",обеспечено!AG214-'погружено всего'!AG214)</f>
        <v/>
      </c>
      <c r="AH214" s="21" t="str">
        <f>IF(обеспечено!AH214-'погружено всего'!AH214=0,"",обеспечено!AH214-'погружено всего'!AH214)</f>
        <v/>
      </c>
      <c r="AI214" s="21" t="str">
        <f>IF(обеспечено!AI214-'погружено всего'!AI214=0,"",обеспечено!AI214-'погружено всего'!AI214)</f>
        <v/>
      </c>
      <c r="AJ214" s="21" t="str">
        <f>IF(обеспечено!AJ214-'погружено всего'!AJ214=0,"",обеспечено!AJ214-'погружено всего'!AJ214)</f>
        <v/>
      </c>
      <c r="AK214" s="21" t="str">
        <f>IF(обеспечено!AK214-'погружено всего'!AK214=0,"",обеспечено!AK214-'погружено всего'!AK214)</f>
        <v/>
      </c>
    </row>
    <row r="215" spans="1:37" s="15" customFormat="1" ht="13.5" customHeight="1" x14ac:dyDescent="0.15">
      <c r="A215" s="15" t="s">
        <v>230</v>
      </c>
      <c r="B215" s="20" t="str">
        <f>IF(LEN('заявки всего'!B215)=0,"",'заявки всего'!B215)</f>
        <v/>
      </c>
      <c r="C215" s="20" t="str">
        <f>IF(LEN('заявки всего'!C215)=0,"",'заявки всего'!C215)</f>
        <v/>
      </c>
      <c r="D215" s="22" t="str">
        <f>IF(LEN('заявки всего'!D215)=0,"",'заявки всего'!D215)</f>
        <v/>
      </c>
      <c r="E215" s="23" t="str">
        <f>IF(LEN('заявки всего'!E215)=0,"",'заявки всего'!E215)</f>
        <v/>
      </c>
      <c r="F215" s="23" t="str">
        <f>IF(обеспечено!F215=0,"",ROUNDUP(обеспечено!F215/31*5,0))</f>
        <v/>
      </c>
      <c r="G215" s="21" t="str">
        <f>IF(обеспечено!G215-'погружено всего'!G215=0,"",обеспечено!G215-'погружено всего'!G215)</f>
        <v/>
      </c>
      <c r="H215" s="21" t="str">
        <f>IF(обеспечено!H215-'погружено всего'!H215=0,"",обеспечено!H215-'погружено всего'!H215)</f>
        <v/>
      </c>
      <c r="I215" s="21" t="str">
        <f>IF(обеспечено!I215-'погружено всего'!I215=0,"",обеспечено!I215-'погружено всего'!I215)</f>
        <v/>
      </c>
      <c r="J215" s="21" t="str">
        <f>IF(обеспечено!J215-'погружено всего'!J215=0,"",обеспечено!J215-'погружено всего'!J215)</f>
        <v/>
      </c>
      <c r="K215" s="21" t="str">
        <f>IF(обеспечено!K215-'погружено всего'!K215=0,"",обеспечено!K215-'погружено всего'!K215)</f>
        <v/>
      </c>
      <c r="L215" s="21" t="str">
        <f>IF(обеспечено!L215-'погружено всего'!L215=0,"",обеспечено!L215-'погружено всего'!L215)</f>
        <v/>
      </c>
      <c r="M215" s="21" t="str">
        <f>IF(обеспечено!M215-'погружено всего'!M215=0,"",обеспечено!M215-'погружено всего'!M215)</f>
        <v/>
      </c>
      <c r="N215" s="21" t="str">
        <f>IF(обеспечено!N215-'погружено всего'!N215=0,"",обеспечено!N215-'погружено всего'!N215)</f>
        <v/>
      </c>
      <c r="O215" s="21" t="str">
        <f>IF(обеспечено!O215-'погружено всего'!O215=0,"",обеспечено!O215-'погружено всего'!O215)</f>
        <v/>
      </c>
      <c r="P215" s="21" t="str">
        <f>IF(обеспечено!P215-'погружено всего'!P215=0,"",обеспечено!P215-'погружено всего'!P215)</f>
        <v/>
      </c>
      <c r="Q215" s="21" t="str">
        <f>IF(обеспечено!Q215-'погружено всего'!Q215=0,"",обеспечено!Q215-'погружено всего'!Q215)</f>
        <v/>
      </c>
      <c r="R215" s="21" t="str">
        <f>IF(обеспечено!R215-'погружено всего'!R215=0,"",обеспечено!R215-'погружено всего'!R215)</f>
        <v/>
      </c>
      <c r="S215" s="21" t="str">
        <f>IF(обеспечено!S215-'погружено всего'!S215=0,"",обеспечено!S215-'погружено всего'!S215)</f>
        <v/>
      </c>
      <c r="T215" s="21" t="str">
        <f>IF(обеспечено!T215-'погружено всего'!T215=0,"",обеспечено!T215-'погружено всего'!T215)</f>
        <v/>
      </c>
      <c r="U215" s="21" t="str">
        <f>IF(обеспечено!U215-'погружено всего'!U215=0,"",обеспечено!U215-'погружено всего'!U215)</f>
        <v/>
      </c>
      <c r="V215" s="21" t="str">
        <f>IF(обеспечено!V215-'погружено всего'!V215=0,"",обеспечено!V215-'погружено всего'!V215)</f>
        <v/>
      </c>
      <c r="W215" s="21" t="str">
        <f>IF(обеспечено!W215-'погружено всего'!W215=0,"",обеспечено!W215-'погружено всего'!W215)</f>
        <v/>
      </c>
      <c r="X215" s="21" t="str">
        <f>IF(обеспечено!X215-'погружено всего'!X215=0,"",обеспечено!X215-'погружено всего'!X215)</f>
        <v/>
      </c>
      <c r="Y215" s="21" t="str">
        <f>IF(обеспечено!Y215-'погружено всего'!Y215=0,"",обеспечено!Y215-'погружено всего'!Y215)</f>
        <v/>
      </c>
      <c r="Z215" s="21" t="str">
        <f>IF(обеспечено!Z215-'погружено всего'!Z215=0,"",обеспечено!Z215-'погружено всего'!Z215)</f>
        <v/>
      </c>
      <c r="AA215" s="21" t="str">
        <f>IF(обеспечено!AA215-'погружено всего'!AA215=0,"",обеспечено!AA215-'погружено всего'!AA215)</f>
        <v/>
      </c>
      <c r="AB215" s="21" t="str">
        <f>IF(обеспечено!AB215-'погружено всего'!AB215=0,"",обеспечено!AB215-'погружено всего'!AB215)</f>
        <v/>
      </c>
      <c r="AC215" s="21" t="str">
        <f>IF(обеспечено!AC215-'погружено всего'!AC215=0,"",обеспечено!AC215-'погружено всего'!AC215)</f>
        <v/>
      </c>
      <c r="AD215" s="21" t="str">
        <f>IF(обеспечено!AD215-'погружено всего'!AD215=0,"",обеспечено!AD215-'погружено всего'!AD215)</f>
        <v/>
      </c>
      <c r="AE215" s="21" t="str">
        <f>IF(обеспечено!AE215-'погружено всего'!AE215=0,"",обеспечено!AE215-'погружено всего'!AE215)</f>
        <v/>
      </c>
      <c r="AF215" s="21" t="str">
        <f>IF(обеспечено!AF215-'погружено всего'!AF215=0,"",обеспечено!AF215-'погружено всего'!AF215)</f>
        <v/>
      </c>
      <c r="AG215" s="21" t="str">
        <f>IF(обеспечено!AG215-'погружено всего'!AG215=0,"",обеспечено!AG215-'погружено всего'!AG215)</f>
        <v/>
      </c>
      <c r="AH215" s="21" t="str">
        <f>IF(обеспечено!AH215-'погружено всего'!AH215=0,"",обеспечено!AH215-'погружено всего'!AH215)</f>
        <v/>
      </c>
      <c r="AI215" s="21" t="str">
        <f>IF(обеспечено!AI215-'погружено всего'!AI215=0,"",обеспечено!AI215-'погружено всего'!AI215)</f>
        <v/>
      </c>
      <c r="AJ215" s="21" t="str">
        <f>IF(обеспечено!AJ215-'погружено всего'!AJ215=0,"",обеспечено!AJ215-'погружено всего'!AJ215)</f>
        <v/>
      </c>
      <c r="AK215" s="21" t="str">
        <f>IF(обеспечено!AK215-'погружено всего'!AK215=0,"",обеспечено!AK215-'погружено всего'!AK215)</f>
        <v/>
      </c>
    </row>
    <row r="216" spans="1:37" s="15" customFormat="1" ht="13.5" customHeight="1" x14ac:dyDescent="0.15">
      <c r="A216" s="15" t="s">
        <v>231</v>
      </c>
      <c r="B216" s="20" t="str">
        <f>IF(LEN('заявки всего'!B216)=0,"",'заявки всего'!B216)</f>
        <v/>
      </c>
      <c r="C216" s="20" t="str">
        <f>IF(LEN('заявки всего'!C216)=0,"",'заявки всего'!C216)</f>
        <v/>
      </c>
      <c r="D216" s="22" t="str">
        <f>IF(LEN('заявки всего'!D216)=0,"",'заявки всего'!D216)</f>
        <v/>
      </c>
      <c r="E216" s="23" t="str">
        <f>IF(LEN('заявки всего'!E216)=0,"",'заявки всего'!E216)</f>
        <v/>
      </c>
      <c r="F216" s="23" t="str">
        <f>IF(обеспечено!F216=0,"",ROUNDUP(обеспечено!F216/31*5,0))</f>
        <v/>
      </c>
      <c r="G216" s="21" t="str">
        <f>IF(обеспечено!G216-'погружено всего'!G216=0,"",обеспечено!G216-'погружено всего'!G216)</f>
        <v/>
      </c>
      <c r="H216" s="21" t="str">
        <f>IF(обеспечено!H216-'погружено всего'!H216=0,"",обеспечено!H216-'погружено всего'!H216)</f>
        <v/>
      </c>
      <c r="I216" s="21" t="str">
        <f>IF(обеспечено!I216-'погружено всего'!I216=0,"",обеспечено!I216-'погружено всего'!I216)</f>
        <v/>
      </c>
      <c r="J216" s="21" t="str">
        <f>IF(обеспечено!J216-'погружено всего'!J216=0,"",обеспечено!J216-'погружено всего'!J216)</f>
        <v/>
      </c>
      <c r="K216" s="21" t="str">
        <f>IF(обеспечено!K216-'погружено всего'!K216=0,"",обеспечено!K216-'погружено всего'!K216)</f>
        <v/>
      </c>
      <c r="L216" s="21" t="str">
        <f>IF(обеспечено!L216-'погружено всего'!L216=0,"",обеспечено!L216-'погружено всего'!L216)</f>
        <v/>
      </c>
      <c r="M216" s="21" t="str">
        <f>IF(обеспечено!M216-'погружено всего'!M216=0,"",обеспечено!M216-'погружено всего'!M216)</f>
        <v/>
      </c>
      <c r="N216" s="21" t="str">
        <f>IF(обеспечено!N216-'погружено всего'!N216=0,"",обеспечено!N216-'погружено всего'!N216)</f>
        <v/>
      </c>
      <c r="O216" s="21" t="str">
        <f>IF(обеспечено!O216-'погружено всего'!O216=0,"",обеспечено!O216-'погружено всего'!O216)</f>
        <v/>
      </c>
      <c r="P216" s="21" t="str">
        <f>IF(обеспечено!P216-'погружено всего'!P216=0,"",обеспечено!P216-'погружено всего'!P216)</f>
        <v/>
      </c>
      <c r="Q216" s="21" t="str">
        <f>IF(обеспечено!Q216-'погружено всего'!Q216=0,"",обеспечено!Q216-'погружено всего'!Q216)</f>
        <v/>
      </c>
      <c r="R216" s="21" t="str">
        <f>IF(обеспечено!R216-'погружено всего'!R216=0,"",обеспечено!R216-'погружено всего'!R216)</f>
        <v/>
      </c>
      <c r="S216" s="21" t="str">
        <f>IF(обеспечено!S216-'погружено всего'!S216=0,"",обеспечено!S216-'погружено всего'!S216)</f>
        <v/>
      </c>
      <c r="T216" s="21" t="str">
        <f>IF(обеспечено!T216-'погружено всего'!T216=0,"",обеспечено!T216-'погружено всего'!T216)</f>
        <v/>
      </c>
      <c r="U216" s="21" t="str">
        <f>IF(обеспечено!U216-'погружено всего'!U216=0,"",обеспечено!U216-'погружено всего'!U216)</f>
        <v/>
      </c>
      <c r="V216" s="21" t="str">
        <f>IF(обеспечено!V216-'погружено всего'!V216=0,"",обеспечено!V216-'погружено всего'!V216)</f>
        <v/>
      </c>
      <c r="W216" s="21" t="str">
        <f>IF(обеспечено!W216-'погружено всего'!W216=0,"",обеспечено!W216-'погружено всего'!W216)</f>
        <v/>
      </c>
      <c r="X216" s="21" t="str">
        <f>IF(обеспечено!X216-'погружено всего'!X216=0,"",обеспечено!X216-'погружено всего'!X216)</f>
        <v/>
      </c>
      <c r="Y216" s="21" t="str">
        <f>IF(обеспечено!Y216-'погружено всего'!Y216=0,"",обеспечено!Y216-'погружено всего'!Y216)</f>
        <v/>
      </c>
      <c r="Z216" s="21" t="str">
        <f>IF(обеспечено!Z216-'погружено всего'!Z216=0,"",обеспечено!Z216-'погружено всего'!Z216)</f>
        <v/>
      </c>
      <c r="AA216" s="21" t="str">
        <f>IF(обеспечено!AA216-'погружено всего'!AA216=0,"",обеспечено!AA216-'погружено всего'!AA216)</f>
        <v/>
      </c>
      <c r="AB216" s="21" t="str">
        <f>IF(обеспечено!AB216-'погружено всего'!AB216=0,"",обеспечено!AB216-'погружено всего'!AB216)</f>
        <v/>
      </c>
      <c r="AC216" s="21" t="str">
        <f>IF(обеспечено!AC216-'погружено всего'!AC216=0,"",обеспечено!AC216-'погружено всего'!AC216)</f>
        <v/>
      </c>
      <c r="AD216" s="21" t="str">
        <f>IF(обеспечено!AD216-'погружено всего'!AD216=0,"",обеспечено!AD216-'погружено всего'!AD216)</f>
        <v/>
      </c>
      <c r="AE216" s="21" t="str">
        <f>IF(обеспечено!AE216-'погружено всего'!AE216=0,"",обеспечено!AE216-'погружено всего'!AE216)</f>
        <v/>
      </c>
      <c r="AF216" s="21" t="str">
        <f>IF(обеспечено!AF216-'погружено всего'!AF216=0,"",обеспечено!AF216-'погружено всего'!AF216)</f>
        <v/>
      </c>
      <c r="AG216" s="21" t="str">
        <f>IF(обеспечено!AG216-'погружено всего'!AG216=0,"",обеспечено!AG216-'погружено всего'!AG216)</f>
        <v/>
      </c>
      <c r="AH216" s="21" t="str">
        <f>IF(обеспечено!AH216-'погружено всего'!AH216=0,"",обеспечено!AH216-'погружено всего'!AH216)</f>
        <v/>
      </c>
      <c r="AI216" s="21" t="str">
        <f>IF(обеспечено!AI216-'погружено всего'!AI216=0,"",обеспечено!AI216-'погружено всего'!AI216)</f>
        <v/>
      </c>
      <c r="AJ216" s="21" t="str">
        <f>IF(обеспечено!AJ216-'погружено всего'!AJ216=0,"",обеспечено!AJ216-'погружено всего'!AJ216)</f>
        <v/>
      </c>
      <c r="AK216" s="21" t="str">
        <f>IF(обеспечено!AK216-'погружено всего'!AK216=0,"",обеспечено!AK216-'погружено всего'!AK216)</f>
        <v/>
      </c>
    </row>
    <row r="217" spans="1:37" s="15" customFormat="1" ht="13.5" customHeight="1" x14ac:dyDescent="0.15">
      <c r="A217" s="15" t="s">
        <v>232</v>
      </c>
      <c r="B217" s="20" t="str">
        <f>IF(LEN('заявки всего'!B217)=0,"",'заявки всего'!B217)</f>
        <v/>
      </c>
      <c r="C217" s="20" t="str">
        <f>IF(LEN('заявки всего'!C217)=0,"",'заявки всего'!C217)</f>
        <v/>
      </c>
      <c r="D217" s="22" t="str">
        <f>IF(LEN('заявки всего'!D217)=0,"",'заявки всего'!D217)</f>
        <v/>
      </c>
      <c r="E217" s="23" t="str">
        <f>IF(LEN('заявки всего'!E217)=0,"",'заявки всего'!E217)</f>
        <v/>
      </c>
      <c r="F217" s="23" t="str">
        <f>IF(обеспечено!F217=0,"",ROUNDUP(обеспечено!F217/31*5,0))</f>
        <v/>
      </c>
      <c r="G217" s="21" t="str">
        <f>IF(обеспечено!G217-'погружено всего'!G217=0,"",обеспечено!G217-'погружено всего'!G217)</f>
        <v/>
      </c>
      <c r="H217" s="21" t="str">
        <f>IF(обеспечено!H217-'погружено всего'!H217=0,"",обеспечено!H217-'погружено всего'!H217)</f>
        <v/>
      </c>
      <c r="I217" s="21" t="str">
        <f>IF(обеспечено!I217-'погружено всего'!I217=0,"",обеспечено!I217-'погружено всего'!I217)</f>
        <v/>
      </c>
      <c r="J217" s="21" t="str">
        <f>IF(обеспечено!J217-'погружено всего'!J217=0,"",обеспечено!J217-'погружено всего'!J217)</f>
        <v/>
      </c>
      <c r="K217" s="21" t="str">
        <f>IF(обеспечено!K217-'погружено всего'!K217=0,"",обеспечено!K217-'погружено всего'!K217)</f>
        <v/>
      </c>
      <c r="L217" s="21" t="str">
        <f>IF(обеспечено!L217-'погружено всего'!L217=0,"",обеспечено!L217-'погружено всего'!L217)</f>
        <v/>
      </c>
      <c r="M217" s="21" t="str">
        <f>IF(обеспечено!M217-'погружено всего'!M217=0,"",обеспечено!M217-'погружено всего'!M217)</f>
        <v/>
      </c>
      <c r="N217" s="21" t="str">
        <f>IF(обеспечено!N217-'погружено всего'!N217=0,"",обеспечено!N217-'погружено всего'!N217)</f>
        <v/>
      </c>
      <c r="O217" s="21" t="str">
        <f>IF(обеспечено!O217-'погружено всего'!O217=0,"",обеспечено!O217-'погружено всего'!O217)</f>
        <v/>
      </c>
      <c r="P217" s="21" t="str">
        <f>IF(обеспечено!P217-'погружено всего'!P217=0,"",обеспечено!P217-'погружено всего'!P217)</f>
        <v/>
      </c>
      <c r="Q217" s="21" t="str">
        <f>IF(обеспечено!Q217-'погружено всего'!Q217=0,"",обеспечено!Q217-'погружено всего'!Q217)</f>
        <v/>
      </c>
      <c r="R217" s="21" t="str">
        <f>IF(обеспечено!R217-'погружено всего'!R217=0,"",обеспечено!R217-'погружено всего'!R217)</f>
        <v/>
      </c>
      <c r="S217" s="21" t="str">
        <f>IF(обеспечено!S217-'погружено всего'!S217=0,"",обеспечено!S217-'погружено всего'!S217)</f>
        <v/>
      </c>
      <c r="T217" s="21" t="str">
        <f>IF(обеспечено!T217-'погружено всего'!T217=0,"",обеспечено!T217-'погружено всего'!T217)</f>
        <v/>
      </c>
      <c r="U217" s="21" t="str">
        <f>IF(обеспечено!U217-'погружено всего'!U217=0,"",обеспечено!U217-'погружено всего'!U217)</f>
        <v/>
      </c>
      <c r="V217" s="21" t="str">
        <f>IF(обеспечено!V217-'погружено всего'!V217=0,"",обеспечено!V217-'погружено всего'!V217)</f>
        <v/>
      </c>
      <c r="W217" s="21" t="str">
        <f>IF(обеспечено!W217-'погружено всего'!W217=0,"",обеспечено!W217-'погружено всего'!W217)</f>
        <v/>
      </c>
      <c r="X217" s="21" t="str">
        <f>IF(обеспечено!X217-'погружено всего'!X217=0,"",обеспечено!X217-'погружено всего'!X217)</f>
        <v/>
      </c>
      <c r="Y217" s="21" t="str">
        <f>IF(обеспечено!Y217-'погружено всего'!Y217=0,"",обеспечено!Y217-'погружено всего'!Y217)</f>
        <v/>
      </c>
      <c r="Z217" s="21" t="str">
        <f>IF(обеспечено!Z217-'погружено всего'!Z217=0,"",обеспечено!Z217-'погружено всего'!Z217)</f>
        <v/>
      </c>
      <c r="AA217" s="21" t="str">
        <f>IF(обеспечено!AA217-'погружено всего'!AA217=0,"",обеспечено!AA217-'погружено всего'!AA217)</f>
        <v/>
      </c>
      <c r="AB217" s="21" t="str">
        <f>IF(обеспечено!AB217-'погружено всего'!AB217=0,"",обеспечено!AB217-'погружено всего'!AB217)</f>
        <v/>
      </c>
      <c r="AC217" s="21" t="str">
        <f>IF(обеспечено!AC217-'погружено всего'!AC217=0,"",обеспечено!AC217-'погружено всего'!AC217)</f>
        <v/>
      </c>
      <c r="AD217" s="21" t="str">
        <f>IF(обеспечено!AD217-'погружено всего'!AD217=0,"",обеспечено!AD217-'погружено всего'!AD217)</f>
        <v/>
      </c>
      <c r="AE217" s="21" t="str">
        <f>IF(обеспечено!AE217-'погружено всего'!AE217=0,"",обеспечено!AE217-'погружено всего'!AE217)</f>
        <v/>
      </c>
      <c r="AF217" s="21" t="str">
        <f>IF(обеспечено!AF217-'погружено всего'!AF217=0,"",обеспечено!AF217-'погружено всего'!AF217)</f>
        <v/>
      </c>
      <c r="AG217" s="21" t="str">
        <f>IF(обеспечено!AG217-'погружено всего'!AG217=0,"",обеспечено!AG217-'погружено всего'!AG217)</f>
        <v/>
      </c>
      <c r="AH217" s="21" t="str">
        <f>IF(обеспечено!AH217-'погружено всего'!AH217=0,"",обеспечено!AH217-'погружено всего'!AH217)</f>
        <v/>
      </c>
      <c r="AI217" s="21" t="str">
        <f>IF(обеспечено!AI217-'погружено всего'!AI217=0,"",обеспечено!AI217-'погружено всего'!AI217)</f>
        <v/>
      </c>
      <c r="AJ217" s="21" t="str">
        <f>IF(обеспечено!AJ217-'погружено всего'!AJ217=0,"",обеспечено!AJ217-'погружено всего'!AJ217)</f>
        <v/>
      </c>
      <c r="AK217" s="21" t="str">
        <f>IF(обеспечено!AK217-'погружено всего'!AK217=0,"",обеспечено!AK217-'погружено всего'!AK217)</f>
        <v/>
      </c>
    </row>
    <row r="218" spans="1:37" s="15" customFormat="1" ht="13.5" customHeight="1" x14ac:dyDescent="0.15">
      <c r="A218" s="15" t="s">
        <v>233</v>
      </c>
      <c r="B218" s="20" t="str">
        <f>IF(LEN('заявки всего'!B218)=0,"",'заявки всего'!B218)</f>
        <v/>
      </c>
      <c r="C218" s="20" t="str">
        <f>IF(LEN('заявки всего'!C218)=0,"",'заявки всего'!C218)</f>
        <v/>
      </c>
      <c r="D218" s="22" t="str">
        <f>IF(LEN('заявки всего'!D218)=0,"",'заявки всего'!D218)</f>
        <v/>
      </c>
      <c r="E218" s="23" t="str">
        <f>IF(LEN('заявки всего'!E218)=0,"",'заявки всего'!E218)</f>
        <v/>
      </c>
      <c r="F218" s="23" t="str">
        <f>IF(обеспечено!F218=0,"",ROUNDUP(обеспечено!F218/31*5,0))</f>
        <v/>
      </c>
      <c r="G218" s="21" t="str">
        <f>IF(обеспечено!G218-'погружено всего'!G218=0,"",обеспечено!G218-'погружено всего'!G218)</f>
        <v/>
      </c>
      <c r="H218" s="21" t="str">
        <f>IF(обеспечено!H218-'погружено всего'!H218=0,"",обеспечено!H218-'погружено всего'!H218)</f>
        <v/>
      </c>
      <c r="I218" s="21" t="str">
        <f>IF(обеспечено!I218-'погружено всего'!I218=0,"",обеспечено!I218-'погружено всего'!I218)</f>
        <v/>
      </c>
      <c r="J218" s="21" t="str">
        <f>IF(обеспечено!J218-'погружено всего'!J218=0,"",обеспечено!J218-'погружено всего'!J218)</f>
        <v/>
      </c>
      <c r="K218" s="21" t="str">
        <f>IF(обеспечено!K218-'погружено всего'!K218=0,"",обеспечено!K218-'погружено всего'!K218)</f>
        <v/>
      </c>
      <c r="L218" s="21" t="str">
        <f>IF(обеспечено!L218-'погружено всего'!L218=0,"",обеспечено!L218-'погружено всего'!L218)</f>
        <v/>
      </c>
      <c r="M218" s="21" t="str">
        <f>IF(обеспечено!M218-'погружено всего'!M218=0,"",обеспечено!M218-'погружено всего'!M218)</f>
        <v/>
      </c>
      <c r="N218" s="21" t="str">
        <f>IF(обеспечено!N218-'погружено всего'!N218=0,"",обеспечено!N218-'погружено всего'!N218)</f>
        <v/>
      </c>
      <c r="O218" s="21" t="str">
        <f>IF(обеспечено!O218-'погружено всего'!O218=0,"",обеспечено!O218-'погружено всего'!O218)</f>
        <v/>
      </c>
      <c r="P218" s="21" t="str">
        <f>IF(обеспечено!P218-'погружено всего'!P218=0,"",обеспечено!P218-'погружено всего'!P218)</f>
        <v/>
      </c>
      <c r="Q218" s="21" t="str">
        <f>IF(обеспечено!Q218-'погружено всего'!Q218=0,"",обеспечено!Q218-'погружено всего'!Q218)</f>
        <v/>
      </c>
      <c r="R218" s="21" t="str">
        <f>IF(обеспечено!R218-'погружено всего'!R218=0,"",обеспечено!R218-'погружено всего'!R218)</f>
        <v/>
      </c>
      <c r="S218" s="21" t="str">
        <f>IF(обеспечено!S218-'погружено всего'!S218=0,"",обеспечено!S218-'погружено всего'!S218)</f>
        <v/>
      </c>
      <c r="T218" s="21" t="str">
        <f>IF(обеспечено!T218-'погружено всего'!T218=0,"",обеспечено!T218-'погружено всего'!T218)</f>
        <v/>
      </c>
      <c r="U218" s="21" t="str">
        <f>IF(обеспечено!U218-'погружено всего'!U218=0,"",обеспечено!U218-'погружено всего'!U218)</f>
        <v/>
      </c>
      <c r="V218" s="21" t="str">
        <f>IF(обеспечено!V218-'погружено всего'!V218=0,"",обеспечено!V218-'погружено всего'!V218)</f>
        <v/>
      </c>
      <c r="W218" s="21" t="str">
        <f>IF(обеспечено!W218-'погружено всего'!W218=0,"",обеспечено!W218-'погружено всего'!W218)</f>
        <v/>
      </c>
      <c r="X218" s="21" t="str">
        <f>IF(обеспечено!X218-'погружено всего'!X218=0,"",обеспечено!X218-'погружено всего'!X218)</f>
        <v/>
      </c>
      <c r="Y218" s="21" t="str">
        <f>IF(обеспечено!Y218-'погружено всего'!Y218=0,"",обеспечено!Y218-'погружено всего'!Y218)</f>
        <v/>
      </c>
      <c r="Z218" s="21" t="str">
        <f>IF(обеспечено!Z218-'погружено всего'!Z218=0,"",обеспечено!Z218-'погружено всего'!Z218)</f>
        <v/>
      </c>
      <c r="AA218" s="21" t="str">
        <f>IF(обеспечено!AA218-'погружено всего'!AA218=0,"",обеспечено!AA218-'погружено всего'!AA218)</f>
        <v/>
      </c>
      <c r="AB218" s="21" t="str">
        <f>IF(обеспечено!AB218-'погружено всего'!AB218=0,"",обеспечено!AB218-'погружено всего'!AB218)</f>
        <v/>
      </c>
      <c r="AC218" s="21" t="str">
        <f>IF(обеспечено!AC218-'погружено всего'!AC218=0,"",обеспечено!AC218-'погружено всего'!AC218)</f>
        <v/>
      </c>
      <c r="AD218" s="21" t="str">
        <f>IF(обеспечено!AD218-'погружено всего'!AD218=0,"",обеспечено!AD218-'погружено всего'!AD218)</f>
        <v/>
      </c>
      <c r="AE218" s="21" t="str">
        <f>IF(обеспечено!AE218-'погружено всего'!AE218=0,"",обеспечено!AE218-'погружено всего'!AE218)</f>
        <v/>
      </c>
      <c r="AF218" s="21" t="str">
        <f>IF(обеспечено!AF218-'погружено всего'!AF218=0,"",обеспечено!AF218-'погружено всего'!AF218)</f>
        <v/>
      </c>
      <c r="AG218" s="21" t="str">
        <f>IF(обеспечено!AG218-'погружено всего'!AG218=0,"",обеспечено!AG218-'погружено всего'!AG218)</f>
        <v/>
      </c>
      <c r="AH218" s="21" t="str">
        <f>IF(обеспечено!AH218-'погружено всего'!AH218=0,"",обеспечено!AH218-'погружено всего'!AH218)</f>
        <v/>
      </c>
      <c r="AI218" s="21" t="str">
        <f>IF(обеспечено!AI218-'погружено всего'!AI218=0,"",обеспечено!AI218-'погружено всего'!AI218)</f>
        <v/>
      </c>
      <c r="AJ218" s="21" t="str">
        <f>IF(обеспечено!AJ218-'погружено всего'!AJ218=0,"",обеспечено!AJ218-'погружено всего'!AJ218)</f>
        <v/>
      </c>
      <c r="AK218" s="21" t="str">
        <f>IF(обеспечено!AK218-'погружено всего'!AK218=0,"",обеспечено!AK218-'погружено всего'!AK218)</f>
        <v/>
      </c>
    </row>
    <row r="219" spans="1:37" s="15" customFormat="1" ht="13.5" customHeight="1" x14ac:dyDescent="0.15">
      <c r="A219" s="15" t="s">
        <v>234</v>
      </c>
      <c r="B219" s="20" t="str">
        <f>IF(LEN('заявки всего'!B219)=0,"",'заявки всего'!B219)</f>
        <v/>
      </c>
      <c r="C219" s="20" t="str">
        <f>IF(LEN('заявки всего'!C219)=0,"",'заявки всего'!C219)</f>
        <v/>
      </c>
      <c r="D219" s="22" t="str">
        <f>IF(LEN('заявки всего'!D219)=0,"",'заявки всего'!D219)</f>
        <v/>
      </c>
      <c r="E219" s="23" t="str">
        <f>IF(LEN('заявки всего'!E219)=0,"",'заявки всего'!E219)</f>
        <v/>
      </c>
      <c r="F219" s="23" t="str">
        <f>IF(обеспечено!F219=0,"",ROUNDUP(обеспечено!F219/31*5,0))</f>
        <v/>
      </c>
      <c r="G219" s="21" t="str">
        <f>IF(обеспечено!G219-'погружено всего'!G219=0,"",обеспечено!G219-'погружено всего'!G219)</f>
        <v/>
      </c>
      <c r="H219" s="21" t="str">
        <f>IF(обеспечено!H219-'погружено всего'!H219=0,"",обеспечено!H219-'погружено всего'!H219)</f>
        <v/>
      </c>
      <c r="I219" s="21" t="str">
        <f>IF(обеспечено!I219-'погружено всего'!I219=0,"",обеспечено!I219-'погружено всего'!I219)</f>
        <v/>
      </c>
      <c r="J219" s="21" t="str">
        <f>IF(обеспечено!J219-'погружено всего'!J219=0,"",обеспечено!J219-'погружено всего'!J219)</f>
        <v/>
      </c>
      <c r="K219" s="21" t="str">
        <f>IF(обеспечено!K219-'погружено всего'!K219=0,"",обеспечено!K219-'погружено всего'!K219)</f>
        <v/>
      </c>
      <c r="L219" s="21" t="str">
        <f>IF(обеспечено!L219-'погружено всего'!L219=0,"",обеспечено!L219-'погружено всего'!L219)</f>
        <v/>
      </c>
      <c r="M219" s="21" t="str">
        <f>IF(обеспечено!M219-'погружено всего'!M219=0,"",обеспечено!M219-'погружено всего'!M219)</f>
        <v/>
      </c>
      <c r="N219" s="21" t="str">
        <f>IF(обеспечено!N219-'погружено всего'!N219=0,"",обеспечено!N219-'погружено всего'!N219)</f>
        <v/>
      </c>
      <c r="O219" s="21" t="str">
        <f>IF(обеспечено!O219-'погружено всего'!O219=0,"",обеспечено!O219-'погружено всего'!O219)</f>
        <v/>
      </c>
      <c r="P219" s="21" t="str">
        <f>IF(обеспечено!P219-'погружено всего'!P219=0,"",обеспечено!P219-'погружено всего'!P219)</f>
        <v/>
      </c>
      <c r="Q219" s="21" t="str">
        <f>IF(обеспечено!Q219-'погружено всего'!Q219=0,"",обеспечено!Q219-'погружено всего'!Q219)</f>
        <v/>
      </c>
      <c r="R219" s="21" t="str">
        <f>IF(обеспечено!R219-'погружено всего'!R219=0,"",обеспечено!R219-'погружено всего'!R219)</f>
        <v/>
      </c>
      <c r="S219" s="21" t="str">
        <f>IF(обеспечено!S219-'погружено всего'!S219=0,"",обеспечено!S219-'погружено всего'!S219)</f>
        <v/>
      </c>
      <c r="T219" s="21" t="str">
        <f>IF(обеспечено!T219-'погружено всего'!T219=0,"",обеспечено!T219-'погружено всего'!T219)</f>
        <v/>
      </c>
      <c r="U219" s="21" t="str">
        <f>IF(обеспечено!U219-'погружено всего'!U219=0,"",обеспечено!U219-'погружено всего'!U219)</f>
        <v/>
      </c>
      <c r="V219" s="21" t="str">
        <f>IF(обеспечено!V219-'погружено всего'!V219=0,"",обеспечено!V219-'погружено всего'!V219)</f>
        <v/>
      </c>
      <c r="W219" s="21" t="str">
        <f>IF(обеспечено!W219-'погружено всего'!W219=0,"",обеспечено!W219-'погружено всего'!W219)</f>
        <v/>
      </c>
      <c r="X219" s="21" t="str">
        <f>IF(обеспечено!X219-'погружено всего'!X219=0,"",обеспечено!X219-'погружено всего'!X219)</f>
        <v/>
      </c>
      <c r="Y219" s="21" t="str">
        <f>IF(обеспечено!Y219-'погружено всего'!Y219=0,"",обеспечено!Y219-'погружено всего'!Y219)</f>
        <v/>
      </c>
      <c r="Z219" s="21" t="str">
        <f>IF(обеспечено!Z219-'погружено всего'!Z219=0,"",обеспечено!Z219-'погружено всего'!Z219)</f>
        <v/>
      </c>
      <c r="AA219" s="21" t="str">
        <f>IF(обеспечено!AA219-'погружено всего'!AA219=0,"",обеспечено!AA219-'погружено всего'!AA219)</f>
        <v/>
      </c>
      <c r="AB219" s="21" t="str">
        <f>IF(обеспечено!AB219-'погружено всего'!AB219=0,"",обеспечено!AB219-'погружено всего'!AB219)</f>
        <v/>
      </c>
      <c r="AC219" s="21" t="str">
        <f>IF(обеспечено!AC219-'погружено всего'!AC219=0,"",обеспечено!AC219-'погружено всего'!AC219)</f>
        <v/>
      </c>
      <c r="AD219" s="21" t="str">
        <f>IF(обеспечено!AD219-'погружено всего'!AD219=0,"",обеспечено!AD219-'погружено всего'!AD219)</f>
        <v/>
      </c>
      <c r="AE219" s="21" t="str">
        <f>IF(обеспечено!AE219-'погружено всего'!AE219=0,"",обеспечено!AE219-'погружено всего'!AE219)</f>
        <v/>
      </c>
      <c r="AF219" s="21" t="str">
        <f>IF(обеспечено!AF219-'погружено всего'!AF219=0,"",обеспечено!AF219-'погружено всего'!AF219)</f>
        <v/>
      </c>
      <c r="AG219" s="21" t="str">
        <f>IF(обеспечено!AG219-'погружено всего'!AG219=0,"",обеспечено!AG219-'погружено всего'!AG219)</f>
        <v/>
      </c>
      <c r="AH219" s="21" t="str">
        <f>IF(обеспечено!AH219-'погружено всего'!AH219=0,"",обеспечено!AH219-'погружено всего'!AH219)</f>
        <v/>
      </c>
      <c r="AI219" s="21" t="str">
        <f>IF(обеспечено!AI219-'погружено всего'!AI219=0,"",обеспечено!AI219-'погружено всего'!AI219)</f>
        <v/>
      </c>
      <c r="AJ219" s="21" t="str">
        <f>IF(обеспечено!AJ219-'погружено всего'!AJ219=0,"",обеспечено!AJ219-'погружено всего'!AJ219)</f>
        <v/>
      </c>
      <c r="AK219" s="21" t="str">
        <f>IF(обеспечено!AK219-'погружено всего'!AK219=0,"",обеспечено!AK219-'погружено всего'!AK219)</f>
        <v/>
      </c>
    </row>
    <row r="220" spans="1:37" s="15" customFormat="1" ht="13.5" customHeight="1" x14ac:dyDescent="0.15">
      <c r="A220" s="15" t="s">
        <v>235</v>
      </c>
      <c r="B220" s="20" t="str">
        <f>IF(LEN('заявки всего'!B220)=0,"",'заявки всего'!B220)</f>
        <v/>
      </c>
      <c r="C220" s="20" t="str">
        <f>IF(LEN('заявки всего'!C220)=0,"",'заявки всего'!C220)</f>
        <v/>
      </c>
      <c r="D220" s="22" t="str">
        <f>IF(LEN('заявки всего'!D220)=0,"",'заявки всего'!D220)</f>
        <v/>
      </c>
      <c r="E220" s="23" t="str">
        <f>IF(LEN('заявки всего'!E220)=0,"",'заявки всего'!E220)</f>
        <v/>
      </c>
      <c r="F220" s="23" t="str">
        <f>IF(обеспечено!F220=0,"",ROUNDUP(обеспечено!F220/31*5,0))</f>
        <v/>
      </c>
      <c r="G220" s="21" t="str">
        <f>IF(обеспечено!G220-'погружено всего'!G220=0,"",обеспечено!G220-'погружено всего'!G220)</f>
        <v/>
      </c>
      <c r="H220" s="21" t="str">
        <f>IF(обеспечено!H220-'погружено всего'!H220=0,"",обеспечено!H220-'погружено всего'!H220)</f>
        <v/>
      </c>
      <c r="I220" s="21" t="str">
        <f>IF(обеспечено!I220-'погружено всего'!I220=0,"",обеспечено!I220-'погружено всего'!I220)</f>
        <v/>
      </c>
      <c r="J220" s="21" t="str">
        <f>IF(обеспечено!J220-'погружено всего'!J220=0,"",обеспечено!J220-'погружено всего'!J220)</f>
        <v/>
      </c>
      <c r="K220" s="21" t="str">
        <f>IF(обеспечено!K220-'погружено всего'!K220=0,"",обеспечено!K220-'погружено всего'!K220)</f>
        <v/>
      </c>
      <c r="L220" s="21" t="str">
        <f>IF(обеспечено!L220-'погружено всего'!L220=0,"",обеспечено!L220-'погружено всего'!L220)</f>
        <v/>
      </c>
      <c r="M220" s="21" t="str">
        <f>IF(обеспечено!M220-'погружено всего'!M220=0,"",обеспечено!M220-'погружено всего'!M220)</f>
        <v/>
      </c>
      <c r="N220" s="21" t="str">
        <f>IF(обеспечено!N220-'погружено всего'!N220=0,"",обеспечено!N220-'погружено всего'!N220)</f>
        <v/>
      </c>
      <c r="O220" s="21" t="str">
        <f>IF(обеспечено!O220-'погружено всего'!O220=0,"",обеспечено!O220-'погружено всего'!O220)</f>
        <v/>
      </c>
      <c r="P220" s="21" t="str">
        <f>IF(обеспечено!P220-'погружено всего'!P220=0,"",обеспечено!P220-'погружено всего'!P220)</f>
        <v/>
      </c>
      <c r="Q220" s="21" t="str">
        <f>IF(обеспечено!Q220-'погружено всего'!Q220=0,"",обеспечено!Q220-'погружено всего'!Q220)</f>
        <v/>
      </c>
      <c r="R220" s="21" t="str">
        <f>IF(обеспечено!R220-'погружено всего'!R220=0,"",обеспечено!R220-'погружено всего'!R220)</f>
        <v/>
      </c>
      <c r="S220" s="21" t="str">
        <f>IF(обеспечено!S220-'погружено всего'!S220=0,"",обеспечено!S220-'погружено всего'!S220)</f>
        <v/>
      </c>
      <c r="T220" s="21" t="str">
        <f>IF(обеспечено!T220-'погружено всего'!T220=0,"",обеспечено!T220-'погружено всего'!T220)</f>
        <v/>
      </c>
      <c r="U220" s="21" t="str">
        <f>IF(обеспечено!U220-'погружено всего'!U220=0,"",обеспечено!U220-'погружено всего'!U220)</f>
        <v/>
      </c>
      <c r="V220" s="21" t="str">
        <f>IF(обеспечено!V220-'погружено всего'!V220=0,"",обеспечено!V220-'погружено всего'!V220)</f>
        <v/>
      </c>
      <c r="W220" s="21" t="str">
        <f>IF(обеспечено!W220-'погружено всего'!W220=0,"",обеспечено!W220-'погружено всего'!W220)</f>
        <v/>
      </c>
      <c r="X220" s="21" t="str">
        <f>IF(обеспечено!X220-'погружено всего'!X220=0,"",обеспечено!X220-'погружено всего'!X220)</f>
        <v/>
      </c>
      <c r="Y220" s="21" t="str">
        <f>IF(обеспечено!Y220-'погружено всего'!Y220=0,"",обеспечено!Y220-'погружено всего'!Y220)</f>
        <v/>
      </c>
      <c r="Z220" s="21" t="str">
        <f>IF(обеспечено!Z220-'погружено всего'!Z220=0,"",обеспечено!Z220-'погружено всего'!Z220)</f>
        <v/>
      </c>
      <c r="AA220" s="21" t="str">
        <f>IF(обеспечено!AA220-'погружено всего'!AA220=0,"",обеспечено!AA220-'погружено всего'!AA220)</f>
        <v/>
      </c>
      <c r="AB220" s="21" t="str">
        <f>IF(обеспечено!AB220-'погружено всего'!AB220=0,"",обеспечено!AB220-'погружено всего'!AB220)</f>
        <v/>
      </c>
      <c r="AC220" s="21" t="str">
        <f>IF(обеспечено!AC220-'погружено всего'!AC220=0,"",обеспечено!AC220-'погружено всего'!AC220)</f>
        <v/>
      </c>
      <c r="AD220" s="21" t="str">
        <f>IF(обеспечено!AD220-'погружено всего'!AD220=0,"",обеспечено!AD220-'погружено всего'!AD220)</f>
        <v/>
      </c>
      <c r="AE220" s="21" t="str">
        <f>IF(обеспечено!AE220-'погружено всего'!AE220=0,"",обеспечено!AE220-'погружено всего'!AE220)</f>
        <v/>
      </c>
      <c r="AF220" s="21" t="str">
        <f>IF(обеспечено!AF220-'погружено всего'!AF220=0,"",обеспечено!AF220-'погружено всего'!AF220)</f>
        <v/>
      </c>
      <c r="AG220" s="21" t="str">
        <f>IF(обеспечено!AG220-'погружено всего'!AG220=0,"",обеспечено!AG220-'погружено всего'!AG220)</f>
        <v/>
      </c>
      <c r="AH220" s="21" t="str">
        <f>IF(обеспечено!AH220-'погружено всего'!AH220=0,"",обеспечено!AH220-'погружено всего'!AH220)</f>
        <v/>
      </c>
      <c r="AI220" s="21" t="str">
        <f>IF(обеспечено!AI220-'погружено всего'!AI220=0,"",обеспечено!AI220-'погружено всего'!AI220)</f>
        <v/>
      </c>
      <c r="AJ220" s="21" t="str">
        <f>IF(обеспечено!AJ220-'погружено всего'!AJ220=0,"",обеспечено!AJ220-'погружено всего'!AJ220)</f>
        <v/>
      </c>
      <c r="AK220" s="21" t="str">
        <f>IF(обеспечено!AK220-'погружено всего'!AK220=0,"",обеспечено!AK220-'погружено всего'!AK220)</f>
        <v/>
      </c>
    </row>
    <row r="221" spans="1:37" s="15" customFormat="1" ht="13.5" customHeight="1" x14ac:dyDescent="0.15">
      <c r="A221" s="15" t="s">
        <v>236</v>
      </c>
      <c r="B221" s="20" t="str">
        <f>IF(LEN('заявки всего'!B221)=0,"",'заявки всего'!B221)</f>
        <v/>
      </c>
      <c r="C221" s="20" t="str">
        <f>IF(LEN('заявки всего'!C221)=0,"",'заявки всего'!C221)</f>
        <v/>
      </c>
      <c r="D221" s="22" t="str">
        <f>IF(LEN('заявки всего'!D221)=0,"",'заявки всего'!D221)</f>
        <v/>
      </c>
      <c r="E221" s="23" t="str">
        <f>IF(LEN('заявки всего'!E221)=0,"",'заявки всего'!E221)</f>
        <v/>
      </c>
      <c r="F221" s="23" t="str">
        <f>IF(обеспечено!F221=0,"",ROUNDUP(обеспечено!F221/31*5,0))</f>
        <v/>
      </c>
      <c r="G221" s="21" t="str">
        <f>IF(обеспечено!G221-'погружено всего'!G221=0,"",обеспечено!G221-'погружено всего'!G221)</f>
        <v/>
      </c>
      <c r="H221" s="21" t="str">
        <f>IF(обеспечено!H221-'погружено всего'!H221=0,"",обеспечено!H221-'погружено всего'!H221)</f>
        <v/>
      </c>
      <c r="I221" s="21" t="str">
        <f>IF(обеспечено!I221-'погружено всего'!I221=0,"",обеспечено!I221-'погружено всего'!I221)</f>
        <v/>
      </c>
      <c r="J221" s="21" t="str">
        <f>IF(обеспечено!J221-'погружено всего'!J221=0,"",обеспечено!J221-'погружено всего'!J221)</f>
        <v/>
      </c>
      <c r="K221" s="21" t="str">
        <f>IF(обеспечено!K221-'погружено всего'!K221=0,"",обеспечено!K221-'погружено всего'!K221)</f>
        <v/>
      </c>
      <c r="L221" s="21" t="str">
        <f>IF(обеспечено!L221-'погружено всего'!L221=0,"",обеспечено!L221-'погружено всего'!L221)</f>
        <v/>
      </c>
      <c r="M221" s="21" t="str">
        <f>IF(обеспечено!M221-'погружено всего'!M221=0,"",обеспечено!M221-'погружено всего'!M221)</f>
        <v/>
      </c>
      <c r="N221" s="21" t="str">
        <f>IF(обеспечено!N221-'погружено всего'!N221=0,"",обеспечено!N221-'погружено всего'!N221)</f>
        <v/>
      </c>
      <c r="O221" s="21" t="str">
        <f>IF(обеспечено!O221-'погружено всего'!O221=0,"",обеспечено!O221-'погружено всего'!O221)</f>
        <v/>
      </c>
      <c r="P221" s="21" t="str">
        <f>IF(обеспечено!P221-'погружено всего'!P221=0,"",обеспечено!P221-'погружено всего'!P221)</f>
        <v/>
      </c>
      <c r="Q221" s="21" t="str">
        <f>IF(обеспечено!Q221-'погружено всего'!Q221=0,"",обеспечено!Q221-'погружено всего'!Q221)</f>
        <v/>
      </c>
      <c r="R221" s="21" t="str">
        <f>IF(обеспечено!R221-'погружено всего'!R221=0,"",обеспечено!R221-'погружено всего'!R221)</f>
        <v/>
      </c>
      <c r="S221" s="21" t="str">
        <f>IF(обеспечено!S221-'погружено всего'!S221=0,"",обеспечено!S221-'погружено всего'!S221)</f>
        <v/>
      </c>
      <c r="T221" s="21" t="str">
        <f>IF(обеспечено!T221-'погружено всего'!T221=0,"",обеспечено!T221-'погружено всего'!T221)</f>
        <v/>
      </c>
      <c r="U221" s="21" t="str">
        <f>IF(обеспечено!U221-'погружено всего'!U221=0,"",обеспечено!U221-'погружено всего'!U221)</f>
        <v/>
      </c>
      <c r="V221" s="21" t="str">
        <f>IF(обеспечено!V221-'погружено всего'!V221=0,"",обеспечено!V221-'погружено всего'!V221)</f>
        <v/>
      </c>
      <c r="W221" s="21" t="str">
        <f>IF(обеспечено!W221-'погружено всего'!W221=0,"",обеспечено!W221-'погружено всего'!W221)</f>
        <v/>
      </c>
      <c r="X221" s="21" t="str">
        <f>IF(обеспечено!X221-'погружено всего'!X221=0,"",обеспечено!X221-'погружено всего'!X221)</f>
        <v/>
      </c>
      <c r="Y221" s="21" t="str">
        <f>IF(обеспечено!Y221-'погружено всего'!Y221=0,"",обеспечено!Y221-'погружено всего'!Y221)</f>
        <v/>
      </c>
      <c r="Z221" s="21" t="str">
        <f>IF(обеспечено!Z221-'погружено всего'!Z221=0,"",обеспечено!Z221-'погружено всего'!Z221)</f>
        <v/>
      </c>
      <c r="AA221" s="21" t="str">
        <f>IF(обеспечено!AA221-'погружено всего'!AA221=0,"",обеспечено!AA221-'погружено всего'!AA221)</f>
        <v/>
      </c>
      <c r="AB221" s="21" t="str">
        <f>IF(обеспечено!AB221-'погружено всего'!AB221=0,"",обеспечено!AB221-'погружено всего'!AB221)</f>
        <v/>
      </c>
      <c r="AC221" s="21" t="str">
        <f>IF(обеспечено!AC221-'погружено всего'!AC221=0,"",обеспечено!AC221-'погружено всего'!AC221)</f>
        <v/>
      </c>
      <c r="AD221" s="21" t="str">
        <f>IF(обеспечено!AD221-'погружено всего'!AD221=0,"",обеспечено!AD221-'погружено всего'!AD221)</f>
        <v/>
      </c>
      <c r="AE221" s="21" t="str">
        <f>IF(обеспечено!AE221-'погружено всего'!AE221=0,"",обеспечено!AE221-'погружено всего'!AE221)</f>
        <v/>
      </c>
      <c r="AF221" s="21" t="str">
        <f>IF(обеспечено!AF221-'погружено всего'!AF221=0,"",обеспечено!AF221-'погружено всего'!AF221)</f>
        <v/>
      </c>
      <c r="AG221" s="21" t="str">
        <f>IF(обеспечено!AG221-'погружено всего'!AG221=0,"",обеспечено!AG221-'погружено всего'!AG221)</f>
        <v/>
      </c>
      <c r="AH221" s="21" t="str">
        <f>IF(обеспечено!AH221-'погружено всего'!AH221=0,"",обеспечено!AH221-'погружено всего'!AH221)</f>
        <v/>
      </c>
      <c r="AI221" s="21" t="str">
        <f>IF(обеспечено!AI221-'погружено всего'!AI221=0,"",обеспечено!AI221-'погружено всего'!AI221)</f>
        <v/>
      </c>
      <c r="AJ221" s="21" t="str">
        <f>IF(обеспечено!AJ221-'погружено всего'!AJ221=0,"",обеспечено!AJ221-'погружено всего'!AJ221)</f>
        <v/>
      </c>
      <c r="AK221" s="21" t="str">
        <f>IF(обеспечено!AK221-'погружено всего'!AK221=0,"",обеспечено!AK221-'погружено всего'!AK221)</f>
        <v/>
      </c>
    </row>
    <row r="222" spans="1:37" s="15" customFormat="1" ht="13.5" customHeight="1" x14ac:dyDescent="0.15">
      <c r="A222" s="15" t="s">
        <v>237</v>
      </c>
      <c r="B222" s="20" t="str">
        <f>IF(LEN('заявки всего'!B222)=0,"",'заявки всего'!B222)</f>
        <v/>
      </c>
      <c r="C222" s="20" t="str">
        <f>IF(LEN('заявки всего'!C222)=0,"",'заявки всего'!C222)</f>
        <v/>
      </c>
      <c r="D222" s="22" t="str">
        <f>IF(LEN('заявки всего'!D222)=0,"",'заявки всего'!D222)</f>
        <v/>
      </c>
      <c r="E222" s="23" t="str">
        <f>IF(LEN('заявки всего'!E222)=0,"",'заявки всего'!E222)</f>
        <v/>
      </c>
      <c r="F222" s="23" t="str">
        <f>IF(обеспечено!F222=0,"",ROUNDUP(обеспечено!F222/31*5,0))</f>
        <v/>
      </c>
      <c r="G222" s="21" t="str">
        <f>IF(обеспечено!G222-'погружено всего'!G222=0,"",обеспечено!G222-'погружено всего'!G222)</f>
        <v/>
      </c>
      <c r="H222" s="21" t="str">
        <f>IF(обеспечено!H222-'погружено всего'!H222=0,"",обеспечено!H222-'погружено всего'!H222)</f>
        <v/>
      </c>
      <c r="I222" s="21" t="str">
        <f>IF(обеспечено!I222-'погружено всего'!I222=0,"",обеспечено!I222-'погружено всего'!I222)</f>
        <v/>
      </c>
      <c r="J222" s="21" t="str">
        <f>IF(обеспечено!J222-'погружено всего'!J222=0,"",обеспечено!J222-'погружено всего'!J222)</f>
        <v/>
      </c>
      <c r="K222" s="21" t="str">
        <f>IF(обеспечено!K222-'погружено всего'!K222=0,"",обеспечено!K222-'погружено всего'!K222)</f>
        <v/>
      </c>
      <c r="L222" s="21" t="str">
        <f>IF(обеспечено!L222-'погружено всего'!L222=0,"",обеспечено!L222-'погружено всего'!L222)</f>
        <v/>
      </c>
      <c r="M222" s="21" t="str">
        <f>IF(обеспечено!M222-'погружено всего'!M222=0,"",обеспечено!M222-'погружено всего'!M222)</f>
        <v/>
      </c>
      <c r="N222" s="21" t="str">
        <f>IF(обеспечено!N222-'погружено всего'!N222=0,"",обеспечено!N222-'погружено всего'!N222)</f>
        <v/>
      </c>
      <c r="O222" s="21" t="str">
        <f>IF(обеспечено!O222-'погружено всего'!O222=0,"",обеспечено!O222-'погружено всего'!O222)</f>
        <v/>
      </c>
      <c r="P222" s="21" t="str">
        <f>IF(обеспечено!P222-'погружено всего'!P222=0,"",обеспечено!P222-'погружено всего'!P222)</f>
        <v/>
      </c>
      <c r="Q222" s="21" t="str">
        <f>IF(обеспечено!Q222-'погружено всего'!Q222=0,"",обеспечено!Q222-'погружено всего'!Q222)</f>
        <v/>
      </c>
      <c r="R222" s="21" t="str">
        <f>IF(обеспечено!R222-'погружено всего'!R222=0,"",обеспечено!R222-'погружено всего'!R222)</f>
        <v/>
      </c>
      <c r="S222" s="21" t="str">
        <f>IF(обеспечено!S222-'погружено всего'!S222=0,"",обеспечено!S222-'погружено всего'!S222)</f>
        <v/>
      </c>
      <c r="T222" s="21" t="str">
        <f>IF(обеспечено!T222-'погружено всего'!T222=0,"",обеспечено!T222-'погружено всего'!T222)</f>
        <v/>
      </c>
      <c r="U222" s="21" t="str">
        <f>IF(обеспечено!U222-'погружено всего'!U222=0,"",обеспечено!U222-'погружено всего'!U222)</f>
        <v/>
      </c>
      <c r="V222" s="21" t="str">
        <f>IF(обеспечено!V222-'погружено всего'!V222=0,"",обеспечено!V222-'погружено всего'!V222)</f>
        <v/>
      </c>
      <c r="W222" s="21" t="str">
        <f>IF(обеспечено!W222-'погружено всего'!W222=0,"",обеспечено!W222-'погружено всего'!W222)</f>
        <v/>
      </c>
      <c r="X222" s="21" t="str">
        <f>IF(обеспечено!X222-'погружено всего'!X222=0,"",обеспечено!X222-'погружено всего'!X222)</f>
        <v/>
      </c>
      <c r="Y222" s="21" t="str">
        <f>IF(обеспечено!Y222-'погружено всего'!Y222=0,"",обеспечено!Y222-'погружено всего'!Y222)</f>
        <v/>
      </c>
      <c r="Z222" s="21" t="str">
        <f>IF(обеспечено!Z222-'погружено всего'!Z222=0,"",обеспечено!Z222-'погружено всего'!Z222)</f>
        <v/>
      </c>
      <c r="AA222" s="21" t="str">
        <f>IF(обеспечено!AA222-'погружено всего'!AA222=0,"",обеспечено!AA222-'погружено всего'!AA222)</f>
        <v/>
      </c>
      <c r="AB222" s="21" t="str">
        <f>IF(обеспечено!AB222-'погружено всего'!AB222=0,"",обеспечено!AB222-'погружено всего'!AB222)</f>
        <v/>
      </c>
      <c r="AC222" s="21" t="str">
        <f>IF(обеспечено!AC222-'погружено всего'!AC222=0,"",обеспечено!AC222-'погружено всего'!AC222)</f>
        <v/>
      </c>
      <c r="AD222" s="21" t="str">
        <f>IF(обеспечено!AD222-'погружено всего'!AD222=0,"",обеспечено!AD222-'погружено всего'!AD222)</f>
        <v/>
      </c>
      <c r="AE222" s="21" t="str">
        <f>IF(обеспечено!AE222-'погружено всего'!AE222=0,"",обеспечено!AE222-'погружено всего'!AE222)</f>
        <v/>
      </c>
      <c r="AF222" s="21" t="str">
        <f>IF(обеспечено!AF222-'погружено всего'!AF222=0,"",обеспечено!AF222-'погружено всего'!AF222)</f>
        <v/>
      </c>
      <c r="AG222" s="21" t="str">
        <f>IF(обеспечено!AG222-'погружено всего'!AG222=0,"",обеспечено!AG222-'погружено всего'!AG222)</f>
        <v/>
      </c>
      <c r="AH222" s="21" t="str">
        <f>IF(обеспечено!AH222-'погружено всего'!AH222=0,"",обеспечено!AH222-'погружено всего'!AH222)</f>
        <v/>
      </c>
      <c r="AI222" s="21" t="str">
        <f>IF(обеспечено!AI222-'погружено всего'!AI222=0,"",обеспечено!AI222-'погружено всего'!AI222)</f>
        <v/>
      </c>
      <c r="AJ222" s="21" t="str">
        <f>IF(обеспечено!AJ222-'погружено всего'!AJ222=0,"",обеспечено!AJ222-'погружено всего'!AJ222)</f>
        <v/>
      </c>
      <c r="AK222" s="21" t="str">
        <f>IF(обеспечено!AK222-'погружено всего'!AK222=0,"",обеспечено!AK222-'погружено всего'!AK222)</f>
        <v/>
      </c>
    </row>
    <row r="223" spans="1:37" s="15" customFormat="1" ht="13.5" customHeight="1" x14ac:dyDescent="0.15">
      <c r="A223" s="15" t="s">
        <v>238</v>
      </c>
      <c r="B223" s="20" t="str">
        <f>IF(LEN('заявки всего'!B223)=0,"",'заявки всего'!B223)</f>
        <v/>
      </c>
      <c r="C223" s="20" t="str">
        <f>IF(LEN('заявки всего'!C223)=0,"",'заявки всего'!C223)</f>
        <v/>
      </c>
      <c r="D223" s="22" t="str">
        <f>IF(LEN('заявки всего'!D223)=0,"",'заявки всего'!D223)</f>
        <v/>
      </c>
      <c r="E223" s="23" t="str">
        <f>IF(LEN('заявки всего'!E223)=0,"",'заявки всего'!E223)</f>
        <v/>
      </c>
      <c r="F223" s="23" t="str">
        <f>IF(обеспечено!F223=0,"",ROUNDUP(обеспечено!F223/31*5,0))</f>
        <v/>
      </c>
      <c r="G223" s="21" t="str">
        <f>IF(обеспечено!G223-'погружено всего'!G223=0,"",обеспечено!G223-'погружено всего'!G223)</f>
        <v/>
      </c>
      <c r="H223" s="21" t="str">
        <f>IF(обеспечено!H223-'погружено всего'!H223=0,"",обеспечено!H223-'погружено всего'!H223)</f>
        <v/>
      </c>
      <c r="I223" s="21" t="str">
        <f>IF(обеспечено!I223-'погружено всего'!I223=0,"",обеспечено!I223-'погружено всего'!I223)</f>
        <v/>
      </c>
      <c r="J223" s="21" t="str">
        <f>IF(обеспечено!J223-'погружено всего'!J223=0,"",обеспечено!J223-'погружено всего'!J223)</f>
        <v/>
      </c>
      <c r="K223" s="21" t="str">
        <f>IF(обеспечено!K223-'погружено всего'!K223=0,"",обеспечено!K223-'погружено всего'!K223)</f>
        <v/>
      </c>
      <c r="L223" s="21" t="str">
        <f>IF(обеспечено!L223-'погружено всего'!L223=0,"",обеспечено!L223-'погружено всего'!L223)</f>
        <v/>
      </c>
      <c r="M223" s="21" t="str">
        <f>IF(обеспечено!M223-'погружено всего'!M223=0,"",обеспечено!M223-'погружено всего'!M223)</f>
        <v/>
      </c>
      <c r="N223" s="21" t="str">
        <f>IF(обеспечено!N223-'погружено всего'!N223=0,"",обеспечено!N223-'погружено всего'!N223)</f>
        <v/>
      </c>
      <c r="O223" s="21" t="str">
        <f>IF(обеспечено!O223-'погружено всего'!O223=0,"",обеспечено!O223-'погружено всего'!O223)</f>
        <v/>
      </c>
      <c r="P223" s="21" t="str">
        <f>IF(обеспечено!P223-'погружено всего'!P223=0,"",обеспечено!P223-'погружено всего'!P223)</f>
        <v/>
      </c>
      <c r="Q223" s="21" t="str">
        <f>IF(обеспечено!Q223-'погружено всего'!Q223=0,"",обеспечено!Q223-'погружено всего'!Q223)</f>
        <v/>
      </c>
      <c r="R223" s="21" t="str">
        <f>IF(обеспечено!R223-'погружено всего'!R223=0,"",обеспечено!R223-'погружено всего'!R223)</f>
        <v/>
      </c>
      <c r="S223" s="21" t="str">
        <f>IF(обеспечено!S223-'погружено всего'!S223=0,"",обеспечено!S223-'погружено всего'!S223)</f>
        <v/>
      </c>
      <c r="T223" s="21" t="str">
        <f>IF(обеспечено!T223-'погружено всего'!T223=0,"",обеспечено!T223-'погружено всего'!T223)</f>
        <v/>
      </c>
      <c r="U223" s="21" t="str">
        <f>IF(обеспечено!U223-'погружено всего'!U223=0,"",обеспечено!U223-'погружено всего'!U223)</f>
        <v/>
      </c>
      <c r="V223" s="21" t="str">
        <f>IF(обеспечено!V223-'погружено всего'!V223=0,"",обеспечено!V223-'погружено всего'!V223)</f>
        <v/>
      </c>
      <c r="W223" s="21" t="str">
        <f>IF(обеспечено!W223-'погружено всего'!W223=0,"",обеспечено!W223-'погружено всего'!W223)</f>
        <v/>
      </c>
      <c r="X223" s="21" t="str">
        <f>IF(обеспечено!X223-'погружено всего'!X223=0,"",обеспечено!X223-'погружено всего'!X223)</f>
        <v/>
      </c>
      <c r="Y223" s="21" t="str">
        <f>IF(обеспечено!Y223-'погружено всего'!Y223=0,"",обеспечено!Y223-'погружено всего'!Y223)</f>
        <v/>
      </c>
      <c r="Z223" s="21" t="str">
        <f>IF(обеспечено!Z223-'погружено всего'!Z223=0,"",обеспечено!Z223-'погружено всего'!Z223)</f>
        <v/>
      </c>
      <c r="AA223" s="21" t="str">
        <f>IF(обеспечено!AA223-'погружено всего'!AA223=0,"",обеспечено!AA223-'погружено всего'!AA223)</f>
        <v/>
      </c>
      <c r="AB223" s="21" t="str">
        <f>IF(обеспечено!AB223-'погружено всего'!AB223=0,"",обеспечено!AB223-'погружено всего'!AB223)</f>
        <v/>
      </c>
      <c r="AC223" s="21" t="str">
        <f>IF(обеспечено!AC223-'погружено всего'!AC223=0,"",обеспечено!AC223-'погружено всего'!AC223)</f>
        <v/>
      </c>
      <c r="AD223" s="21" t="str">
        <f>IF(обеспечено!AD223-'погружено всего'!AD223=0,"",обеспечено!AD223-'погружено всего'!AD223)</f>
        <v/>
      </c>
      <c r="AE223" s="21" t="str">
        <f>IF(обеспечено!AE223-'погружено всего'!AE223=0,"",обеспечено!AE223-'погружено всего'!AE223)</f>
        <v/>
      </c>
      <c r="AF223" s="21" t="str">
        <f>IF(обеспечено!AF223-'погружено всего'!AF223=0,"",обеспечено!AF223-'погружено всего'!AF223)</f>
        <v/>
      </c>
      <c r="AG223" s="21" t="str">
        <f>IF(обеспечено!AG223-'погружено всего'!AG223=0,"",обеспечено!AG223-'погружено всего'!AG223)</f>
        <v/>
      </c>
      <c r="AH223" s="21" t="str">
        <f>IF(обеспечено!AH223-'погружено всего'!AH223=0,"",обеспечено!AH223-'погружено всего'!AH223)</f>
        <v/>
      </c>
      <c r="AI223" s="21" t="str">
        <f>IF(обеспечено!AI223-'погружено всего'!AI223=0,"",обеспечено!AI223-'погружено всего'!AI223)</f>
        <v/>
      </c>
      <c r="AJ223" s="21" t="str">
        <f>IF(обеспечено!AJ223-'погружено всего'!AJ223=0,"",обеспечено!AJ223-'погружено всего'!AJ223)</f>
        <v/>
      </c>
      <c r="AK223" s="21" t="str">
        <f>IF(обеспечено!AK223-'погружено всего'!AK223=0,"",обеспечено!AK223-'погружено всего'!AK223)</f>
        <v/>
      </c>
    </row>
    <row r="224" spans="1:37" s="15" customFormat="1" ht="13.5" customHeight="1" x14ac:dyDescent="0.15">
      <c r="A224" s="15" t="s">
        <v>239</v>
      </c>
      <c r="B224" s="20" t="str">
        <f>IF(LEN('заявки всего'!B224)=0,"",'заявки всего'!B224)</f>
        <v/>
      </c>
      <c r="C224" s="20" t="str">
        <f>IF(LEN('заявки всего'!C224)=0,"",'заявки всего'!C224)</f>
        <v/>
      </c>
      <c r="D224" s="22" t="str">
        <f>IF(LEN('заявки всего'!D224)=0,"",'заявки всего'!D224)</f>
        <v/>
      </c>
      <c r="E224" s="23" t="str">
        <f>IF(LEN('заявки всего'!E224)=0,"",'заявки всего'!E224)</f>
        <v/>
      </c>
      <c r="F224" s="23" t="str">
        <f>IF(обеспечено!F224=0,"",ROUNDUP(обеспечено!F224/31*5,0))</f>
        <v/>
      </c>
      <c r="G224" s="21" t="str">
        <f>IF(обеспечено!G224-'погружено всего'!G224=0,"",обеспечено!G224-'погружено всего'!G224)</f>
        <v/>
      </c>
      <c r="H224" s="21" t="str">
        <f>IF(обеспечено!H224-'погружено всего'!H224=0,"",обеспечено!H224-'погружено всего'!H224)</f>
        <v/>
      </c>
      <c r="I224" s="21" t="str">
        <f>IF(обеспечено!I224-'погружено всего'!I224=0,"",обеспечено!I224-'погружено всего'!I224)</f>
        <v/>
      </c>
      <c r="J224" s="21" t="str">
        <f>IF(обеспечено!J224-'погружено всего'!J224=0,"",обеспечено!J224-'погружено всего'!J224)</f>
        <v/>
      </c>
      <c r="K224" s="21" t="str">
        <f>IF(обеспечено!K224-'погружено всего'!K224=0,"",обеспечено!K224-'погружено всего'!K224)</f>
        <v/>
      </c>
      <c r="L224" s="21" t="str">
        <f>IF(обеспечено!L224-'погружено всего'!L224=0,"",обеспечено!L224-'погружено всего'!L224)</f>
        <v/>
      </c>
      <c r="M224" s="21" t="str">
        <f>IF(обеспечено!M224-'погружено всего'!M224=0,"",обеспечено!M224-'погружено всего'!M224)</f>
        <v/>
      </c>
      <c r="N224" s="21" t="str">
        <f>IF(обеспечено!N224-'погружено всего'!N224=0,"",обеспечено!N224-'погружено всего'!N224)</f>
        <v/>
      </c>
      <c r="O224" s="21" t="str">
        <f>IF(обеспечено!O224-'погружено всего'!O224=0,"",обеспечено!O224-'погружено всего'!O224)</f>
        <v/>
      </c>
      <c r="P224" s="21" t="str">
        <f>IF(обеспечено!P224-'погружено всего'!P224=0,"",обеспечено!P224-'погружено всего'!P224)</f>
        <v/>
      </c>
      <c r="Q224" s="21" t="str">
        <f>IF(обеспечено!Q224-'погружено всего'!Q224=0,"",обеспечено!Q224-'погружено всего'!Q224)</f>
        <v/>
      </c>
      <c r="R224" s="21" t="str">
        <f>IF(обеспечено!R224-'погружено всего'!R224=0,"",обеспечено!R224-'погружено всего'!R224)</f>
        <v/>
      </c>
      <c r="S224" s="21" t="str">
        <f>IF(обеспечено!S224-'погружено всего'!S224=0,"",обеспечено!S224-'погружено всего'!S224)</f>
        <v/>
      </c>
      <c r="T224" s="21" t="str">
        <f>IF(обеспечено!T224-'погружено всего'!T224=0,"",обеспечено!T224-'погружено всего'!T224)</f>
        <v/>
      </c>
      <c r="U224" s="21" t="str">
        <f>IF(обеспечено!U224-'погружено всего'!U224=0,"",обеспечено!U224-'погружено всего'!U224)</f>
        <v/>
      </c>
      <c r="V224" s="21" t="str">
        <f>IF(обеспечено!V224-'погружено всего'!V224=0,"",обеспечено!V224-'погружено всего'!V224)</f>
        <v/>
      </c>
      <c r="W224" s="21" t="str">
        <f>IF(обеспечено!W224-'погружено всего'!W224=0,"",обеспечено!W224-'погружено всего'!W224)</f>
        <v/>
      </c>
      <c r="X224" s="21" t="str">
        <f>IF(обеспечено!X224-'погружено всего'!X224=0,"",обеспечено!X224-'погружено всего'!X224)</f>
        <v/>
      </c>
      <c r="Y224" s="21" t="str">
        <f>IF(обеспечено!Y224-'погружено всего'!Y224=0,"",обеспечено!Y224-'погружено всего'!Y224)</f>
        <v/>
      </c>
      <c r="Z224" s="21" t="str">
        <f>IF(обеспечено!Z224-'погружено всего'!Z224=0,"",обеспечено!Z224-'погружено всего'!Z224)</f>
        <v/>
      </c>
      <c r="AA224" s="21" t="str">
        <f>IF(обеспечено!AA224-'погружено всего'!AA224=0,"",обеспечено!AA224-'погружено всего'!AA224)</f>
        <v/>
      </c>
      <c r="AB224" s="21" t="str">
        <f>IF(обеспечено!AB224-'погружено всего'!AB224=0,"",обеспечено!AB224-'погружено всего'!AB224)</f>
        <v/>
      </c>
      <c r="AC224" s="21" t="str">
        <f>IF(обеспечено!AC224-'погружено всего'!AC224=0,"",обеспечено!AC224-'погружено всего'!AC224)</f>
        <v/>
      </c>
      <c r="AD224" s="21" t="str">
        <f>IF(обеспечено!AD224-'погружено всего'!AD224=0,"",обеспечено!AD224-'погружено всего'!AD224)</f>
        <v/>
      </c>
      <c r="AE224" s="21" t="str">
        <f>IF(обеспечено!AE224-'погружено всего'!AE224=0,"",обеспечено!AE224-'погружено всего'!AE224)</f>
        <v/>
      </c>
      <c r="AF224" s="21" t="str">
        <f>IF(обеспечено!AF224-'погружено всего'!AF224=0,"",обеспечено!AF224-'погружено всего'!AF224)</f>
        <v/>
      </c>
      <c r="AG224" s="21" t="str">
        <f>IF(обеспечено!AG224-'погружено всего'!AG224=0,"",обеспечено!AG224-'погружено всего'!AG224)</f>
        <v/>
      </c>
      <c r="AH224" s="21" t="str">
        <f>IF(обеспечено!AH224-'погружено всего'!AH224=0,"",обеспечено!AH224-'погружено всего'!AH224)</f>
        <v/>
      </c>
      <c r="AI224" s="21" t="str">
        <f>IF(обеспечено!AI224-'погружено всего'!AI224=0,"",обеспечено!AI224-'погружено всего'!AI224)</f>
        <v/>
      </c>
      <c r="AJ224" s="21" t="str">
        <f>IF(обеспечено!AJ224-'погружено всего'!AJ224=0,"",обеспечено!AJ224-'погружено всего'!AJ224)</f>
        <v/>
      </c>
      <c r="AK224" s="21" t="str">
        <f>IF(обеспечено!AK224-'погружено всего'!AK224=0,"",обеспечено!AK224-'погружено всего'!AK224)</f>
        <v/>
      </c>
    </row>
    <row r="225" spans="1:37" s="15" customFormat="1" ht="13.5" customHeight="1" x14ac:dyDescent="0.15">
      <c r="A225" s="15" t="s">
        <v>240</v>
      </c>
      <c r="B225" s="20" t="str">
        <f>IF(LEN('заявки всего'!B225)=0,"",'заявки всего'!B225)</f>
        <v/>
      </c>
      <c r="C225" s="20" t="str">
        <f>IF(LEN('заявки всего'!C225)=0,"",'заявки всего'!C225)</f>
        <v/>
      </c>
      <c r="D225" s="22" t="str">
        <f>IF(LEN('заявки всего'!D225)=0,"",'заявки всего'!D225)</f>
        <v/>
      </c>
      <c r="E225" s="23" t="str">
        <f>IF(LEN('заявки всего'!E225)=0,"",'заявки всего'!E225)</f>
        <v/>
      </c>
      <c r="F225" s="23" t="str">
        <f>IF(обеспечено!F225=0,"",ROUNDUP(обеспечено!F225/31*5,0))</f>
        <v/>
      </c>
      <c r="G225" s="21" t="str">
        <f>IF(обеспечено!G225-'погружено всего'!G225=0,"",обеспечено!G225-'погружено всего'!G225)</f>
        <v/>
      </c>
      <c r="H225" s="21" t="str">
        <f>IF(обеспечено!H225-'погружено всего'!H225=0,"",обеспечено!H225-'погружено всего'!H225)</f>
        <v/>
      </c>
      <c r="I225" s="21" t="str">
        <f>IF(обеспечено!I225-'погружено всего'!I225=0,"",обеспечено!I225-'погружено всего'!I225)</f>
        <v/>
      </c>
      <c r="J225" s="21" t="str">
        <f>IF(обеспечено!J225-'погружено всего'!J225=0,"",обеспечено!J225-'погружено всего'!J225)</f>
        <v/>
      </c>
      <c r="K225" s="21" t="str">
        <f>IF(обеспечено!K225-'погружено всего'!K225=0,"",обеспечено!K225-'погружено всего'!K225)</f>
        <v/>
      </c>
      <c r="L225" s="21" t="str">
        <f>IF(обеспечено!L225-'погружено всего'!L225=0,"",обеспечено!L225-'погружено всего'!L225)</f>
        <v/>
      </c>
      <c r="M225" s="21" t="str">
        <f>IF(обеспечено!M225-'погружено всего'!M225=0,"",обеспечено!M225-'погружено всего'!M225)</f>
        <v/>
      </c>
      <c r="N225" s="21" t="str">
        <f>IF(обеспечено!N225-'погружено всего'!N225=0,"",обеспечено!N225-'погружено всего'!N225)</f>
        <v/>
      </c>
      <c r="O225" s="21" t="str">
        <f>IF(обеспечено!O225-'погружено всего'!O225=0,"",обеспечено!O225-'погружено всего'!O225)</f>
        <v/>
      </c>
      <c r="P225" s="21" t="str">
        <f>IF(обеспечено!P225-'погружено всего'!P225=0,"",обеспечено!P225-'погружено всего'!P225)</f>
        <v/>
      </c>
      <c r="Q225" s="21" t="str">
        <f>IF(обеспечено!Q225-'погружено всего'!Q225=0,"",обеспечено!Q225-'погружено всего'!Q225)</f>
        <v/>
      </c>
      <c r="R225" s="21" t="str">
        <f>IF(обеспечено!R225-'погружено всего'!R225=0,"",обеспечено!R225-'погружено всего'!R225)</f>
        <v/>
      </c>
      <c r="S225" s="21" t="str">
        <f>IF(обеспечено!S225-'погружено всего'!S225=0,"",обеспечено!S225-'погружено всего'!S225)</f>
        <v/>
      </c>
      <c r="T225" s="21" t="str">
        <f>IF(обеспечено!T225-'погружено всего'!T225=0,"",обеспечено!T225-'погружено всего'!T225)</f>
        <v/>
      </c>
      <c r="U225" s="21" t="str">
        <f>IF(обеспечено!U225-'погружено всего'!U225=0,"",обеспечено!U225-'погружено всего'!U225)</f>
        <v/>
      </c>
      <c r="V225" s="21" t="str">
        <f>IF(обеспечено!V225-'погружено всего'!V225=0,"",обеспечено!V225-'погружено всего'!V225)</f>
        <v/>
      </c>
      <c r="W225" s="21" t="str">
        <f>IF(обеспечено!W225-'погружено всего'!W225=0,"",обеспечено!W225-'погружено всего'!W225)</f>
        <v/>
      </c>
      <c r="X225" s="21" t="str">
        <f>IF(обеспечено!X225-'погружено всего'!X225=0,"",обеспечено!X225-'погружено всего'!X225)</f>
        <v/>
      </c>
      <c r="Y225" s="21" t="str">
        <f>IF(обеспечено!Y225-'погружено всего'!Y225=0,"",обеспечено!Y225-'погружено всего'!Y225)</f>
        <v/>
      </c>
      <c r="Z225" s="21" t="str">
        <f>IF(обеспечено!Z225-'погружено всего'!Z225=0,"",обеспечено!Z225-'погружено всего'!Z225)</f>
        <v/>
      </c>
      <c r="AA225" s="21" t="str">
        <f>IF(обеспечено!AA225-'погружено всего'!AA225=0,"",обеспечено!AA225-'погружено всего'!AA225)</f>
        <v/>
      </c>
      <c r="AB225" s="21" t="str">
        <f>IF(обеспечено!AB225-'погружено всего'!AB225=0,"",обеспечено!AB225-'погружено всего'!AB225)</f>
        <v/>
      </c>
      <c r="AC225" s="21" t="str">
        <f>IF(обеспечено!AC225-'погружено всего'!AC225=0,"",обеспечено!AC225-'погружено всего'!AC225)</f>
        <v/>
      </c>
      <c r="AD225" s="21" t="str">
        <f>IF(обеспечено!AD225-'погружено всего'!AD225=0,"",обеспечено!AD225-'погружено всего'!AD225)</f>
        <v/>
      </c>
      <c r="AE225" s="21" t="str">
        <f>IF(обеспечено!AE225-'погружено всего'!AE225=0,"",обеспечено!AE225-'погружено всего'!AE225)</f>
        <v/>
      </c>
      <c r="AF225" s="21" t="str">
        <f>IF(обеспечено!AF225-'погружено всего'!AF225=0,"",обеспечено!AF225-'погружено всего'!AF225)</f>
        <v/>
      </c>
      <c r="AG225" s="21" t="str">
        <f>IF(обеспечено!AG225-'погружено всего'!AG225=0,"",обеспечено!AG225-'погружено всего'!AG225)</f>
        <v/>
      </c>
      <c r="AH225" s="21" t="str">
        <f>IF(обеспечено!AH225-'погружено всего'!AH225=0,"",обеспечено!AH225-'погружено всего'!AH225)</f>
        <v/>
      </c>
      <c r="AI225" s="21" t="str">
        <f>IF(обеспечено!AI225-'погружено всего'!AI225=0,"",обеспечено!AI225-'погружено всего'!AI225)</f>
        <v/>
      </c>
      <c r="AJ225" s="21" t="str">
        <f>IF(обеспечено!AJ225-'погружено всего'!AJ225=0,"",обеспечено!AJ225-'погружено всего'!AJ225)</f>
        <v/>
      </c>
      <c r="AK225" s="21" t="str">
        <f>IF(обеспечено!AK225-'погружено всего'!AK225=0,"",обеспечено!AK225-'погружено всего'!AK225)</f>
        <v/>
      </c>
    </row>
    <row r="226" spans="1:37" s="15" customFormat="1" ht="13.5" customHeight="1" x14ac:dyDescent="0.15">
      <c r="A226" s="15" t="s">
        <v>241</v>
      </c>
      <c r="B226" s="20" t="str">
        <f>IF(LEN('заявки всего'!B226)=0,"",'заявки всего'!B226)</f>
        <v/>
      </c>
      <c r="C226" s="20" t="str">
        <f>IF(LEN('заявки всего'!C226)=0,"",'заявки всего'!C226)</f>
        <v/>
      </c>
      <c r="D226" s="22" t="str">
        <f>IF(LEN('заявки всего'!D226)=0,"",'заявки всего'!D226)</f>
        <v/>
      </c>
      <c r="E226" s="23" t="str">
        <f>IF(LEN('заявки всего'!E226)=0,"",'заявки всего'!E226)</f>
        <v/>
      </c>
      <c r="F226" s="23" t="str">
        <f>IF(обеспечено!F226=0,"",ROUNDUP(обеспечено!F226/31*5,0))</f>
        <v/>
      </c>
      <c r="G226" s="21" t="str">
        <f>IF(обеспечено!G226-'погружено всего'!G226=0,"",обеспечено!G226-'погружено всего'!G226)</f>
        <v/>
      </c>
      <c r="H226" s="21" t="str">
        <f>IF(обеспечено!H226-'погружено всего'!H226=0,"",обеспечено!H226-'погружено всего'!H226)</f>
        <v/>
      </c>
      <c r="I226" s="21" t="str">
        <f>IF(обеспечено!I226-'погружено всего'!I226=0,"",обеспечено!I226-'погружено всего'!I226)</f>
        <v/>
      </c>
      <c r="J226" s="21" t="str">
        <f>IF(обеспечено!J226-'погружено всего'!J226=0,"",обеспечено!J226-'погружено всего'!J226)</f>
        <v/>
      </c>
      <c r="K226" s="21" t="str">
        <f>IF(обеспечено!K226-'погружено всего'!K226=0,"",обеспечено!K226-'погружено всего'!K226)</f>
        <v/>
      </c>
      <c r="L226" s="21" t="str">
        <f>IF(обеспечено!L226-'погружено всего'!L226=0,"",обеспечено!L226-'погружено всего'!L226)</f>
        <v/>
      </c>
      <c r="M226" s="21" t="str">
        <f>IF(обеспечено!M226-'погружено всего'!M226=0,"",обеспечено!M226-'погружено всего'!M226)</f>
        <v/>
      </c>
      <c r="N226" s="21" t="str">
        <f>IF(обеспечено!N226-'погружено всего'!N226=0,"",обеспечено!N226-'погружено всего'!N226)</f>
        <v/>
      </c>
      <c r="O226" s="21" t="str">
        <f>IF(обеспечено!O226-'погружено всего'!O226=0,"",обеспечено!O226-'погружено всего'!O226)</f>
        <v/>
      </c>
      <c r="P226" s="21" t="str">
        <f>IF(обеспечено!P226-'погружено всего'!P226=0,"",обеспечено!P226-'погружено всего'!P226)</f>
        <v/>
      </c>
      <c r="Q226" s="21" t="str">
        <f>IF(обеспечено!Q226-'погружено всего'!Q226=0,"",обеспечено!Q226-'погружено всего'!Q226)</f>
        <v/>
      </c>
      <c r="R226" s="21" t="str">
        <f>IF(обеспечено!R226-'погружено всего'!R226=0,"",обеспечено!R226-'погружено всего'!R226)</f>
        <v/>
      </c>
      <c r="S226" s="21" t="str">
        <f>IF(обеспечено!S226-'погружено всего'!S226=0,"",обеспечено!S226-'погружено всего'!S226)</f>
        <v/>
      </c>
      <c r="T226" s="21" t="str">
        <f>IF(обеспечено!T226-'погружено всего'!T226=0,"",обеспечено!T226-'погружено всего'!T226)</f>
        <v/>
      </c>
      <c r="U226" s="21" t="str">
        <f>IF(обеспечено!U226-'погружено всего'!U226=0,"",обеспечено!U226-'погружено всего'!U226)</f>
        <v/>
      </c>
      <c r="V226" s="21" t="str">
        <f>IF(обеспечено!V226-'погружено всего'!V226=0,"",обеспечено!V226-'погружено всего'!V226)</f>
        <v/>
      </c>
      <c r="W226" s="21" t="str">
        <f>IF(обеспечено!W226-'погружено всего'!W226=0,"",обеспечено!W226-'погружено всего'!W226)</f>
        <v/>
      </c>
      <c r="X226" s="21" t="str">
        <f>IF(обеспечено!X226-'погружено всего'!X226=0,"",обеспечено!X226-'погружено всего'!X226)</f>
        <v/>
      </c>
      <c r="Y226" s="21" t="str">
        <f>IF(обеспечено!Y226-'погружено всего'!Y226=0,"",обеспечено!Y226-'погружено всего'!Y226)</f>
        <v/>
      </c>
      <c r="Z226" s="21" t="str">
        <f>IF(обеспечено!Z226-'погружено всего'!Z226=0,"",обеспечено!Z226-'погружено всего'!Z226)</f>
        <v/>
      </c>
      <c r="AA226" s="21" t="str">
        <f>IF(обеспечено!AA226-'погружено всего'!AA226=0,"",обеспечено!AA226-'погружено всего'!AA226)</f>
        <v/>
      </c>
      <c r="AB226" s="21" t="str">
        <f>IF(обеспечено!AB226-'погружено всего'!AB226=0,"",обеспечено!AB226-'погружено всего'!AB226)</f>
        <v/>
      </c>
      <c r="AC226" s="21" t="str">
        <f>IF(обеспечено!AC226-'погружено всего'!AC226=0,"",обеспечено!AC226-'погружено всего'!AC226)</f>
        <v/>
      </c>
      <c r="AD226" s="21" t="str">
        <f>IF(обеспечено!AD226-'погружено всего'!AD226=0,"",обеспечено!AD226-'погружено всего'!AD226)</f>
        <v/>
      </c>
      <c r="AE226" s="21" t="str">
        <f>IF(обеспечено!AE226-'погружено всего'!AE226=0,"",обеспечено!AE226-'погружено всего'!AE226)</f>
        <v/>
      </c>
      <c r="AF226" s="21" t="str">
        <f>IF(обеспечено!AF226-'погружено всего'!AF226=0,"",обеспечено!AF226-'погружено всего'!AF226)</f>
        <v/>
      </c>
      <c r="AG226" s="21" t="str">
        <f>IF(обеспечено!AG226-'погружено всего'!AG226=0,"",обеспечено!AG226-'погружено всего'!AG226)</f>
        <v/>
      </c>
      <c r="AH226" s="21" t="str">
        <f>IF(обеспечено!AH226-'погружено всего'!AH226=0,"",обеспечено!AH226-'погружено всего'!AH226)</f>
        <v/>
      </c>
      <c r="AI226" s="21" t="str">
        <f>IF(обеспечено!AI226-'погружено всего'!AI226=0,"",обеспечено!AI226-'погружено всего'!AI226)</f>
        <v/>
      </c>
      <c r="AJ226" s="21" t="str">
        <f>IF(обеспечено!AJ226-'погружено всего'!AJ226=0,"",обеспечено!AJ226-'погружено всего'!AJ226)</f>
        <v/>
      </c>
      <c r="AK226" s="21" t="str">
        <f>IF(обеспечено!AK226-'погружено всего'!AK226=0,"",обеспечено!AK226-'погружено всего'!AK226)</f>
        <v/>
      </c>
    </row>
    <row r="227" spans="1:37" s="15" customFormat="1" ht="13.5" customHeight="1" x14ac:dyDescent="0.15">
      <c r="A227" s="15" t="s">
        <v>242</v>
      </c>
      <c r="B227" s="20" t="str">
        <f>IF(LEN('заявки всего'!B227)=0,"",'заявки всего'!B227)</f>
        <v/>
      </c>
      <c r="C227" s="20" t="str">
        <f>IF(LEN('заявки всего'!C227)=0,"",'заявки всего'!C227)</f>
        <v/>
      </c>
      <c r="D227" s="22" t="str">
        <f>IF(LEN('заявки всего'!D227)=0,"",'заявки всего'!D227)</f>
        <v/>
      </c>
      <c r="E227" s="23" t="str">
        <f>IF(LEN('заявки всего'!E227)=0,"",'заявки всего'!E227)</f>
        <v/>
      </c>
      <c r="F227" s="23" t="str">
        <f>IF(обеспечено!F227=0,"",ROUNDUP(обеспечено!F227/31*5,0))</f>
        <v/>
      </c>
      <c r="G227" s="21" t="str">
        <f>IF(обеспечено!G227-'погружено всего'!G227=0,"",обеспечено!G227-'погружено всего'!G227)</f>
        <v/>
      </c>
      <c r="H227" s="21" t="str">
        <f>IF(обеспечено!H227-'погружено всего'!H227=0,"",обеспечено!H227-'погружено всего'!H227)</f>
        <v/>
      </c>
      <c r="I227" s="21" t="str">
        <f>IF(обеспечено!I227-'погружено всего'!I227=0,"",обеспечено!I227-'погружено всего'!I227)</f>
        <v/>
      </c>
      <c r="J227" s="21" t="str">
        <f>IF(обеспечено!J227-'погружено всего'!J227=0,"",обеспечено!J227-'погружено всего'!J227)</f>
        <v/>
      </c>
      <c r="K227" s="21" t="str">
        <f>IF(обеспечено!K227-'погружено всего'!K227=0,"",обеспечено!K227-'погружено всего'!K227)</f>
        <v/>
      </c>
      <c r="L227" s="21" t="str">
        <f>IF(обеспечено!L227-'погружено всего'!L227=0,"",обеспечено!L227-'погружено всего'!L227)</f>
        <v/>
      </c>
      <c r="M227" s="21" t="str">
        <f>IF(обеспечено!M227-'погружено всего'!M227=0,"",обеспечено!M227-'погружено всего'!M227)</f>
        <v/>
      </c>
      <c r="N227" s="21" t="str">
        <f>IF(обеспечено!N227-'погружено всего'!N227=0,"",обеспечено!N227-'погружено всего'!N227)</f>
        <v/>
      </c>
      <c r="O227" s="21" t="str">
        <f>IF(обеспечено!O227-'погружено всего'!O227=0,"",обеспечено!O227-'погружено всего'!O227)</f>
        <v/>
      </c>
      <c r="P227" s="21" t="str">
        <f>IF(обеспечено!P227-'погружено всего'!P227=0,"",обеспечено!P227-'погружено всего'!P227)</f>
        <v/>
      </c>
      <c r="Q227" s="21" t="str">
        <f>IF(обеспечено!Q227-'погружено всего'!Q227=0,"",обеспечено!Q227-'погружено всего'!Q227)</f>
        <v/>
      </c>
      <c r="R227" s="21" t="str">
        <f>IF(обеспечено!R227-'погружено всего'!R227=0,"",обеспечено!R227-'погружено всего'!R227)</f>
        <v/>
      </c>
      <c r="S227" s="21" t="str">
        <f>IF(обеспечено!S227-'погружено всего'!S227=0,"",обеспечено!S227-'погружено всего'!S227)</f>
        <v/>
      </c>
      <c r="T227" s="21" t="str">
        <f>IF(обеспечено!T227-'погружено всего'!T227=0,"",обеспечено!T227-'погружено всего'!T227)</f>
        <v/>
      </c>
      <c r="U227" s="21" t="str">
        <f>IF(обеспечено!U227-'погружено всего'!U227=0,"",обеспечено!U227-'погружено всего'!U227)</f>
        <v/>
      </c>
      <c r="V227" s="21" t="str">
        <f>IF(обеспечено!V227-'погружено всего'!V227=0,"",обеспечено!V227-'погружено всего'!V227)</f>
        <v/>
      </c>
      <c r="W227" s="21" t="str">
        <f>IF(обеспечено!W227-'погружено всего'!W227=0,"",обеспечено!W227-'погружено всего'!W227)</f>
        <v/>
      </c>
      <c r="X227" s="21" t="str">
        <f>IF(обеспечено!X227-'погружено всего'!X227=0,"",обеспечено!X227-'погружено всего'!X227)</f>
        <v/>
      </c>
      <c r="Y227" s="21" t="str">
        <f>IF(обеспечено!Y227-'погружено всего'!Y227=0,"",обеспечено!Y227-'погружено всего'!Y227)</f>
        <v/>
      </c>
      <c r="Z227" s="21" t="str">
        <f>IF(обеспечено!Z227-'погружено всего'!Z227=0,"",обеспечено!Z227-'погружено всего'!Z227)</f>
        <v/>
      </c>
      <c r="AA227" s="21" t="str">
        <f>IF(обеспечено!AA227-'погружено всего'!AA227=0,"",обеспечено!AA227-'погружено всего'!AA227)</f>
        <v/>
      </c>
      <c r="AB227" s="21" t="str">
        <f>IF(обеспечено!AB227-'погружено всего'!AB227=0,"",обеспечено!AB227-'погружено всего'!AB227)</f>
        <v/>
      </c>
      <c r="AC227" s="21" t="str">
        <f>IF(обеспечено!AC227-'погружено всего'!AC227=0,"",обеспечено!AC227-'погружено всего'!AC227)</f>
        <v/>
      </c>
      <c r="AD227" s="21" t="str">
        <f>IF(обеспечено!AD227-'погружено всего'!AD227=0,"",обеспечено!AD227-'погружено всего'!AD227)</f>
        <v/>
      </c>
      <c r="AE227" s="21" t="str">
        <f>IF(обеспечено!AE227-'погружено всего'!AE227=0,"",обеспечено!AE227-'погружено всего'!AE227)</f>
        <v/>
      </c>
      <c r="AF227" s="21" t="str">
        <f>IF(обеспечено!AF227-'погружено всего'!AF227=0,"",обеспечено!AF227-'погружено всего'!AF227)</f>
        <v/>
      </c>
      <c r="AG227" s="21" t="str">
        <f>IF(обеспечено!AG227-'погружено всего'!AG227=0,"",обеспечено!AG227-'погружено всего'!AG227)</f>
        <v/>
      </c>
      <c r="AH227" s="21" t="str">
        <f>IF(обеспечено!AH227-'погружено всего'!AH227=0,"",обеспечено!AH227-'погружено всего'!AH227)</f>
        <v/>
      </c>
      <c r="AI227" s="21" t="str">
        <f>IF(обеспечено!AI227-'погружено всего'!AI227=0,"",обеспечено!AI227-'погружено всего'!AI227)</f>
        <v/>
      </c>
      <c r="AJ227" s="21" t="str">
        <f>IF(обеспечено!AJ227-'погружено всего'!AJ227=0,"",обеспечено!AJ227-'погружено всего'!AJ227)</f>
        <v/>
      </c>
      <c r="AK227" s="21" t="str">
        <f>IF(обеспечено!AK227-'погружено всего'!AK227=0,"",обеспечено!AK227-'погружено всего'!AK227)</f>
        <v/>
      </c>
    </row>
    <row r="228" spans="1:37" s="15" customFormat="1" ht="13.5" customHeight="1" x14ac:dyDescent="0.15">
      <c r="A228" s="15" t="s">
        <v>243</v>
      </c>
      <c r="B228" s="20" t="str">
        <f>IF(LEN('заявки всего'!B228)=0,"",'заявки всего'!B228)</f>
        <v/>
      </c>
      <c r="C228" s="20" t="str">
        <f>IF(LEN('заявки всего'!C228)=0,"",'заявки всего'!C228)</f>
        <v/>
      </c>
      <c r="D228" s="22" t="str">
        <f>IF(LEN('заявки всего'!D228)=0,"",'заявки всего'!D228)</f>
        <v/>
      </c>
      <c r="E228" s="23" t="str">
        <f>IF(LEN('заявки всего'!E228)=0,"",'заявки всего'!E228)</f>
        <v/>
      </c>
      <c r="F228" s="23" t="str">
        <f>IF(обеспечено!F228=0,"",ROUNDUP(обеспечено!F228/31*5,0))</f>
        <v/>
      </c>
      <c r="G228" s="21" t="str">
        <f>IF(обеспечено!G228-'погружено всего'!G228=0,"",обеспечено!G228-'погружено всего'!G228)</f>
        <v/>
      </c>
      <c r="H228" s="21" t="str">
        <f>IF(обеспечено!H228-'погружено всего'!H228=0,"",обеспечено!H228-'погружено всего'!H228)</f>
        <v/>
      </c>
      <c r="I228" s="21" t="str">
        <f>IF(обеспечено!I228-'погружено всего'!I228=0,"",обеспечено!I228-'погружено всего'!I228)</f>
        <v/>
      </c>
      <c r="J228" s="21" t="str">
        <f>IF(обеспечено!J228-'погружено всего'!J228=0,"",обеспечено!J228-'погружено всего'!J228)</f>
        <v/>
      </c>
      <c r="K228" s="21" t="str">
        <f>IF(обеспечено!K228-'погружено всего'!K228=0,"",обеспечено!K228-'погружено всего'!K228)</f>
        <v/>
      </c>
      <c r="L228" s="21" t="str">
        <f>IF(обеспечено!L228-'погружено всего'!L228=0,"",обеспечено!L228-'погружено всего'!L228)</f>
        <v/>
      </c>
      <c r="M228" s="21" t="str">
        <f>IF(обеспечено!M228-'погружено всего'!M228=0,"",обеспечено!M228-'погружено всего'!M228)</f>
        <v/>
      </c>
      <c r="N228" s="21" t="str">
        <f>IF(обеспечено!N228-'погружено всего'!N228=0,"",обеспечено!N228-'погружено всего'!N228)</f>
        <v/>
      </c>
      <c r="O228" s="21" t="str">
        <f>IF(обеспечено!O228-'погружено всего'!O228=0,"",обеспечено!O228-'погружено всего'!O228)</f>
        <v/>
      </c>
      <c r="P228" s="21" t="str">
        <f>IF(обеспечено!P228-'погружено всего'!P228=0,"",обеспечено!P228-'погружено всего'!P228)</f>
        <v/>
      </c>
      <c r="Q228" s="21" t="str">
        <f>IF(обеспечено!Q228-'погружено всего'!Q228=0,"",обеспечено!Q228-'погружено всего'!Q228)</f>
        <v/>
      </c>
      <c r="R228" s="21" t="str">
        <f>IF(обеспечено!R228-'погружено всего'!R228=0,"",обеспечено!R228-'погружено всего'!R228)</f>
        <v/>
      </c>
      <c r="S228" s="21" t="str">
        <f>IF(обеспечено!S228-'погружено всего'!S228=0,"",обеспечено!S228-'погружено всего'!S228)</f>
        <v/>
      </c>
      <c r="T228" s="21" t="str">
        <f>IF(обеспечено!T228-'погружено всего'!T228=0,"",обеспечено!T228-'погружено всего'!T228)</f>
        <v/>
      </c>
      <c r="U228" s="21" t="str">
        <f>IF(обеспечено!U228-'погружено всего'!U228=0,"",обеспечено!U228-'погружено всего'!U228)</f>
        <v/>
      </c>
      <c r="V228" s="21" t="str">
        <f>IF(обеспечено!V228-'погружено всего'!V228=0,"",обеспечено!V228-'погружено всего'!V228)</f>
        <v/>
      </c>
      <c r="W228" s="21" t="str">
        <f>IF(обеспечено!W228-'погружено всего'!W228=0,"",обеспечено!W228-'погружено всего'!W228)</f>
        <v/>
      </c>
      <c r="X228" s="21" t="str">
        <f>IF(обеспечено!X228-'погружено всего'!X228=0,"",обеспечено!X228-'погружено всего'!X228)</f>
        <v/>
      </c>
      <c r="Y228" s="21" t="str">
        <f>IF(обеспечено!Y228-'погружено всего'!Y228=0,"",обеспечено!Y228-'погружено всего'!Y228)</f>
        <v/>
      </c>
      <c r="Z228" s="21" t="str">
        <f>IF(обеспечено!Z228-'погружено всего'!Z228=0,"",обеспечено!Z228-'погружено всего'!Z228)</f>
        <v/>
      </c>
      <c r="AA228" s="21" t="str">
        <f>IF(обеспечено!AA228-'погружено всего'!AA228=0,"",обеспечено!AA228-'погружено всего'!AA228)</f>
        <v/>
      </c>
      <c r="AB228" s="21" t="str">
        <f>IF(обеспечено!AB228-'погружено всего'!AB228=0,"",обеспечено!AB228-'погружено всего'!AB228)</f>
        <v/>
      </c>
      <c r="AC228" s="21" t="str">
        <f>IF(обеспечено!AC228-'погружено всего'!AC228=0,"",обеспечено!AC228-'погружено всего'!AC228)</f>
        <v/>
      </c>
      <c r="AD228" s="21" t="str">
        <f>IF(обеспечено!AD228-'погружено всего'!AD228=0,"",обеспечено!AD228-'погружено всего'!AD228)</f>
        <v/>
      </c>
      <c r="AE228" s="21" t="str">
        <f>IF(обеспечено!AE228-'погружено всего'!AE228=0,"",обеспечено!AE228-'погружено всего'!AE228)</f>
        <v/>
      </c>
      <c r="AF228" s="21" t="str">
        <f>IF(обеспечено!AF228-'погружено всего'!AF228=0,"",обеспечено!AF228-'погружено всего'!AF228)</f>
        <v/>
      </c>
      <c r="AG228" s="21" t="str">
        <f>IF(обеспечено!AG228-'погружено всего'!AG228=0,"",обеспечено!AG228-'погружено всего'!AG228)</f>
        <v/>
      </c>
      <c r="AH228" s="21" t="str">
        <f>IF(обеспечено!AH228-'погружено всего'!AH228=0,"",обеспечено!AH228-'погружено всего'!AH228)</f>
        <v/>
      </c>
      <c r="AI228" s="21" t="str">
        <f>IF(обеспечено!AI228-'погружено всего'!AI228=0,"",обеспечено!AI228-'погружено всего'!AI228)</f>
        <v/>
      </c>
      <c r="AJ228" s="21" t="str">
        <f>IF(обеспечено!AJ228-'погружено всего'!AJ228=0,"",обеспечено!AJ228-'погружено всего'!AJ228)</f>
        <v/>
      </c>
      <c r="AK228" s="21" t="str">
        <f>IF(обеспечено!AK228-'погружено всего'!AK228=0,"",обеспечено!AK228-'погружено всего'!AK228)</f>
        <v/>
      </c>
    </row>
    <row r="229" spans="1:37" s="15" customFormat="1" ht="13.5" customHeight="1" x14ac:dyDescent="0.15">
      <c r="A229" s="15" t="s">
        <v>244</v>
      </c>
      <c r="B229" s="20" t="str">
        <f>IF(LEN('заявки всего'!B229)=0,"",'заявки всего'!B229)</f>
        <v/>
      </c>
      <c r="C229" s="20" t="str">
        <f>IF(LEN('заявки всего'!C229)=0,"",'заявки всего'!C229)</f>
        <v/>
      </c>
      <c r="D229" s="22" t="str">
        <f>IF(LEN('заявки всего'!D229)=0,"",'заявки всего'!D229)</f>
        <v/>
      </c>
      <c r="E229" s="23" t="str">
        <f>IF(LEN('заявки всего'!E229)=0,"",'заявки всего'!E229)</f>
        <v/>
      </c>
      <c r="F229" s="23" t="str">
        <f>IF(обеспечено!F229=0,"",ROUNDUP(обеспечено!F229/31*5,0))</f>
        <v/>
      </c>
      <c r="G229" s="21" t="str">
        <f>IF(обеспечено!G229-'погружено всего'!G229=0,"",обеспечено!G229-'погружено всего'!G229)</f>
        <v/>
      </c>
      <c r="H229" s="21" t="str">
        <f>IF(обеспечено!H229-'погружено всего'!H229=0,"",обеспечено!H229-'погружено всего'!H229)</f>
        <v/>
      </c>
      <c r="I229" s="21" t="str">
        <f>IF(обеспечено!I229-'погружено всего'!I229=0,"",обеспечено!I229-'погружено всего'!I229)</f>
        <v/>
      </c>
      <c r="J229" s="21" t="str">
        <f>IF(обеспечено!J229-'погружено всего'!J229=0,"",обеспечено!J229-'погружено всего'!J229)</f>
        <v/>
      </c>
      <c r="K229" s="21" t="str">
        <f>IF(обеспечено!K229-'погружено всего'!K229=0,"",обеспечено!K229-'погружено всего'!K229)</f>
        <v/>
      </c>
      <c r="L229" s="21" t="str">
        <f>IF(обеспечено!L229-'погружено всего'!L229=0,"",обеспечено!L229-'погружено всего'!L229)</f>
        <v/>
      </c>
      <c r="M229" s="21" t="str">
        <f>IF(обеспечено!M229-'погружено всего'!M229=0,"",обеспечено!M229-'погружено всего'!M229)</f>
        <v/>
      </c>
      <c r="N229" s="21" t="str">
        <f>IF(обеспечено!N229-'погружено всего'!N229=0,"",обеспечено!N229-'погружено всего'!N229)</f>
        <v/>
      </c>
      <c r="O229" s="21" t="str">
        <f>IF(обеспечено!O229-'погружено всего'!O229=0,"",обеспечено!O229-'погружено всего'!O229)</f>
        <v/>
      </c>
      <c r="P229" s="21" t="str">
        <f>IF(обеспечено!P229-'погружено всего'!P229=0,"",обеспечено!P229-'погружено всего'!P229)</f>
        <v/>
      </c>
      <c r="Q229" s="21" t="str">
        <f>IF(обеспечено!Q229-'погружено всего'!Q229=0,"",обеспечено!Q229-'погружено всего'!Q229)</f>
        <v/>
      </c>
      <c r="R229" s="21" t="str">
        <f>IF(обеспечено!R229-'погружено всего'!R229=0,"",обеспечено!R229-'погружено всего'!R229)</f>
        <v/>
      </c>
      <c r="S229" s="21" t="str">
        <f>IF(обеспечено!S229-'погружено всего'!S229=0,"",обеспечено!S229-'погружено всего'!S229)</f>
        <v/>
      </c>
      <c r="T229" s="21" t="str">
        <f>IF(обеспечено!T229-'погружено всего'!T229=0,"",обеспечено!T229-'погружено всего'!T229)</f>
        <v/>
      </c>
      <c r="U229" s="21" t="str">
        <f>IF(обеспечено!U229-'погружено всего'!U229=0,"",обеспечено!U229-'погружено всего'!U229)</f>
        <v/>
      </c>
      <c r="V229" s="21" t="str">
        <f>IF(обеспечено!V229-'погружено всего'!V229=0,"",обеспечено!V229-'погружено всего'!V229)</f>
        <v/>
      </c>
      <c r="W229" s="21" t="str">
        <f>IF(обеспечено!W229-'погружено всего'!W229=0,"",обеспечено!W229-'погружено всего'!W229)</f>
        <v/>
      </c>
      <c r="X229" s="21" t="str">
        <f>IF(обеспечено!X229-'погружено всего'!X229=0,"",обеспечено!X229-'погружено всего'!X229)</f>
        <v/>
      </c>
      <c r="Y229" s="21" t="str">
        <f>IF(обеспечено!Y229-'погружено всего'!Y229=0,"",обеспечено!Y229-'погружено всего'!Y229)</f>
        <v/>
      </c>
      <c r="Z229" s="21" t="str">
        <f>IF(обеспечено!Z229-'погружено всего'!Z229=0,"",обеспечено!Z229-'погружено всего'!Z229)</f>
        <v/>
      </c>
      <c r="AA229" s="21" t="str">
        <f>IF(обеспечено!AA229-'погружено всего'!AA229=0,"",обеспечено!AA229-'погружено всего'!AA229)</f>
        <v/>
      </c>
      <c r="AB229" s="21" t="str">
        <f>IF(обеспечено!AB229-'погружено всего'!AB229=0,"",обеспечено!AB229-'погружено всего'!AB229)</f>
        <v/>
      </c>
      <c r="AC229" s="21" t="str">
        <f>IF(обеспечено!AC229-'погружено всего'!AC229=0,"",обеспечено!AC229-'погружено всего'!AC229)</f>
        <v/>
      </c>
      <c r="AD229" s="21" t="str">
        <f>IF(обеспечено!AD229-'погружено всего'!AD229=0,"",обеспечено!AD229-'погружено всего'!AD229)</f>
        <v/>
      </c>
      <c r="AE229" s="21" t="str">
        <f>IF(обеспечено!AE229-'погружено всего'!AE229=0,"",обеспечено!AE229-'погружено всего'!AE229)</f>
        <v/>
      </c>
      <c r="AF229" s="21" t="str">
        <f>IF(обеспечено!AF229-'погружено всего'!AF229=0,"",обеспечено!AF229-'погружено всего'!AF229)</f>
        <v/>
      </c>
      <c r="AG229" s="21" t="str">
        <f>IF(обеспечено!AG229-'погружено всего'!AG229=0,"",обеспечено!AG229-'погружено всего'!AG229)</f>
        <v/>
      </c>
      <c r="AH229" s="21" t="str">
        <f>IF(обеспечено!AH229-'погружено всего'!AH229=0,"",обеспечено!AH229-'погружено всего'!AH229)</f>
        <v/>
      </c>
      <c r="AI229" s="21" t="str">
        <f>IF(обеспечено!AI229-'погружено всего'!AI229=0,"",обеспечено!AI229-'погружено всего'!AI229)</f>
        <v/>
      </c>
      <c r="AJ229" s="21" t="str">
        <f>IF(обеспечено!AJ229-'погружено всего'!AJ229=0,"",обеспечено!AJ229-'погружено всего'!AJ229)</f>
        <v/>
      </c>
      <c r="AK229" s="21" t="str">
        <f>IF(обеспечено!AK229-'погружено всего'!AK229=0,"",обеспечено!AK229-'погружено всего'!AK229)</f>
        <v/>
      </c>
    </row>
    <row r="230" spans="1:37" s="15" customFormat="1" ht="13.5" customHeight="1" x14ac:dyDescent="0.15">
      <c r="A230" s="15" t="s">
        <v>245</v>
      </c>
      <c r="B230" s="20" t="str">
        <f>IF(LEN('заявки всего'!B230)=0,"",'заявки всего'!B230)</f>
        <v/>
      </c>
      <c r="C230" s="20" t="str">
        <f>IF(LEN('заявки всего'!C230)=0,"",'заявки всего'!C230)</f>
        <v/>
      </c>
      <c r="D230" s="22" t="str">
        <f>IF(LEN('заявки всего'!D230)=0,"",'заявки всего'!D230)</f>
        <v/>
      </c>
      <c r="E230" s="23" t="str">
        <f>IF(LEN('заявки всего'!E230)=0,"",'заявки всего'!E230)</f>
        <v/>
      </c>
      <c r="F230" s="23" t="str">
        <f>IF(обеспечено!F230=0,"",ROUNDUP(обеспечено!F230/31*5,0))</f>
        <v/>
      </c>
      <c r="G230" s="21" t="str">
        <f>IF(обеспечено!G230-'погружено всего'!G230=0,"",обеспечено!G230-'погружено всего'!G230)</f>
        <v/>
      </c>
      <c r="H230" s="21" t="str">
        <f>IF(обеспечено!H230-'погружено всего'!H230=0,"",обеспечено!H230-'погружено всего'!H230)</f>
        <v/>
      </c>
      <c r="I230" s="21" t="str">
        <f>IF(обеспечено!I230-'погружено всего'!I230=0,"",обеспечено!I230-'погружено всего'!I230)</f>
        <v/>
      </c>
      <c r="J230" s="21" t="str">
        <f>IF(обеспечено!J230-'погружено всего'!J230=0,"",обеспечено!J230-'погружено всего'!J230)</f>
        <v/>
      </c>
      <c r="K230" s="21" t="str">
        <f>IF(обеспечено!K230-'погружено всего'!K230=0,"",обеспечено!K230-'погружено всего'!K230)</f>
        <v/>
      </c>
      <c r="L230" s="21" t="str">
        <f>IF(обеспечено!L230-'погружено всего'!L230=0,"",обеспечено!L230-'погружено всего'!L230)</f>
        <v/>
      </c>
      <c r="M230" s="21" t="str">
        <f>IF(обеспечено!M230-'погружено всего'!M230=0,"",обеспечено!M230-'погружено всего'!M230)</f>
        <v/>
      </c>
      <c r="N230" s="21" t="str">
        <f>IF(обеспечено!N230-'погружено всего'!N230=0,"",обеспечено!N230-'погружено всего'!N230)</f>
        <v/>
      </c>
      <c r="O230" s="21" t="str">
        <f>IF(обеспечено!O230-'погружено всего'!O230=0,"",обеспечено!O230-'погружено всего'!O230)</f>
        <v/>
      </c>
      <c r="P230" s="21" t="str">
        <f>IF(обеспечено!P230-'погружено всего'!P230=0,"",обеспечено!P230-'погружено всего'!P230)</f>
        <v/>
      </c>
      <c r="Q230" s="21" t="str">
        <f>IF(обеспечено!Q230-'погружено всего'!Q230=0,"",обеспечено!Q230-'погружено всего'!Q230)</f>
        <v/>
      </c>
      <c r="R230" s="21" t="str">
        <f>IF(обеспечено!R230-'погружено всего'!R230=0,"",обеспечено!R230-'погружено всего'!R230)</f>
        <v/>
      </c>
      <c r="S230" s="21" t="str">
        <f>IF(обеспечено!S230-'погружено всего'!S230=0,"",обеспечено!S230-'погружено всего'!S230)</f>
        <v/>
      </c>
      <c r="T230" s="21" t="str">
        <f>IF(обеспечено!T230-'погружено всего'!T230=0,"",обеспечено!T230-'погружено всего'!T230)</f>
        <v/>
      </c>
      <c r="U230" s="21" t="str">
        <f>IF(обеспечено!U230-'погружено всего'!U230=0,"",обеспечено!U230-'погружено всего'!U230)</f>
        <v/>
      </c>
      <c r="V230" s="21" t="str">
        <f>IF(обеспечено!V230-'погружено всего'!V230=0,"",обеспечено!V230-'погружено всего'!V230)</f>
        <v/>
      </c>
      <c r="W230" s="21" t="str">
        <f>IF(обеспечено!W230-'погружено всего'!W230=0,"",обеспечено!W230-'погружено всего'!W230)</f>
        <v/>
      </c>
      <c r="X230" s="21" t="str">
        <f>IF(обеспечено!X230-'погружено всего'!X230=0,"",обеспечено!X230-'погружено всего'!X230)</f>
        <v/>
      </c>
      <c r="Y230" s="21" t="str">
        <f>IF(обеспечено!Y230-'погружено всего'!Y230=0,"",обеспечено!Y230-'погружено всего'!Y230)</f>
        <v/>
      </c>
      <c r="Z230" s="21" t="str">
        <f>IF(обеспечено!Z230-'погружено всего'!Z230=0,"",обеспечено!Z230-'погружено всего'!Z230)</f>
        <v/>
      </c>
      <c r="AA230" s="21" t="str">
        <f>IF(обеспечено!AA230-'погружено всего'!AA230=0,"",обеспечено!AA230-'погружено всего'!AA230)</f>
        <v/>
      </c>
      <c r="AB230" s="21" t="str">
        <f>IF(обеспечено!AB230-'погружено всего'!AB230=0,"",обеспечено!AB230-'погружено всего'!AB230)</f>
        <v/>
      </c>
      <c r="AC230" s="21" t="str">
        <f>IF(обеспечено!AC230-'погружено всего'!AC230=0,"",обеспечено!AC230-'погружено всего'!AC230)</f>
        <v/>
      </c>
      <c r="AD230" s="21" t="str">
        <f>IF(обеспечено!AD230-'погружено всего'!AD230=0,"",обеспечено!AD230-'погружено всего'!AD230)</f>
        <v/>
      </c>
      <c r="AE230" s="21" t="str">
        <f>IF(обеспечено!AE230-'погружено всего'!AE230=0,"",обеспечено!AE230-'погружено всего'!AE230)</f>
        <v/>
      </c>
      <c r="AF230" s="21" t="str">
        <f>IF(обеспечено!AF230-'погружено всего'!AF230=0,"",обеспечено!AF230-'погружено всего'!AF230)</f>
        <v/>
      </c>
      <c r="AG230" s="21" t="str">
        <f>IF(обеспечено!AG230-'погружено всего'!AG230=0,"",обеспечено!AG230-'погружено всего'!AG230)</f>
        <v/>
      </c>
      <c r="AH230" s="21" t="str">
        <f>IF(обеспечено!AH230-'погружено всего'!AH230=0,"",обеспечено!AH230-'погружено всего'!AH230)</f>
        <v/>
      </c>
      <c r="AI230" s="21" t="str">
        <f>IF(обеспечено!AI230-'погружено всего'!AI230=0,"",обеспечено!AI230-'погружено всего'!AI230)</f>
        <v/>
      </c>
      <c r="AJ230" s="21" t="str">
        <f>IF(обеспечено!AJ230-'погружено всего'!AJ230=0,"",обеспечено!AJ230-'погружено всего'!AJ230)</f>
        <v/>
      </c>
      <c r="AK230" s="21" t="str">
        <f>IF(обеспечено!AK230-'погружено всего'!AK230=0,"",обеспечено!AK230-'погружено всего'!AK230)</f>
        <v/>
      </c>
    </row>
    <row r="231" spans="1:37" s="15" customFormat="1" ht="13.5" customHeight="1" x14ac:dyDescent="0.15">
      <c r="A231" s="15" t="s">
        <v>246</v>
      </c>
      <c r="B231" s="20" t="str">
        <f>IF(LEN('заявки всего'!B231)=0,"",'заявки всего'!B231)</f>
        <v/>
      </c>
      <c r="C231" s="20" t="str">
        <f>IF(LEN('заявки всего'!C231)=0,"",'заявки всего'!C231)</f>
        <v/>
      </c>
      <c r="D231" s="22" t="str">
        <f>IF(LEN('заявки всего'!D231)=0,"",'заявки всего'!D231)</f>
        <v/>
      </c>
      <c r="E231" s="23" t="str">
        <f>IF(LEN('заявки всего'!E231)=0,"",'заявки всего'!E231)</f>
        <v/>
      </c>
      <c r="F231" s="23" t="str">
        <f>IF(обеспечено!F231=0,"",ROUNDUP(обеспечено!F231/31*5,0))</f>
        <v/>
      </c>
      <c r="G231" s="21" t="str">
        <f>IF(обеспечено!G231-'погружено всего'!G231=0,"",обеспечено!G231-'погружено всего'!G231)</f>
        <v/>
      </c>
      <c r="H231" s="21" t="str">
        <f>IF(обеспечено!H231-'погружено всего'!H231=0,"",обеспечено!H231-'погружено всего'!H231)</f>
        <v/>
      </c>
      <c r="I231" s="21" t="str">
        <f>IF(обеспечено!I231-'погружено всего'!I231=0,"",обеспечено!I231-'погружено всего'!I231)</f>
        <v/>
      </c>
      <c r="J231" s="21" t="str">
        <f>IF(обеспечено!J231-'погружено всего'!J231=0,"",обеспечено!J231-'погружено всего'!J231)</f>
        <v/>
      </c>
      <c r="K231" s="21" t="str">
        <f>IF(обеспечено!K231-'погружено всего'!K231=0,"",обеспечено!K231-'погружено всего'!K231)</f>
        <v/>
      </c>
      <c r="L231" s="21" t="str">
        <f>IF(обеспечено!L231-'погружено всего'!L231=0,"",обеспечено!L231-'погружено всего'!L231)</f>
        <v/>
      </c>
      <c r="M231" s="21" t="str">
        <f>IF(обеспечено!M231-'погружено всего'!M231=0,"",обеспечено!M231-'погружено всего'!M231)</f>
        <v/>
      </c>
      <c r="N231" s="21" t="str">
        <f>IF(обеспечено!N231-'погружено всего'!N231=0,"",обеспечено!N231-'погружено всего'!N231)</f>
        <v/>
      </c>
      <c r="O231" s="21" t="str">
        <f>IF(обеспечено!O231-'погружено всего'!O231=0,"",обеспечено!O231-'погружено всего'!O231)</f>
        <v/>
      </c>
      <c r="P231" s="21" t="str">
        <f>IF(обеспечено!P231-'погружено всего'!P231=0,"",обеспечено!P231-'погружено всего'!P231)</f>
        <v/>
      </c>
      <c r="Q231" s="21" t="str">
        <f>IF(обеспечено!Q231-'погружено всего'!Q231=0,"",обеспечено!Q231-'погружено всего'!Q231)</f>
        <v/>
      </c>
      <c r="R231" s="21" t="str">
        <f>IF(обеспечено!R231-'погружено всего'!R231=0,"",обеспечено!R231-'погружено всего'!R231)</f>
        <v/>
      </c>
      <c r="S231" s="21" t="str">
        <f>IF(обеспечено!S231-'погружено всего'!S231=0,"",обеспечено!S231-'погружено всего'!S231)</f>
        <v/>
      </c>
      <c r="T231" s="21" t="str">
        <f>IF(обеспечено!T231-'погружено всего'!T231=0,"",обеспечено!T231-'погружено всего'!T231)</f>
        <v/>
      </c>
      <c r="U231" s="21" t="str">
        <f>IF(обеспечено!U231-'погружено всего'!U231=0,"",обеспечено!U231-'погружено всего'!U231)</f>
        <v/>
      </c>
      <c r="V231" s="21" t="str">
        <f>IF(обеспечено!V231-'погружено всего'!V231=0,"",обеспечено!V231-'погружено всего'!V231)</f>
        <v/>
      </c>
      <c r="W231" s="21" t="str">
        <f>IF(обеспечено!W231-'погружено всего'!W231=0,"",обеспечено!W231-'погружено всего'!W231)</f>
        <v/>
      </c>
      <c r="X231" s="21" t="str">
        <f>IF(обеспечено!X231-'погружено всего'!X231=0,"",обеспечено!X231-'погружено всего'!X231)</f>
        <v/>
      </c>
      <c r="Y231" s="21" t="str">
        <f>IF(обеспечено!Y231-'погружено всего'!Y231=0,"",обеспечено!Y231-'погружено всего'!Y231)</f>
        <v/>
      </c>
      <c r="Z231" s="21" t="str">
        <f>IF(обеспечено!Z231-'погружено всего'!Z231=0,"",обеспечено!Z231-'погружено всего'!Z231)</f>
        <v/>
      </c>
      <c r="AA231" s="21" t="str">
        <f>IF(обеспечено!AA231-'погружено всего'!AA231=0,"",обеспечено!AA231-'погружено всего'!AA231)</f>
        <v/>
      </c>
      <c r="AB231" s="21" t="str">
        <f>IF(обеспечено!AB231-'погружено всего'!AB231=0,"",обеспечено!AB231-'погружено всего'!AB231)</f>
        <v/>
      </c>
      <c r="AC231" s="21" t="str">
        <f>IF(обеспечено!AC231-'погружено всего'!AC231=0,"",обеспечено!AC231-'погружено всего'!AC231)</f>
        <v/>
      </c>
      <c r="AD231" s="21" t="str">
        <f>IF(обеспечено!AD231-'погружено всего'!AD231=0,"",обеспечено!AD231-'погружено всего'!AD231)</f>
        <v/>
      </c>
      <c r="AE231" s="21" t="str">
        <f>IF(обеспечено!AE231-'погружено всего'!AE231=0,"",обеспечено!AE231-'погружено всего'!AE231)</f>
        <v/>
      </c>
      <c r="AF231" s="21" t="str">
        <f>IF(обеспечено!AF231-'погружено всего'!AF231=0,"",обеспечено!AF231-'погружено всего'!AF231)</f>
        <v/>
      </c>
      <c r="AG231" s="21" t="str">
        <f>IF(обеспечено!AG231-'погружено всего'!AG231=0,"",обеспечено!AG231-'погружено всего'!AG231)</f>
        <v/>
      </c>
      <c r="AH231" s="21" t="str">
        <f>IF(обеспечено!AH231-'погружено всего'!AH231=0,"",обеспечено!AH231-'погружено всего'!AH231)</f>
        <v/>
      </c>
      <c r="AI231" s="21" t="str">
        <f>IF(обеспечено!AI231-'погружено всего'!AI231=0,"",обеспечено!AI231-'погружено всего'!AI231)</f>
        <v/>
      </c>
      <c r="AJ231" s="21" t="str">
        <f>IF(обеспечено!AJ231-'погружено всего'!AJ231=0,"",обеспечено!AJ231-'погружено всего'!AJ231)</f>
        <v/>
      </c>
      <c r="AK231" s="21" t="str">
        <f>IF(обеспечено!AK231-'погружено всего'!AK231=0,"",обеспечено!AK231-'погружено всего'!AK231)</f>
        <v/>
      </c>
    </row>
    <row r="232" spans="1:37" s="15" customFormat="1" ht="13.5" customHeight="1" x14ac:dyDescent="0.15">
      <c r="A232" s="15" t="s">
        <v>247</v>
      </c>
      <c r="B232" s="20" t="str">
        <f>IF(LEN('заявки всего'!B232)=0,"",'заявки всего'!B232)</f>
        <v/>
      </c>
      <c r="C232" s="20" t="str">
        <f>IF(LEN('заявки всего'!C232)=0,"",'заявки всего'!C232)</f>
        <v/>
      </c>
      <c r="D232" s="22" t="str">
        <f>IF(LEN('заявки всего'!D232)=0,"",'заявки всего'!D232)</f>
        <v/>
      </c>
      <c r="E232" s="23" t="str">
        <f>IF(LEN('заявки всего'!E232)=0,"",'заявки всего'!E232)</f>
        <v/>
      </c>
      <c r="F232" s="23" t="str">
        <f>IF(обеспечено!F232=0,"",ROUNDUP(обеспечено!F232/31*5,0))</f>
        <v/>
      </c>
      <c r="G232" s="21" t="str">
        <f>IF(обеспечено!G232-'погружено всего'!G232=0,"",обеспечено!G232-'погружено всего'!G232)</f>
        <v/>
      </c>
      <c r="H232" s="21" t="str">
        <f>IF(обеспечено!H232-'погружено всего'!H232=0,"",обеспечено!H232-'погружено всего'!H232)</f>
        <v/>
      </c>
      <c r="I232" s="21" t="str">
        <f>IF(обеспечено!I232-'погружено всего'!I232=0,"",обеспечено!I232-'погружено всего'!I232)</f>
        <v/>
      </c>
      <c r="J232" s="21" t="str">
        <f>IF(обеспечено!J232-'погружено всего'!J232=0,"",обеспечено!J232-'погружено всего'!J232)</f>
        <v/>
      </c>
      <c r="K232" s="21" t="str">
        <f>IF(обеспечено!K232-'погружено всего'!K232=0,"",обеспечено!K232-'погружено всего'!K232)</f>
        <v/>
      </c>
      <c r="L232" s="21" t="str">
        <f>IF(обеспечено!L232-'погружено всего'!L232=0,"",обеспечено!L232-'погружено всего'!L232)</f>
        <v/>
      </c>
      <c r="M232" s="21" t="str">
        <f>IF(обеспечено!M232-'погружено всего'!M232=0,"",обеспечено!M232-'погружено всего'!M232)</f>
        <v/>
      </c>
      <c r="N232" s="21" t="str">
        <f>IF(обеспечено!N232-'погружено всего'!N232=0,"",обеспечено!N232-'погружено всего'!N232)</f>
        <v/>
      </c>
      <c r="O232" s="21" t="str">
        <f>IF(обеспечено!O232-'погружено всего'!O232=0,"",обеспечено!O232-'погружено всего'!O232)</f>
        <v/>
      </c>
      <c r="P232" s="21" t="str">
        <f>IF(обеспечено!P232-'погружено всего'!P232=0,"",обеспечено!P232-'погружено всего'!P232)</f>
        <v/>
      </c>
      <c r="Q232" s="21" t="str">
        <f>IF(обеспечено!Q232-'погружено всего'!Q232=0,"",обеспечено!Q232-'погружено всего'!Q232)</f>
        <v/>
      </c>
      <c r="R232" s="21" t="str">
        <f>IF(обеспечено!R232-'погружено всего'!R232=0,"",обеспечено!R232-'погружено всего'!R232)</f>
        <v/>
      </c>
      <c r="S232" s="21" t="str">
        <f>IF(обеспечено!S232-'погружено всего'!S232=0,"",обеспечено!S232-'погружено всего'!S232)</f>
        <v/>
      </c>
      <c r="T232" s="21" t="str">
        <f>IF(обеспечено!T232-'погружено всего'!T232=0,"",обеспечено!T232-'погружено всего'!T232)</f>
        <v/>
      </c>
      <c r="U232" s="21" t="str">
        <f>IF(обеспечено!U232-'погружено всего'!U232=0,"",обеспечено!U232-'погружено всего'!U232)</f>
        <v/>
      </c>
      <c r="V232" s="21" t="str">
        <f>IF(обеспечено!V232-'погружено всего'!V232=0,"",обеспечено!V232-'погружено всего'!V232)</f>
        <v/>
      </c>
      <c r="W232" s="21" t="str">
        <f>IF(обеспечено!W232-'погружено всего'!W232=0,"",обеспечено!W232-'погружено всего'!W232)</f>
        <v/>
      </c>
      <c r="X232" s="21" t="str">
        <f>IF(обеспечено!X232-'погружено всего'!X232=0,"",обеспечено!X232-'погружено всего'!X232)</f>
        <v/>
      </c>
      <c r="Y232" s="21" t="str">
        <f>IF(обеспечено!Y232-'погружено всего'!Y232=0,"",обеспечено!Y232-'погружено всего'!Y232)</f>
        <v/>
      </c>
      <c r="Z232" s="21" t="str">
        <f>IF(обеспечено!Z232-'погружено всего'!Z232=0,"",обеспечено!Z232-'погружено всего'!Z232)</f>
        <v/>
      </c>
      <c r="AA232" s="21" t="str">
        <f>IF(обеспечено!AA232-'погружено всего'!AA232=0,"",обеспечено!AA232-'погружено всего'!AA232)</f>
        <v/>
      </c>
      <c r="AB232" s="21" t="str">
        <f>IF(обеспечено!AB232-'погружено всего'!AB232=0,"",обеспечено!AB232-'погружено всего'!AB232)</f>
        <v/>
      </c>
      <c r="AC232" s="21" t="str">
        <f>IF(обеспечено!AC232-'погружено всего'!AC232=0,"",обеспечено!AC232-'погружено всего'!AC232)</f>
        <v/>
      </c>
      <c r="AD232" s="21" t="str">
        <f>IF(обеспечено!AD232-'погружено всего'!AD232=0,"",обеспечено!AD232-'погружено всего'!AD232)</f>
        <v/>
      </c>
      <c r="AE232" s="21" t="str">
        <f>IF(обеспечено!AE232-'погружено всего'!AE232=0,"",обеспечено!AE232-'погружено всего'!AE232)</f>
        <v/>
      </c>
      <c r="AF232" s="21" t="str">
        <f>IF(обеспечено!AF232-'погружено всего'!AF232=0,"",обеспечено!AF232-'погружено всего'!AF232)</f>
        <v/>
      </c>
      <c r="AG232" s="21" t="str">
        <f>IF(обеспечено!AG232-'погружено всего'!AG232=0,"",обеспечено!AG232-'погружено всего'!AG232)</f>
        <v/>
      </c>
      <c r="AH232" s="21" t="str">
        <f>IF(обеспечено!AH232-'погружено всего'!AH232=0,"",обеспечено!AH232-'погружено всего'!AH232)</f>
        <v/>
      </c>
      <c r="AI232" s="21" t="str">
        <f>IF(обеспечено!AI232-'погружено всего'!AI232=0,"",обеспечено!AI232-'погружено всего'!AI232)</f>
        <v/>
      </c>
      <c r="AJ232" s="21" t="str">
        <f>IF(обеспечено!AJ232-'погружено всего'!AJ232=0,"",обеспечено!AJ232-'погружено всего'!AJ232)</f>
        <v/>
      </c>
      <c r="AK232" s="21" t="str">
        <f>IF(обеспечено!AK232-'погружено всего'!AK232=0,"",обеспечено!AK232-'погружено всего'!AK232)</f>
        <v/>
      </c>
    </row>
    <row r="233" spans="1:37" s="15" customFormat="1" ht="13.5" customHeight="1" x14ac:dyDescent="0.15">
      <c r="A233" s="15" t="s">
        <v>248</v>
      </c>
      <c r="B233" s="20" t="str">
        <f>IF(LEN('заявки всего'!B233)=0,"",'заявки всего'!B233)</f>
        <v/>
      </c>
      <c r="C233" s="20" t="str">
        <f>IF(LEN('заявки всего'!C233)=0,"",'заявки всего'!C233)</f>
        <v/>
      </c>
      <c r="D233" s="22" t="str">
        <f>IF(LEN('заявки всего'!D233)=0,"",'заявки всего'!D233)</f>
        <v/>
      </c>
      <c r="E233" s="23" t="str">
        <f>IF(LEN('заявки всего'!E233)=0,"",'заявки всего'!E233)</f>
        <v/>
      </c>
      <c r="F233" s="23" t="str">
        <f>IF(обеспечено!F233=0,"",ROUNDUP(обеспечено!F233/31*5,0))</f>
        <v/>
      </c>
      <c r="G233" s="21" t="str">
        <f>IF(обеспечено!G233-'погружено всего'!G233=0,"",обеспечено!G233-'погружено всего'!G233)</f>
        <v/>
      </c>
      <c r="H233" s="21" t="str">
        <f>IF(обеспечено!H233-'погружено всего'!H233=0,"",обеспечено!H233-'погружено всего'!H233)</f>
        <v/>
      </c>
      <c r="I233" s="21" t="str">
        <f>IF(обеспечено!I233-'погружено всего'!I233=0,"",обеспечено!I233-'погружено всего'!I233)</f>
        <v/>
      </c>
      <c r="J233" s="21" t="str">
        <f>IF(обеспечено!J233-'погружено всего'!J233=0,"",обеспечено!J233-'погружено всего'!J233)</f>
        <v/>
      </c>
      <c r="K233" s="21" t="str">
        <f>IF(обеспечено!K233-'погружено всего'!K233=0,"",обеспечено!K233-'погружено всего'!K233)</f>
        <v/>
      </c>
      <c r="L233" s="21" t="str">
        <f>IF(обеспечено!L233-'погружено всего'!L233=0,"",обеспечено!L233-'погружено всего'!L233)</f>
        <v/>
      </c>
      <c r="M233" s="21" t="str">
        <f>IF(обеспечено!M233-'погружено всего'!M233=0,"",обеспечено!M233-'погружено всего'!M233)</f>
        <v/>
      </c>
      <c r="N233" s="21" t="str">
        <f>IF(обеспечено!N233-'погружено всего'!N233=0,"",обеспечено!N233-'погружено всего'!N233)</f>
        <v/>
      </c>
      <c r="O233" s="21" t="str">
        <f>IF(обеспечено!O233-'погружено всего'!O233=0,"",обеспечено!O233-'погружено всего'!O233)</f>
        <v/>
      </c>
      <c r="P233" s="21" t="str">
        <f>IF(обеспечено!P233-'погружено всего'!P233=0,"",обеспечено!P233-'погружено всего'!P233)</f>
        <v/>
      </c>
      <c r="Q233" s="21" t="str">
        <f>IF(обеспечено!Q233-'погружено всего'!Q233=0,"",обеспечено!Q233-'погружено всего'!Q233)</f>
        <v/>
      </c>
      <c r="R233" s="21" t="str">
        <f>IF(обеспечено!R233-'погружено всего'!R233=0,"",обеспечено!R233-'погружено всего'!R233)</f>
        <v/>
      </c>
      <c r="S233" s="21" t="str">
        <f>IF(обеспечено!S233-'погружено всего'!S233=0,"",обеспечено!S233-'погружено всего'!S233)</f>
        <v/>
      </c>
      <c r="T233" s="21" t="str">
        <f>IF(обеспечено!T233-'погружено всего'!T233=0,"",обеспечено!T233-'погружено всего'!T233)</f>
        <v/>
      </c>
      <c r="U233" s="21" t="str">
        <f>IF(обеспечено!U233-'погружено всего'!U233=0,"",обеспечено!U233-'погружено всего'!U233)</f>
        <v/>
      </c>
      <c r="V233" s="21" t="str">
        <f>IF(обеспечено!V233-'погружено всего'!V233=0,"",обеспечено!V233-'погружено всего'!V233)</f>
        <v/>
      </c>
      <c r="W233" s="21" t="str">
        <f>IF(обеспечено!W233-'погружено всего'!W233=0,"",обеспечено!W233-'погружено всего'!W233)</f>
        <v/>
      </c>
      <c r="X233" s="21" t="str">
        <f>IF(обеспечено!X233-'погружено всего'!X233=0,"",обеспечено!X233-'погружено всего'!X233)</f>
        <v/>
      </c>
      <c r="Y233" s="21" t="str">
        <f>IF(обеспечено!Y233-'погружено всего'!Y233=0,"",обеспечено!Y233-'погружено всего'!Y233)</f>
        <v/>
      </c>
      <c r="Z233" s="21" t="str">
        <f>IF(обеспечено!Z233-'погружено всего'!Z233=0,"",обеспечено!Z233-'погружено всего'!Z233)</f>
        <v/>
      </c>
      <c r="AA233" s="21" t="str">
        <f>IF(обеспечено!AA233-'погружено всего'!AA233=0,"",обеспечено!AA233-'погружено всего'!AA233)</f>
        <v/>
      </c>
      <c r="AB233" s="21" t="str">
        <f>IF(обеспечено!AB233-'погружено всего'!AB233=0,"",обеспечено!AB233-'погружено всего'!AB233)</f>
        <v/>
      </c>
      <c r="AC233" s="21" t="str">
        <f>IF(обеспечено!AC233-'погружено всего'!AC233=0,"",обеспечено!AC233-'погружено всего'!AC233)</f>
        <v/>
      </c>
      <c r="AD233" s="21" t="str">
        <f>IF(обеспечено!AD233-'погружено всего'!AD233=0,"",обеспечено!AD233-'погружено всего'!AD233)</f>
        <v/>
      </c>
      <c r="AE233" s="21" t="str">
        <f>IF(обеспечено!AE233-'погружено всего'!AE233=0,"",обеспечено!AE233-'погружено всего'!AE233)</f>
        <v/>
      </c>
      <c r="AF233" s="21" t="str">
        <f>IF(обеспечено!AF233-'погружено всего'!AF233=0,"",обеспечено!AF233-'погружено всего'!AF233)</f>
        <v/>
      </c>
      <c r="AG233" s="21" t="str">
        <f>IF(обеспечено!AG233-'погружено всего'!AG233=0,"",обеспечено!AG233-'погружено всего'!AG233)</f>
        <v/>
      </c>
      <c r="AH233" s="21" t="str">
        <f>IF(обеспечено!AH233-'погружено всего'!AH233=0,"",обеспечено!AH233-'погружено всего'!AH233)</f>
        <v/>
      </c>
      <c r="AI233" s="21" t="str">
        <f>IF(обеспечено!AI233-'погружено всего'!AI233=0,"",обеспечено!AI233-'погружено всего'!AI233)</f>
        <v/>
      </c>
      <c r="AJ233" s="21" t="str">
        <f>IF(обеспечено!AJ233-'погружено всего'!AJ233=0,"",обеспечено!AJ233-'погружено всего'!AJ233)</f>
        <v/>
      </c>
      <c r="AK233" s="21" t="str">
        <f>IF(обеспечено!AK233-'погружено всего'!AK233=0,"",обеспечено!AK233-'погружено всего'!AK233)</f>
        <v/>
      </c>
    </row>
    <row r="234" spans="1:37" s="15" customFormat="1" ht="13.5" customHeight="1" x14ac:dyDescent="0.15">
      <c r="A234" s="15" t="s">
        <v>249</v>
      </c>
      <c r="B234" s="20" t="str">
        <f>IF(LEN('заявки всего'!B234)=0,"",'заявки всего'!B234)</f>
        <v/>
      </c>
      <c r="C234" s="20" t="str">
        <f>IF(LEN('заявки всего'!C234)=0,"",'заявки всего'!C234)</f>
        <v/>
      </c>
      <c r="D234" s="22" t="str">
        <f>IF(LEN('заявки всего'!D234)=0,"",'заявки всего'!D234)</f>
        <v/>
      </c>
      <c r="E234" s="23" t="str">
        <f>IF(LEN('заявки всего'!E234)=0,"",'заявки всего'!E234)</f>
        <v/>
      </c>
      <c r="F234" s="23" t="str">
        <f>IF(обеспечено!F234=0,"",ROUNDUP(обеспечено!F234/31*5,0))</f>
        <v/>
      </c>
      <c r="G234" s="21" t="str">
        <f>IF(обеспечено!G234-'погружено всего'!G234=0,"",обеспечено!G234-'погружено всего'!G234)</f>
        <v/>
      </c>
      <c r="H234" s="21" t="str">
        <f>IF(обеспечено!H234-'погружено всего'!H234=0,"",обеспечено!H234-'погружено всего'!H234)</f>
        <v/>
      </c>
      <c r="I234" s="21" t="str">
        <f>IF(обеспечено!I234-'погружено всего'!I234=0,"",обеспечено!I234-'погружено всего'!I234)</f>
        <v/>
      </c>
      <c r="J234" s="21" t="str">
        <f>IF(обеспечено!J234-'погружено всего'!J234=0,"",обеспечено!J234-'погружено всего'!J234)</f>
        <v/>
      </c>
      <c r="K234" s="21" t="str">
        <f>IF(обеспечено!K234-'погружено всего'!K234=0,"",обеспечено!K234-'погружено всего'!K234)</f>
        <v/>
      </c>
      <c r="L234" s="21" t="str">
        <f>IF(обеспечено!L234-'погружено всего'!L234=0,"",обеспечено!L234-'погружено всего'!L234)</f>
        <v/>
      </c>
      <c r="M234" s="21" t="str">
        <f>IF(обеспечено!M234-'погружено всего'!M234=0,"",обеспечено!M234-'погружено всего'!M234)</f>
        <v/>
      </c>
      <c r="N234" s="21" t="str">
        <f>IF(обеспечено!N234-'погружено всего'!N234=0,"",обеспечено!N234-'погружено всего'!N234)</f>
        <v/>
      </c>
      <c r="O234" s="21" t="str">
        <f>IF(обеспечено!O234-'погружено всего'!O234=0,"",обеспечено!O234-'погружено всего'!O234)</f>
        <v/>
      </c>
      <c r="P234" s="21" t="str">
        <f>IF(обеспечено!P234-'погружено всего'!P234=0,"",обеспечено!P234-'погружено всего'!P234)</f>
        <v/>
      </c>
      <c r="Q234" s="21" t="str">
        <f>IF(обеспечено!Q234-'погружено всего'!Q234=0,"",обеспечено!Q234-'погружено всего'!Q234)</f>
        <v/>
      </c>
      <c r="R234" s="21" t="str">
        <f>IF(обеспечено!R234-'погружено всего'!R234=0,"",обеспечено!R234-'погружено всего'!R234)</f>
        <v/>
      </c>
      <c r="S234" s="21" t="str">
        <f>IF(обеспечено!S234-'погружено всего'!S234=0,"",обеспечено!S234-'погружено всего'!S234)</f>
        <v/>
      </c>
      <c r="T234" s="21" t="str">
        <f>IF(обеспечено!T234-'погружено всего'!T234=0,"",обеспечено!T234-'погружено всего'!T234)</f>
        <v/>
      </c>
      <c r="U234" s="21" t="str">
        <f>IF(обеспечено!U234-'погружено всего'!U234=0,"",обеспечено!U234-'погружено всего'!U234)</f>
        <v/>
      </c>
      <c r="V234" s="21" t="str">
        <f>IF(обеспечено!V234-'погружено всего'!V234=0,"",обеспечено!V234-'погружено всего'!V234)</f>
        <v/>
      </c>
      <c r="W234" s="21" t="str">
        <f>IF(обеспечено!W234-'погружено всего'!W234=0,"",обеспечено!W234-'погружено всего'!W234)</f>
        <v/>
      </c>
      <c r="X234" s="21" t="str">
        <f>IF(обеспечено!X234-'погружено всего'!X234=0,"",обеспечено!X234-'погружено всего'!X234)</f>
        <v/>
      </c>
      <c r="Y234" s="21" t="str">
        <f>IF(обеспечено!Y234-'погружено всего'!Y234=0,"",обеспечено!Y234-'погружено всего'!Y234)</f>
        <v/>
      </c>
      <c r="Z234" s="21" t="str">
        <f>IF(обеспечено!Z234-'погружено всего'!Z234=0,"",обеспечено!Z234-'погружено всего'!Z234)</f>
        <v/>
      </c>
      <c r="AA234" s="21" t="str">
        <f>IF(обеспечено!AA234-'погружено всего'!AA234=0,"",обеспечено!AA234-'погружено всего'!AA234)</f>
        <v/>
      </c>
      <c r="AB234" s="21" t="str">
        <f>IF(обеспечено!AB234-'погружено всего'!AB234=0,"",обеспечено!AB234-'погружено всего'!AB234)</f>
        <v/>
      </c>
      <c r="AC234" s="21" t="str">
        <f>IF(обеспечено!AC234-'погружено всего'!AC234=0,"",обеспечено!AC234-'погружено всего'!AC234)</f>
        <v/>
      </c>
      <c r="AD234" s="21" t="str">
        <f>IF(обеспечено!AD234-'погружено всего'!AD234=0,"",обеспечено!AD234-'погружено всего'!AD234)</f>
        <v/>
      </c>
      <c r="AE234" s="21" t="str">
        <f>IF(обеспечено!AE234-'погружено всего'!AE234=0,"",обеспечено!AE234-'погружено всего'!AE234)</f>
        <v/>
      </c>
      <c r="AF234" s="21" t="str">
        <f>IF(обеспечено!AF234-'погружено всего'!AF234=0,"",обеспечено!AF234-'погружено всего'!AF234)</f>
        <v/>
      </c>
      <c r="AG234" s="21" t="str">
        <f>IF(обеспечено!AG234-'погружено всего'!AG234=0,"",обеспечено!AG234-'погружено всего'!AG234)</f>
        <v/>
      </c>
      <c r="AH234" s="21" t="str">
        <f>IF(обеспечено!AH234-'погружено всего'!AH234=0,"",обеспечено!AH234-'погружено всего'!AH234)</f>
        <v/>
      </c>
      <c r="AI234" s="21" t="str">
        <f>IF(обеспечено!AI234-'погружено всего'!AI234=0,"",обеспечено!AI234-'погружено всего'!AI234)</f>
        <v/>
      </c>
      <c r="AJ234" s="21" t="str">
        <f>IF(обеспечено!AJ234-'погружено всего'!AJ234=0,"",обеспечено!AJ234-'погружено всего'!AJ234)</f>
        <v/>
      </c>
      <c r="AK234" s="21" t="str">
        <f>IF(обеспечено!AK234-'погружено всего'!AK234=0,"",обеспечено!AK234-'погружено всего'!AK234)</f>
        <v/>
      </c>
    </row>
    <row r="235" spans="1:37" s="15" customFormat="1" ht="13.5" customHeight="1" x14ac:dyDescent="0.15">
      <c r="A235" s="15" t="s">
        <v>250</v>
      </c>
      <c r="B235" s="20" t="str">
        <f>IF(LEN('заявки всего'!B235)=0,"",'заявки всего'!B235)</f>
        <v/>
      </c>
      <c r="C235" s="20" t="str">
        <f>IF(LEN('заявки всего'!C235)=0,"",'заявки всего'!C235)</f>
        <v/>
      </c>
      <c r="D235" s="22" t="str">
        <f>IF(LEN('заявки всего'!D235)=0,"",'заявки всего'!D235)</f>
        <v/>
      </c>
      <c r="E235" s="23" t="str">
        <f>IF(LEN('заявки всего'!E235)=0,"",'заявки всего'!E235)</f>
        <v/>
      </c>
      <c r="F235" s="23" t="str">
        <f>IF(обеспечено!F235=0,"",ROUNDUP(обеспечено!F235/31*5,0))</f>
        <v/>
      </c>
      <c r="G235" s="21" t="str">
        <f>IF(обеспечено!G235-'погружено всего'!G235=0,"",обеспечено!G235-'погружено всего'!G235)</f>
        <v/>
      </c>
      <c r="H235" s="21" t="str">
        <f>IF(обеспечено!H235-'погружено всего'!H235=0,"",обеспечено!H235-'погружено всего'!H235)</f>
        <v/>
      </c>
      <c r="I235" s="21" t="str">
        <f>IF(обеспечено!I235-'погружено всего'!I235=0,"",обеспечено!I235-'погружено всего'!I235)</f>
        <v/>
      </c>
      <c r="J235" s="21" t="str">
        <f>IF(обеспечено!J235-'погружено всего'!J235=0,"",обеспечено!J235-'погружено всего'!J235)</f>
        <v/>
      </c>
      <c r="K235" s="21" t="str">
        <f>IF(обеспечено!K235-'погружено всего'!K235=0,"",обеспечено!K235-'погружено всего'!K235)</f>
        <v/>
      </c>
      <c r="L235" s="21" t="str">
        <f>IF(обеспечено!L235-'погружено всего'!L235=0,"",обеспечено!L235-'погружено всего'!L235)</f>
        <v/>
      </c>
      <c r="M235" s="21" t="str">
        <f>IF(обеспечено!M235-'погружено всего'!M235=0,"",обеспечено!M235-'погружено всего'!M235)</f>
        <v/>
      </c>
      <c r="N235" s="21" t="str">
        <f>IF(обеспечено!N235-'погружено всего'!N235=0,"",обеспечено!N235-'погружено всего'!N235)</f>
        <v/>
      </c>
      <c r="O235" s="21" t="str">
        <f>IF(обеспечено!O235-'погружено всего'!O235=0,"",обеспечено!O235-'погружено всего'!O235)</f>
        <v/>
      </c>
      <c r="P235" s="21" t="str">
        <f>IF(обеспечено!P235-'погружено всего'!P235=0,"",обеспечено!P235-'погружено всего'!P235)</f>
        <v/>
      </c>
      <c r="Q235" s="21" t="str">
        <f>IF(обеспечено!Q235-'погружено всего'!Q235=0,"",обеспечено!Q235-'погружено всего'!Q235)</f>
        <v/>
      </c>
      <c r="R235" s="21" t="str">
        <f>IF(обеспечено!R235-'погружено всего'!R235=0,"",обеспечено!R235-'погружено всего'!R235)</f>
        <v/>
      </c>
      <c r="S235" s="21" t="str">
        <f>IF(обеспечено!S235-'погружено всего'!S235=0,"",обеспечено!S235-'погружено всего'!S235)</f>
        <v/>
      </c>
      <c r="T235" s="21" t="str">
        <f>IF(обеспечено!T235-'погружено всего'!T235=0,"",обеспечено!T235-'погружено всего'!T235)</f>
        <v/>
      </c>
      <c r="U235" s="21" t="str">
        <f>IF(обеспечено!U235-'погружено всего'!U235=0,"",обеспечено!U235-'погружено всего'!U235)</f>
        <v/>
      </c>
      <c r="V235" s="21" t="str">
        <f>IF(обеспечено!V235-'погружено всего'!V235=0,"",обеспечено!V235-'погружено всего'!V235)</f>
        <v/>
      </c>
      <c r="W235" s="21" t="str">
        <f>IF(обеспечено!W235-'погружено всего'!W235=0,"",обеспечено!W235-'погружено всего'!W235)</f>
        <v/>
      </c>
      <c r="X235" s="21" t="str">
        <f>IF(обеспечено!X235-'погружено всего'!X235=0,"",обеспечено!X235-'погружено всего'!X235)</f>
        <v/>
      </c>
      <c r="Y235" s="21" t="str">
        <f>IF(обеспечено!Y235-'погружено всего'!Y235=0,"",обеспечено!Y235-'погружено всего'!Y235)</f>
        <v/>
      </c>
      <c r="Z235" s="21" t="str">
        <f>IF(обеспечено!Z235-'погружено всего'!Z235=0,"",обеспечено!Z235-'погружено всего'!Z235)</f>
        <v/>
      </c>
      <c r="AA235" s="21" t="str">
        <f>IF(обеспечено!AA235-'погружено всего'!AA235=0,"",обеспечено!AA235-'погружено всего'!AA235)</f>
        <v/>
      </c>
      <c r="AB235" s="21" t="str">
        <f>IF(обеспечено!AB235-'погружено всего'!AB235=0,"",обеспечено!AB235-'погружено всего'!AB235)</f>
        <v/>
      </c>
      <c r="AC235" s="21" t="str">
        <f>IF(обеспечено!AC235-'погружено всего'!AC235=0,"",обеспечено!AC235-'погружено всего'!AC235)</f>
        <v/>
      </c>
      <c r="AD235" s="21" t="str">
        <f>IF(обеспечено!AD235-'погружено всего'!AD235=0,"",обеспечено!AD235-'погружено всего'!AD235)</f>
        <v/>
      </c>
      <c r="AE235" s="21" t="str">
        <f>IF(обеспечено!AE235-'погружено всего'!AE235=0,"",обеспечено!AE235-'погружено всего'!AE235)</f>
        <v/>
      </c>
      <c r="AF235" s="21" t="str">
        <f>IF(обеспечено!AF235-'погружено всего'!AF235=0,"",обеспечено!AF235-'погружено всего'!AF235)</f>
        <v/>
      </c>
      <c r="AG235" s="21" t="str">
        <f>IF(обеспечено!AG235-'погружено всего'!AG235=0,"",обеспечено!AG235-'погружено всего'!AG235)</f>
        <v/>
      </c>
      <c r="AH235" s="21" t="str">
        <f>IF(обеспечено!AH235-'погружено всего'!AH235=0,"",обеспечено!AH235-'погружено всего'!AH235)</f>
        <v/>
      </c>
      <c r="AI235" s="21" t="str">
        <f>IF(обеспечено!AI235-'погружено всего'!AI235=0,"",обеспечено!AI235-'погружено всего'!AI235)</f>
        <v/>
      </c>
      <c r="AJ235" s="21" t="str">
        <f>IF(обеспечено!AJ235-'погружено всего'!AJ235=0,"",обеспечено!AJ235-'погружено всего'!AJ235)</f>
        <v/>
      </c>
      <c r="AK235" s="21" t="str">
        <f>IF(обеспечено!AK235-'погружено всего'!AK235=0,"",обеспечено!AK235-'погружено всего'!AK235)</f>
        <v/>
      </c>
    </row>
    <row r="236" spans="1:37" s="15" customFormat="1" ht="13.5" customHeight="1" x14ac:dyDescent="0.15">
      <c r="A236" s="15" t="s">
        <v>251</v>
      </c>
      <c r="B236" s="20" t="str">
        <f>IF(LEN('заявки всего'!B236)=0,"",'заявки всего'!B236)</f>
        <v/>
      </c>
      <c r="C236" s="20" t="str">
        <f>IF(LEN('заявки всего'!C236)=0,"",'заявки всего'!C236)</f>
        <v/>
      </c>
      <c r="D236" s="22" t="str">
        <f>IF(LEN('заявки всего'!D236)=0,"",'заявки всего'!D236)</f>
        <v/>
      </c>
      <c r="E236" s="23" t="str">
        <f>IF(LEN('заявки всего'!E236)=0,"",'заявки всего'!E236)</f>
        <v/>
      </c>
      <c r="F236" s="23" t="str">
        <f>IF(обеспечено!F236=0,"",ROUNDUP(обеспечено!F236/31*5,0))</f>
        <v/>
      </c>
      <c r="G236" s="21" t="str">
        <f>IF(обеспечено!G236-'погружено всего'!G236=0,"",обеспечено!G236-'погружено всего'!G236)</f>
        <v/>
      </c>
      <c r="H236" s="21" t="str">
        <f>IF(обеспечено!H236-'погружено всего'!H236=0,"",обеспечено!H236-'погружено всего'!H236)</f>
        <v/>
      </c>
      <c r="I236" s="21" t="str">
        <f>IF(обеспечено!I236-'погружено всего'!I236=0,"",обеспечено!I236-'погружено всего'!I236)</f>
        <v/>
      </c>
      <c r="J236" s="21" t="str">
        <f>IF(обеспечено!J236-'погружено всего'!J236=0,"",обеспечено!J236-'погружено всего'!J236)</f>
        <v/>
      </c>
      <c r="K236" s="21" t="str">
        <f>IF(обеспечено!K236-'погружено всего'!K236=0,"",обеспечено!K236-'погружено всего'!K236)</f>
        <v/>
      </c>
      <c r="L236" s="21" t="str">
        <f>IF(обеспечено!L236-'погружено всего'!L236=0,"",обеспечено!L236-'погружено всего'!L236)</f>
        <v/>
      </c>
      <c r="M236" s="21" t="str">
        <f>IF(обеспечено!M236-'погружено всего'!M236=0,"",обеспечено!M236-'погружено всего'!M236)</f>
        <v/>
      </c>
      <c r="N236" s="21" t="str">
        <f>IF(обеспечено!N236-'погружено всего'!N236=0,"",обеспечено!N236-'погружено всего'!N236)</f>
        <v/>
      </c>
      <c r="O236" s="21" t="str">
        <f>IF(обеспечено!O236-'погружено всего'!O236=0,"",обеспечено!O236-'погружено всего'!O236)</f>
        <v/>
      </c>
      <c r="P236" s="21" t="str">
        <f>IF(обеспечено!P236-'погружено всего'!P236=0,"",обеспечено!P236-'погружено всего'!P236)</f>
        <v/>
      </c>
      <c r="Q236" s="21" t="str">
        <f>IF(обеспечено!Q236-'погружено всего'!Q236=0,"",обеспечено!Q236-'погружено всего'!Q236)</f>
        <v/>
      </c>
      <c r="R236" s="21" t="str">
        <f>IF(обеспечено!R236-'погружено всего'!R236=0,"",обеспечено!R236-'погружено всего'!R236)</f>
        <v/>
      </c>
      <c r="S236" s="21" t="str">
        <f>IF(обеспечено!S236-'погружено всего'!S236=0,"",обеспечено!S236-'погружено всего'!S236)</f>
        <v/>
      </c>
      <c r="T236" s="21" t="str">
        <f>IF(обеспечено!T236-'погружено всего'!T236=0,"",обеспечено!T236-'погружено всего'!T236)</f>
        <v/>
      </c>
      <c r="U236" s="21" t="str">
        <f>IF(обеспечено!U236-'погружено всего'!U236=0,"",обеспечено!U236-'погружено всего'!U236)</f>
        <v/>
      </c>
      <c r="V236" s="21" t="str">
        <f>IF(обеспечено!V236-'погружено всего'!V236=0,"",обеспечено!V236-'погружено всего'!V236)</f>
        <v/>
      </c>
      <c r="W236" s="21" t="str">
        <f>IF(обеспечено!W236-'погружено всего'!W236=0,"",обеспечено!W236-'погружено всего'!W236)</f>
        <v/>
      </c>
      <c r="X236" s="21" t="str">
        <f>IF(обеспечено!X236-'погружено всего'!X236=0,"",обеспечено!X236-'погружено всего'!X236)</f>
        <v/>
      </c>
      <c r="Y236" s="21" t="str">
        <f>IF(обеспечено!Y236-'погружено всего'!Y236=0,"",обеспечено!Y236-'погружено всего'!Y236)</f>
        <v/>
      </c>
      <c r="Z236" s="21" t="str">
        <f>IF(обеспечено!Z236-'погружено всего'!Z236=0,"",обеспечено!Z236-'погружено всего'!Z236)</f>
        <v/>
      </c>
      <c r="AA236" s="21" t="str">
        <f>IF(обеспечено!AA236-'погружено всего'!AA236=0,"",обеспечено!AA236-'погружено всего'!AA236)</f>
        <v/>
      </c>
      <c r="AB236" s="21" t="str">
        <f>IF(обеспечено!AB236-'погружено всего'!AB236=0,"",обеспечено!AB236-'погружено всего'!AB236)</f>
        <v/>
      </c>
      <c r="AC236" s="21" t="str">
        <f>IF(обеспечено!AC236-'погружено всего'!AC236=0,"",обеспечено!AC236-'погружено всего'!AC236)</f>
        <v/>
      </c>
      <c r="AD236" s="21" t="str">
        <f>IF(обеспечено!AD236-'погружено всего'!AD236=0,"",обеспечено!AD236-'погружено всего'!AD236)</f>
        <v/>
      </c>
      <c r="AE236" s="21" t="str">
        <f>IF(обеспечено!AE236-'погружено всего'!AE236=0,"",обеспечено!AE236-'погружено всего'!AE236)</f>
        <v/>
      </c>
      <c r="AF236" s="21" t="str">
        <f>IF(обеспечено!AF236-'погружено всего'!AF236=0,"",обеспечено!AF236-'погружено всего'!AF236)</f>
        <v/>
      </c>
      <c r="AG236" s="21" t="str">
        <f>IF(обеспечено!AG236-'погружено всего'!AG236=0,"",обеспечено!AG236-'погружено всего'!AG236)</f>
        <v/>
      </c>
      <c r="AH236" s="21" t="str">
        <f>IF(обеспечено!AH236-'погружено всего'!AH236=0,"",обеспечено!AH236-'погружено всего'!AH236)</f>
        <v/>
      </c>
      <c r="AI236" s="21" t="str">
        <f>IF(обеспечено!AI236-'погружено всего'!AI236=0,"",обеспечено!AI236-'погружено всего'!AI236)</f>
        <v/>
      </c>
      <c r="AJ236" s="21" t="str">
        <f>IF(обеспечено!AJ236-'погружено всего'!AJ236=0,"",обеспечено!AJ236-'погружено всего'!AJ236)</f>
        <v/>
      </c>
      <c r="AK236" s="21" t="str">
        <f>IF(обеспечено!AK236-'погружено всего'!AK236=0,"",обеспечено!AK236-'погружено всего'!AK236)</f>
        <v/>
      </c>
    </row>
    <row r="237" spans="1:37" s="15" customFormat="1" ht="13.5" customHeight="1" x14ac:dyDescent="0.15">
      <c r="A237" s="15" t="s">
        <v>252</v>
      </c>
      <c r="B237" s="20" t="str">
        <f>IF(LEN('заявки всего'!B237)=0,"",'заявки всего'!B237)</f>
        <v/>
      </c>
      <c r="C237" s="20" t="str">
        <f>IF(LEN('заявки всего'!C237)=0,"",'заявки всего'!C237)</f>
        <v/>
      </c>
      <c r="D237" s="22" t="str">
        <f>IF(LEN('заявки всего'!D237)=0,"",'заявки всего'!D237)</f>
        <v/>
      </c>
      <c r="E237" s="23" t="str">
        <f>IF(LEN('заявки всего'!E237)=0,"",'заявки всего'!E237)</f>
        <v/>
      </c>
      <c r="F237" s="23" t="str">
        <f>IF(обеспечено!F237=0,"",ROUNDUP(обеспечено!F237/31*5,0))</f>
        <v/>
      </c>
      <c r="G237" s="21" t="str">
        <f>IF(обеспечено!G237-'погружено всего'!G237=0,"",обеспечено!G237-'погружено всего'!G237)</f>
        <v/>
      </c>
      <c r="H237" s="21" t="str">
        <f>IF(обеспечено!H237-'погружено всего'!H237=0,"",обеспечено!H237-'погружено всего'!H237)</f>
        <v/>
      </c>
      <c r="I237" s="21" t="str">
        <f>IF(обеспечено!I237-'погружено всего'!I237=0,"",обеспечено!I237-'погружено всего'!I237)</f>
        <v/>
      </c>
      <c r="J237" s="21" t="str">
        <f>IF(обеспечено!J237-'погружено всего'!J237=0,"",обеспечено!J237-'погружено всего'!J237)</f>
        <v/>
      </c>
      <c r="K237" s="21" t="str">
        <f>IF(обеспечено!K237-'погружено всего'!K237=0,"",обеспечено!K237-'погружено всего'!K237)</f>
        <v/>
      </c>
      <c r="L237" s="21" t="str">
        <f>IF(обеспечено!L237-'погружено всего'!L237=0,"",обеспечено!L237-'погружено всего'!L237)</f>
        <v/>
      </c>
      <c r="M237" s="21" t="str">
        <f>IF(обеспечено!M237-'погружено всего'!M237=0,"",обеспечено!M237-'погружено всего'!M237)</f>
        <v/>
      </c>
      <c r="N237" s="21" t="str">
        <f>IF(обеспечено!N237-'погружено всего'!N237=0,"",обеспечено!N237-'погружено всего'!N237)</f>
        <v/>
      </c>
      <c r="O237" s="21" t="str">
        <f>IF(обеспечено!O237-'погружено всего'!O237=0,"",обеспечено!O237-'погружено всего'!O237)</f>
        <v/>
      </c>
      <c r="P237" s="21" t="str">
        <f>IF(обеспечено!P237-'погружено всего'!P237=0,"",обеспечено!P237-'погружено всего'!P237)</f>
        <v/>
      </c>
      <c r="Q237" s="21" t="str">
        <f>IF(обеспечено!Q237-'погружено всего'!Q237=0,"",обеспечено!Q237-'погружено всего'!Q237)</f>
        <v/>
      </c>
      <c r="R237" s="21" t="str">
        <f>IF(обеспечено!R237-'погружено всего'!R237=0,"",обеспечено!R237-'погружено всего'!R237)</f>
        <v/>
      </c>
      <c r="S237" s="21" t="str">
        <f>IF(обеспечено!S237-'погружено всего'!S237=0,"",обеспечено!S237-'погружено всего'!S237)</f>
        <v/>
      </c>
      <c r="T237" s="21" t="str">
        <f>IF(обеспечено!T237-'погружено всего'!T237=0,"",обеспечено!T237-'погружено всего'!T237)</f>
        <v/>
      </c>
      <c r="U237" s="21" t="str">
        <f>IF(обеспечено!U237-'погружено всего'!U237=0,"",обеспечено!U237-'погружено всего'!U237)</f>
        <v/>
      </c>
      <c r="V237" s="21" t="str">
        <f>IF(обеспечено!V237-'погружено всего'!V237=0,"",обеспечено!V237-'погружено всего'!V237)</f>
        <v/>
      </c>
      <c r="W237" s="21" t="str">
        <f>IF(обеспечено!W237-'погружено всего'!W237=0,"",обеспечено!W237-'погружено всего'!W237)</f>
        <v/>
      </c>
      <c r="X237" s="21" t="str">
        <f>IF(обеспечено!X237-'погружено всего'!X237=0,"",обеспечено!X237-'погружено всего'!X237)</f>
        <v/>
      </c>
      <c r="Y237" s="21" t="str">
        <f>IF(обеспечено!Y237-'погружено всего'!Y237=0,"",обеспечено!Y237-'погружено всего'!Y237)</f>
        <v/>
      </c>
      <c r="Z237" s="21" t="str">
        <f>IF(обеспечено!Z237-'погружено всего'!Z237=0,"",обеспечено!Z237-'погружено всего'!Z237)</f>
        <v/>
      </c>
      <c r="AA237" s="21" t="str">
        <f>IF(обеспечено!AA237-'погружено всего'!AA237=0,"",обеспечено!AA237-'погружено всего'!AA237)</f>
        <v/>
      </c>
      <c r="AB237" s="21" t="str">
        <f>IF(обеспечено!AB237-'погружено всего'!AB237=0,"",обеспечено!AB237-'погружено всего'!AB237)</f>
        <v/>
      </c>
      <c r="AC237" s="21" t="str">
        <f>IF(обеспечено!AC237-'погружено всего'!AC237=0,"",обеспечено!AC237-'погружено всего'!AC237)</f>
        <v/>
      </c>
      <c r="AD237" s="21" t="str">
        <f>IF(обеспечено!AD237-'погружено всего'!AD237=0,"",обеспечено!AD237-'погружено всего'!AD237)</f>
        <v/>
      </c>
      <c r="AE237" s="21" t="str">
        <f>IF(обеспечено!AE237-'погружено всего'!AE237=0,"",обеспечено!AE237-'погружено всего'!AE237)</f>
        <v/>
      </c>
      <c r="AF237" s="21" t="str">
        <f>IF(обеспечено!AF237-'погружено всего'!AF237=0,"",обеспечено!AF237-'погружено всего'!AF237)</f>
        <v/>
      </c>
      <c r="AG237" s="21" t="str">
        <f>IF(обеспечено!AG237-'погружено всего'!AG237=0,"",обеспечено!AG237-'погружено всего'!AG237)</f>
        <v/>
      </c>
      <c r="AH237" s="21" t="str">
        <f>IF(обеспечено!AH237-'погружено всего'!AH237=0,"",обеспечено!AH237-'погружено всего'!AH237)</f>
        <v/>
      </c>
      <c r="AI237" s="21" t="str">
        <f>IF(обеспечено!AI237-'погружено всего'!AI237=0,"",обеспечено!AI237-'погружено всего'!AI237)</f>
        <v/>
      </c>
      <c r="AJ237" s="21" t="str">
        <f>IF(обеспечено!AJ237-'погружено всего'!AJ237=0,"",обеспечено!AJ237-'погружено всего'!AJ237)</f>
        <v/>
      </c>
      <c r="AK237" s="21" t="str">
        <f>IF(обеспечено!AK237-'погружено всего'!AK237=0,"",обеспечено!AK237-'погружено всего'!AK237)</f>
        <v/>
      </c>
    </row>
    <row r="238" spans="1:37" s="15" customFormat="1" ht="13.5" customHeight="1" x14ac:dyDescent="0.15">
      <c r="A238" s="15" t="s">
        <v>253</v>
      </c>
      <c r="B238" s="20" t="str">
        <f>IF(LEN('заявки всего'!B238)=0,"",'заявки всего'!B238)</f>
        <v/>
      </c>
      <c r="C238" s="20" t="str">
        <f>IF(LEN('заявки всего'!C238)=0,"",'заявки всего'!C238)</f>
        <v/>
      </c>
      <c r="D238" s="22" t="str">
        <f>IF(LEN('заявки всего'!D238)=0,"",'заявки всего'!D238)</f>
        <v/>
      </c>
      <c r="E238" s="23" t="str">
        <f>IF(LEN('заявки всего'!E238)=0,"",'заявки всего'!E238)</f>
        <v/>
      </c>
      <c r="F238" s="23" t="str">
        <f>IF(обеспечено!F238=0,"",ROUNDUP(обеспечено!F238/31*5,0))</f>
        <v/>
      </c>
      <c r="G238" s="21" t="str">
        <f>IF(обеспечено!G238-'погружено всего'!G238=0,"",обеспечено!G238-'погружено всего'!G238)</f>
        <v/>
      </c>
      <c r="H238" s="21" t="str">
        <f>IF(обеспечено!H238-'погружено всего'!H238=0,"",обеспечено!H238-'погружено всего'!H238)</f>
        <v/>
      </c>
      <c r="I238" s="21" t="str">
        <f>IF(обеспечено!I238-'погружено всего'!I238=0,"",обеспечено!I238-'погружено всего'!I238)</f>
        <v/>
      </c>
      <c r="J238" s="21" t="str">
        <f>IF(обеспечено!J238-'погружено всего'!J238=0,"",обеспечено!J238-'погружено всего'!J238)</f>
        <v/>
      </c>
      <c r="K238" s="21" t="str">
        <f>IF(обеспечено!K238-'погружено всего'!K238=0,"",обеспечено!K238-'погружено всего'!K238)</f>
        <v/>
      </c>
      <c r="L238" s="21" t="str">
        <f>IF(обеспечено!L238-'погружено всего'!L238=0,"",обеспечено!L238-'погружено всего'!L238)</f>
        <v/>
      </c>
      <c r="M238" s="21" t="str">
        <f>IF(обеспечено!M238-'погружено всего'!M238=0,"",обеспечено!M238-'погружено всего'!M238)</f>
        <v/>
      </c>
      <c r="N238" s="21" t="str">
        <f>IF(обеспечено!N238-'погружено всего'!N238=0,"",обеспечено!N238-'погружено всего'!N238)</f>
        <v/>
      </c>
      <c r="O238" s="21" t="str">
        <f>IF(обеспечено!O238-'погружено всего'!O238=0,"",обеспечено!O238-'погружено всего'!O238)</f>
        <v/>
      </c>
      <c r="P238" s="21" t="str">
        <f>IF(обеспечено!P238-'погружено всего'!P238=0,"",обеспечено!P238-'погружено всего'!P238)</f>
        <v/>
      </c>
      <c r="Q238" s="21" t="str">
        <f>IF(обеспечено!Q238-'погружено всего'!Q238=0,"",обеспечено!Q238-'погружено всего'!Q238)</f>
        <v/>
      </c>
      <c r="R238" s="21" t="str">
        <f>IF(обеспечено!R238-'погружено всего'!R238=0,"",обеспечено!R238-'погружено всего'!R238)</f>
        <v/>
      </c>
      <c r="S238" s="21" t="str">
        <f>IF(обеспечено!S238-'погружено всего'!S238=0,"",обеспечено!S238-'погружено всего'!S238)</f>
        <v/>
      </c>
      <c r="T238" s="21" t="str">
        <f>IF(обеспечено!T238-'погружено всего'!T238=0,"",обеспечено!T238-'погружено всего'!T238)</f>
        <v/>
      </c>
      <c r="U238" s="21" t="str">
        <f>IF(обеспечено!U238-'погружено всего'!U238=0,"",обеспечено!U238-'погружено всего'!U238)</f>
        <v/>
      </c>
      <c r="V238" s="21" t="str">
        <f>IF(обеспечено!V238-'погружено всего'!V238=0,"",обеспечено!V238-'погружено всего'!V238)</f>
        <v/>
      </c>
      <c r="W238" s="21" t="str">
        <f>IF(обеспечено!W238-'погружено всего'!W238=0,"",обеспечено!W238-'погружено всего'!W238)</f>
        <v/>
      </c>
      <c r="X238" s="21" t="str">
        <f>IF(обеспечено!X238-'погружено всего'!X238=0,"",обеспечено!X238-'погружено всего'!X238)</f>
        <v/>
      </c>
      <c r="Y238" s="21" t="str">
        <f>IF(обеспечено!Y238-'погружено всего'!Y238=0,"",обеспечено!Y238-'погружено всего'!Y238)</f>
        <v/>
      </c>
      <c r="Z238" s="21" t="str">
        <f>IF(обеспечено!Z238-'погружено всего'!Z238=0,"",обеспечено!Z238-'погружено всего'!Z238)</f>
        <v/>
      </c>
      <c r="AA238" s="21" t="str">
        <f>IF(обеспечено!AA238-'погружено всего'!AA238=0,"",обеспечено!AA238-'погружено всего'!AA238)</f>
        <v/>
      </c>
      <c r="AB238" s="21" t="str">
        <f>IF(обеспечено!AB238-'погружено всего'!AB238=0,"",обеспечено!AB238-'погружено всего'!AB238)</f>
        <v/>
      </c>
      <c r="AC238" s="21" t="str">
        <f>IF(обеспечено!AC238-'погружено всего'!AC238=0,"",обеспечено!AC238-'погружено всего'!AC238)</f>
        <v/>
      </c>
      <c r="AD238" s="21" t="str">
        <f>IF(обеспечено!AD238-'погружено всего'!AD238=0,"",обеспечено!AD238-'погружено всего'!AD238)</f>
        <v/>
      </c>
      <c r="AE238" s="21" t="str">
        <f>IF(обеспечено!AE238-'погружено всего'!AE238=0,"",обеспечено!AE238-'погружено всего'!AE238)</f>
        <v/>
      </c>
      <c r="AF238" s="21" t="str">
        <f>IF(обеспечено!AF238-'погружено всего'!AF238=0,"",обеспечено!AF238-'погружено всего'!AF238)</f>
        <v/>
      </c>
      <c r="AG238" s="21" t="str">
        <f>IF(обеспечено!AG238-'погружено всего'!AG238=0,"",обеспечено!AG238-'погружено всего'!AG238)</f>
        <v/>
      </c>
      <c r="AH238" s="21" t="str">
        <f>IF(обеспечено!AH238-'погружено всего'!AH238=0,"",обеспечено!AH238-'погружено всего'!AH238)</f>
        <v/>
      </c>
      <c r="AI238" s="21" t="str">
        <f>IF(обеспечено!AI238-'погружено всего'!AI238=0,"",обеспечено!AI238-'погружено всего'!AI238)</f>
        <v/>
      </c>
      <c r="AJ238" s="21" t="str">
        <f>IF(обеспечено!AJ238-'погружено всего'!AJ238=0,"",обеспечено!AJ238-'погружено всего'!AJ238)</f>
        <v/>
      </c>
      <c r="AK238" s="21" t="str">
        <f>IF(обеспечено!AK238-'погружено всего'!AK238=0,"",обеспечено!AK238-'погружено всего'!AK238)</f>
        <v/>
      </c>
    </row>
    <row r="239" spans="1:37" s="15" customFormat="1" ht="13.5" customHeight="1" x14ac:dyDescent="0.15">
      <c r="A239" s="15" t="s">
        <v>254</v>
      </c>
      <c r="B239" s="20" t="str">
        <f>IF(LEN('заявки всего'!B239)=0,"",'заявки всего'!B239)</f>
        <v/>
      </c>
      <c r="C239" s="20" t="str">
        <f>IF(LEN('заявки всего'!C239)=0,"",'заявки всего'!C239)</f>
        <v/>
      </c>
      <c r="D239" s="22" t="str">
        <f>IF(LEN('заявки всего'!D239)=0,"",'заявки всего'!D239)</f>
        <v/>
      </c>
      <c r="E239" s="23" t="str">
        <f>IF(LEN('заявки всего'!E239)=0,"",'заявки всего'!E239)</f>
        <v/>
      </c>
      <c r="F239" s="23" t="str">
        <f>IF(обеспечено!F239=0,"",ROUNDUP(обеспечено!F239/31*5,0))</f>
        <v/>
      </c>
      <c r="G239" s="21" t="str">
        <f>IF(обеспечено!G239-'погружено всего'!G239=0,"",обеспечено!G239-'погружено всего'!G239)</f>
        <v/>
      </c>
      <c r="H239" s="21" t="str">
        <f>IF(обеспечено!H239-'погружено всего'!H239=0,"",обеспечено!H239-'погружено всего'!H239)</f>
        <v/>
      </c>
      <c r="I239" s="21" t="str">
        <f>IF(обеспечено!I239-'погружено всего'!I239=0,"",обеспечено!I239-'погружено всего'!I239)</f>
        <v/>
      </c>
      <c r="J239" s="21" t="str">
        <f>IF(обеспечено!J239-'погружено всего'!J239=0,"",обеспечено!J239-'погружено всего'!J239)</f>
        <v/>
      </c>
      <c r="K239" s="21" t="str">
        <f>IF(обеспечено!K239-'погружено всего'!K239=0,"",обеспечено!K239-'погружено всего'!K239)</f>
        <v/>
      </c>
      <c r="L239" s="21" t="str">
        <f>IF(обеспечено!L239-'погружено всего'!L239=0,"",обеспечено!L239-'погружено всего'!L239)</f>
        <v/>
      </c>
      <c r="M239" s="21" t="str">
        <f>IF(обеспечено!M239-'погружено всего'!M239=0,"",обеспечено!M239-'погружено всего'!M239)</f>
        <v/>
      </c>
      <c r="N239" s="21" t="str">
        <f>IF(обеспечено!N239-'погружено всего'!N239=0,"",обеспечено!N239-'погружено всего'!N239)</f>
        <v/>
      </c>
      <c r="O239" s="21" t="str">
        <f>IF(обеспечено!O239-'погружено всего'!O239=0,"",обеспечено!O239-'погружено всего'!O239)</f>
        <v/>
      </c>
      <c r="P239" s="21" t="str">
        <f>IF(обеспечено!P239-'погружено всего'!P239=0,"",обеспечено!P239-'погружено всего'!P239)</f>
        <v/>
      </c>
      <c r="Q239" s="21" t="str">
        <f>IF(обеспечено!Q239-'погружено всего'!Q239=0,"",обеспечено!Q239-'погружено всего'!Q239)</f>
        <v/>
      </c>
      <c r="R239" s="21" t="str">
        <f>IF(обеспечено!R239-'погружено всего'!R239=0,"",обеспечено!R239-'погружено всего'!R239)</f>
        <v/>
      </c>
      <c r="S239" s="21" t="str">
        <f>IF(обеспечено!S239-'погружено всего'!S239=0,"",обеспечено!S239-'погружено всего'!S239)</f>
        <v/>
      </c>
      <c r="T239" s="21" t="str">
        <f>IF(обеспечено!T239-'погружено всего'!T239=0,"",обеспечено!T239-'погружено всего'!T239)</f>
        <v/>
      </c>
      <c r="U239" s="21" t="str">
        <f>IF(обеспечено!U239-'погружено всего'!U239=0,"",обеспечено!U239-'погружено всего'!U239)</f>
        <v/>
      </c>
      <c r="V239" s="21" t="str">
        <f>IF(обеспечено!V239-'погружено всего'!V239=0,"",обеспечено!V239-'погружено всего'!V239)</f>
        <v/>
      </c>
      <c r="W239" s="21" t="str">
        <f>IF(обеспечено!W239-'погружено всего'!W239=0,"",обеспечено!W239-'погружено всего'!W239)</f>
        <v/>
      </c>
      <c r="X239" s="21" t="str">
        <f>IF(обеспечено!X239-'погружено всего'!X239=0,"",обеспечено!X239-'погружено всего'!X239)</f>
        <v/>
      </c>
      <c r="Y239" s="21" t="str">
        <f>IF(обеспечено!Y239-'погружено всего'!Y239=0,"",обеспечено!Y239-'погружено всего'!Y239)</f>
        <v/>
      </c>
      <c r="Z239" s="21" t="str">
        <f>IF(обеспечено!Z239-'погружено всего'!Z239=0,"",обеспечено!Z239-'погружено всего'!Z239)</f>
        <v/>
      </c>
      <c r="AA239" s="21" t="str">
        <f>IF(обеспечено!AA239-'погружено всего'!AA239=0,"",обеспечено!AA239-'погружено всего'!AA239)</f>
        <v/>
      </c>
      <c r="AB239" s="21" t="str">
        <f>IF(обеспечено!AB239-'погружено всего'!AB239=0,"",обеспечено!AB239-'погружено всего'!AB239)</f>
        <v/>
      </c>
      <c r="AC239" s="21" t="str">
        <f>IF(обеспечено!AC239-'погружено всего'!AC239=0,"",обеспечено!AC239-'погружено всего'!AC239)</f>
        <v/>
      </c>
      <c r="AD239" s="21" t="str">
        <f>IF(обеспечено!AD239-'погружено всего'!AD239=0,"",обеспечено!AD239-'погружено всего'!AD239)</f>
        <v/>
      </c>
      <c r="AE239" s="21" t="str">
        <f>IF(обеспечено!AE239-'погружено всего'!AE239=0,"",обеспечено!AE239-'погружено всего'!AE239)</f>
        <v/>
      </c>
      <c r="AF239" s="21" t="str">
        <f>IF(обеспечено!AF239-'погружено всего'!AF239=0,"",обеспечено!AF239-'погружено всего'!AF239)</f>
        <v/>
      </c>
      <c r="AG239" s="21" t="str">
        <f>IF(обеспечено!AG239-'погружено всего'!AG239=0,"",обеспечено!AG239-'погружено всего'!AG239)</f>
        <v/>
      </c>
      <c r="AH239" s="21" t="str">
        <f>IF(обеспечено!AH239-'погружено всего'!AH239=0,"",обеспечено!AH239-'погружено всего'!AH239)</f>
        <v/>
      </c>
      <c r="AI239" s="21" t="str">
        <f>IF(обеспечено!AI239-'погружено всего'!AI239=0,"",обеспечено!AI239-'погружено всего'!AI239)</f>
        <v/>
      </c>
      <c r="AJ239" s="21" t="str">
        <f>IF(обеспечено!AJ239-'погружено всего'!AJ239=0,"",обеспечено!AJ239-'погружено всего'!AJ239)</f>
        <v/>
      </c>
      <c r="AK239" s="21" t="str">
        <f>IF(обеспечено!AK239-'погружено всего'!AK239=0,"",обеспечено!AK239-'погружено всего'!AK239)</f>
        <v/>
      </c>
    </row>
    <row r="240" spans="1:37" s="15" customFormat="1" ht="13.5" customHeight="1" x14ac:dyDescent="0.15">
      <c r="A240" s="15" t="s">
        <v>255</v>
      </c>
      <c r="B240" s="20" t="str">
        <f>IF(LEN('заявки всего'!B240)=0,"",'заявки всего'!B240)</f>
        <v/>
      </c>
      <c r="C240" s="20" t="str">
        <f>IF(LEN('заявки всего'!C240)=0,"",'заявки всего'!C240)</f>
        <v/>
      </c>
      <c r="D240" s="22" t="str">
        <f>IF(LEN('заявки всего'!D240)=0,"",'заявки всего'!D240)</f>
        <v/>
      </c>
      <c r="E240" s="23" t="str">
        <f>IF(LEN('заявки всего'!E240)=0,"",'заявки всего'!E240)</f>
        <v/>
      </c>
      <c r="F240" s="23" t="str">
        <f>IF(обеспечено!F240=0,"",ROUNDUP(обеспечено!F240/31*5,0))</f>
        <v/>
      </c>
      <c r="G240" s="21" t="str">
        <f>IF(обеспечено!G240-'погружено всего'!G240=0,"",обеспечено!G240-'погружено всего'!G240)</f>
        <v/>
      </c>
      <c r="H240" s="21" t="str">
        <f>IF(обеспечено!H240-'погружено всего'!H240=0,"",обеспечено!H240-'погружено всего'!H240)</f>
        <v/>
      </c>
      <c r="I240" s="21" t="str">
        <f>IF(обеспечено!I240-'погружено всего'!I240=0,"",обеспечено!I240-'погружено всего'!I240)</f>
        <v/>
      </c>
      <c r="J240" s="21" t="str">
        <f>IF(обеспечено!J240-'погружено всего'!J240=0,"",обеспечено!J240-'погружено всего'!J240)</f>
        <v/>
      </c>
      <c r="K240" s="21" t="str">
        <f>IF(обеспечено!K240-'погружено всего'!K240=0,"",обеспечено!K240-'погружено всего'!K240)</f>
        <v/>
      </c>
      <c r="L240" s="21" t="str">
        <f>IF(обеспечено!L240-'погружено всего'!L240=0,"",обеспечено!L240-'погружено всего'!L240)</f>
        <v/>
      </c>
      <c r="M240" s="21" t="str">
        <f>IF(обеспечено!M240-'погружено всего'!M240=0,"",обеспечено!M240-'погружено всего'!M240)</f>
        <v/>
      </c>
      <c r="N240" s="21" t="str">
        <f>IF(обеспечено!N240-'погружено всего'!N240=0,"",обеспечено!N240-'погружено всего'!N240)</f>
        <v/>
      </c>
      <c r="O240" s="21" t="str">
        <f>IF(обеспечено!O240-'погружено всего'!O240=0,"",обеспечено!O240-'погружено всего'!O240)</f>
        <v/>
      </c>
      <c r="P240" s="21" t="str">
        <f>IF(обеспечено!P240-'погружено всего'!P240=0,"",обеспечено!P240-'погружено всего'!P240)</f>
        <v/>
      </c>
      <c r="Q240" s="21" t="str">
        <f>IF(обеспечено!Q240-'погружено всего'!Q240=0,"",обеспечено!Q240-'погружено всего'!Q240)</f>
        <v/>
      </c>
      <c r="R240" s="21" t="str">
        <f>IF(обеспечено!R240-'погружено всего'!R240=0,"",обеспечено!R240-'погружено всего'!R240)</f>
        <v/>
      </c>
      <c r="S240" s="21" t="str">
        <f>IF(обеспечено!S240-'погружено всего'!S240=0,"",обеспечено!S240-'погружено всего'!S240)</f>
        <v/>
      </c>
      <c r="T240" s="21" t="str">
        <f>IF(обеспечено!T240-'погружено всего'!T240=0,"",обеспечено!T240-'погружено всего'!T240)</f>
        <v/>
      </c>
      <c r="U240" s="21" t="str">
        <f>IF(обеспечено!U240-'погружено всего'!U240=0,"",обеспечено!U240-'погружено всего'!U240)</f>
        <v/>
      </c>
      <c r="V240" s="21" t="str">
        <f>IF(обеспечено!V240-'погружено всего'!V240=0,"",обеспечено!V240-'погружено всего'!V240)</f>
        <v/>
      </c>
      <c r="W240" s="21" t="str">
        <f>IF(обеспечено!W240-'погружено всего'!W240=0,"",обеспечено!W240-'погружено всего'!W240)</f>
        <v/>
      </c>
      <c r="X240" s="21" t="str">
        <f>IF(обеспечено!X240-'погружено всего'!X240=0,"",обеспечено!X240-'погружено всего'!X240)</f>
        <v/>
      </c>
      <c r="Y240" s="21" t="str">
        <f>IF(обеспечено!Y240-'погружено всего'!Y240=0,"",обеспечено!Y240-'погружено всего'!Y240)</f>
        <v/>
      </c>
      <c r="Z240" s="21" t="str">
        <f>IF(обеспечено!Z240-'погружено всего'!Z240=0,"",обеспечено!Z240-'погружено всего'!Z240)</f>
        <v/>
      </c>
      <c r="AA240" s="21" t="str">
        <f>IF(обеспечено!AA240-'погружено всего'!AA240=0,"",обеспечено!AA240-'погружено всего'!AA240)</f>
        <v/>
      </c>
      <c r="AB240" s="21" t="str">
        <f>IF(обеспечено!AB240-'погружено всего'!AB240=0,"",обеспечено!AB240-'погружено всего'!AB240)</f>
        <v/>
      </c>
      <c r="AC240" s="21" t="str">
        <f>IF(обеспечено!AC240-'погружено всего'!AC240=0,"",обеспечено!AC240-'погружено всего'!AC240)</f>
        <v/>
      </c>
      <c r="AD240" s="21" t="str">
        <f>IF(обеспечено!AD240-'погружено всего'!AD240=0,"",обеспечено!AD240-'погружено всего'!AD240)</f>
        <v/>
      </c>
      <c r="AE240" s="21" t="str">
        <f>IF(обеспечено!AE240-'погружено всего'!AE240=0,"",обеспечено!AE240-'погружено всего'!AE240)</f>
        <v/>
      </c>
      <c r="AF240" s="21" t="str">
        <f>IF(обеспечено!AF240-'погружено всего'!AF240=0,"",обеспечено!AF240-'погружено всего'!AF240)</f>
        <v/>
      </c>
      <c r="AG240" s="21" t="str">
        <f>IF(обеспечено!AG240-'погружено всего'!AG240=0,"",обеспечено!AG240-'погружено всего'!AG240)</f>
        <v/>
      </c>
      <c r="AH240" s="21" t="str">
        <f>IF(обеспечено!AH240-'погружено всего'!AH240=0,"",обеспечено!AH240-'погружено всего'!AH240)</f>
        <v/>
      </c>
      <c r="AI240" s="21" t="str">
        <f>IF(обеспечено!AI240-'погружено всего'!AI240=0,"",обеспечено!AI240-'погружено всего'!AI240)</f>
        <v/>
      </c>
      <c r="AJ240" s="21" t="str">
        <f>IF(обеспечено!AJ240-'погружено всего'!AJ240=0,"",обеспечено!AJ240-'погружено всего'!AJ240)</f>
        <v/>
      </c>
      <c r="AK240" s="21" t="str">
        <f>IF(обеспечено!AK240-'погружено всего'!AK240=0,"",обеспечено!AK240-'погружено всего'!AK240)</f>
        <v/>
      </c>
    </row>
    <row r="241" spans="1:37" s="15" customFormat="1" ht="13.5" customHeight="1" x14ac:dyDescent="0.15">
      <c r="A241" s="15" t="s">
        <v>256</v>
      </c>
      <c r="B241" s="20" t="str">
        <f>IF(LEN('заявки всего'!B241)=0,"",'заявки всего'!B241)</f>
        <v/>
      </c>
      <c r="C241" s="20" t="str">
        <f>IF(LEN('заявки всего'!C241)=0,"",'заявки всего'!C241)</f>
        <v/>
      </c>
      <c r="D241" s="22" t="str">
        <f>IF(LEN('заявки всего'!D241)=0,"",'заявки всего'!D241)</f>
        <v/>
      </c>
      <c r="E241" s="23" t="str">
        <f>IF(LEN('заявки всего'!E241)=0,"",'заявки всего'!E241)</f>
        <v/>
      </c>
      <c r="F241" s="23" t="str">
        <f>IF(обеспечено!F241=0,"",ROUNDUP(обеспечено!F241/31*5,0))</f>
        <v/>
      </c>
      <c r="G241" s="21" t="str">
        <f>IF(обеспечено!G241-'погружено всего'!G241=0,"",обеспечено!G241-'погружено всего'!G241)</f>
        <v/>
      </c>
      <c r="H241" s="21" t="str">
        <f>IF(обеспечено!H241-'погружено всего'!H241=0,"",обеспечено!H241-'погружено всего'!H241)</f>
        <v/>
      </c>
      <c r="I241" s="21" t="str">
        <f>IF(обеспечено!I241-'погружено всего'!I241=0,"",обеспечено!I241-'погружено всего'!I241)</f>
        <v/>
      </c>
      <c r="J241" s="21" t="str">
        <f>IF(обеспечено!J241-'погружено всего'!J241=0,"",обеспечено!J241-'погружено всего'!J241)</f>
        <v/>
      </c>
      <c r="K241" s="21" t="str">
        <f>IF(обеспечено!K241-'погружено всего'!K241=0,"",обеспечено!K241-'погружено всего'!K241)</f>
        <v/>
      </c>
      <c r="L241" s="21" t="str">
        <f>IF(обеспечено!L241-'погружено всего'!L241=0,"",обеспечено!L241-'погружено всего'!L241)</f>
        <v/>
      </c>
      <c r="M241" s="21" t="str">
        <f>IF(обеспечено!M241-'погружено всего'!M241=0,"",обеспечено!M241-'погружено всего'!M241)</f>
        <v/>
      </c>
      <c r="N241" s="21" t="str">
        <f>IF(обеспечено!N241-'погружено всего'!N241=0,"",обеспечено!N241-'погружено всего'!N241)</f>
        <v/>
      </c>
      <c r="O241" s="21" t="str">
        <f>IF(обеспечено!O241-'погружено всего'!O241=0,"",обеспечено!O241-'погружено всего'!O241)</f>
        <v/>
      </c>
      <c r="P241" s="21" t="str">
        <f>IF(обеспечено!P241-'погружено всего'!P241=0,"",обеспечено!P241-'погружено всего'!P241)</f>
        <v/>
      </c>
      <c r="Q241" s="21" t="str">
        <f>IF(обеспечено!Q241-'погружено всего'!Q241=0,"",обеспечено!Q241-'погружено всего'!Q241)</f>
        <v/>
      </c>
      <c r="R241" s="21" t="str">
        <f>IF(обеспечено!R241-'погружено всего'!R241=0,"",обеспечено!R241-'погружено всего'!R241)</f>
        <v/>
      </c>
      <c r="S241" s="21" t="str">
        <f>IF(обеспечено!S241-'погружено всего'!S241=0,"",обеспечено!S241-'погружено всего'!S241)</f>
        <v/>
      </c>
      <c r="T241" s="21" t="str">
        <f>IF(обеспечено!T241-'погружено всего'!T241=0,"",обеспечено!T241-'погружено всего'!T241)</f>
        <v/>
      </c>
      <c r="U241" s="21" t="str">
        <f>IF(обеспечено!U241-'погружено всего'!U241=0,"",обеспечено!U241-'погружено всего'!U241)</f>
        <v/>
      </c>
      <c r="V241" s="21" t="str">
        <f>IF(обеспечено!V241-'погружено всего'!V241=0,"",обеспечено!V241-'погружено всего'!V241)</f>
        <v/>
      </c>
      <c r="W241" s="21" t="str">
        <f>IF(обеспечено!W241-'погружено всего'!W241=0,"",обеспечено!W241-'погружено всего'!W241)</f>
        <v/>
      </c>
      <c r="X241" s="21" t="str">
        <f>IF(обеспечено!X241-'погружено всего'!X241=0,"",обеспечено!X241-'погружено всего'!X241)</f>
        <v/>
      </c>
      <c r="Y241" s="21" t="str">
        <f>IF(обеспечено!Y241-'погружено всего'!Y241=0,"",обеспечено!Y241-'погружено всего'!Y241)</f>
        <v/>
      </c>
      <c r="Z241" s="21" t="str">
        <f>IF(обеспечено!Z241-'погружено всего'!Z241=0,"",обеспечено!Z241-'погружено всего'!Z241)</f>
        <v/>
      </c>
      <c r="AA241" s="21" t="str">
        <f>IF(обеспечено!AA241-'погружено всего'!AA241=0,"",обеспечено!AA241-'погружено всего'!AA241)</f>
        <v/>
      </c>
      <c r="AB241" s="21" t="str">
        <f>IF(обеспечено!AB241-'погружено всего'!AB241=0,"",обеспечено!AB241-'погружено всего'!AB241)</f>
        <v/>
      </c>
      <c r="AC241" s="21" t="str">
        <f>IF(обеспечено!AC241-'погружено всего'!AC241=0,"",обеспечено!AC241-'погружено всего'!AC241)</f>
        <v/>
      </c>
      <c r="AD241" s="21" t="str">
        <f>IF(обеспечено!AD241-'погружено всего'!AD241=0,"",обеспечено!AD241-'погружено всего'!AD241)</f>
        <v/>
      </c>
      <c r="AE241" s="21" t="str">
        <f>IF(обеспечено!AE241-'погружено всего'!AE241=0,"",обеспечено!AE241-'погружено всего'!AE241)</f>
        <v/>
      </c>
      <c r="AF241" s="21" t="str">
        <f>IF(обеспечено!AF241-'погружено всего'!AF241=0,"",обеспечено!AF241-'погружено всего'!AF241)</f>
        <v/>
      </c>
      <c r="AG241" s="21" t="str">
        <f>IF(обеспечено!AG241-'погружено всего'!AG241=0,"",обеспечено!AG241-'погружено всего'!AG241)</f>
        <v/>
      </c>
      <c r="AH241" s="21" t="str">
        <f>IF(обеспечено!AH241-'погружено всего'!AH241=0,"",обеспечено!AH241-'погружено всего'!AH241)</f>
        <v/>
      </c>
      <c r="AI241" s="21" t="str">
        <f>IF(обеспечено!AI241-'погружено всего'!AI241=0,"",обеспечено!AI241-'погружено всего'!AI241)</f>
        <v/>
      </c>
      <c r="AJ241" s="21" t="str">
        <f>IF(обеспечено!AJ241-'погружено всего'!AJ241=0,"",обеспечено!AJ241-'погружено всего'!AJ241)</f>
        <v/>
      </c>
      <c r="AK241" s="21" t="str">
        <f>IF(обеспечено!AK241-'погружено всего'!AK241=0,"",обеспечено!AK241-'погружено всего'!AK241)</f>
        <v/>
      </c>
    </row>
    <row r="242" spans="1:37" s="15" customFormat="1" ht="13.5" customHeight="1" x14ac:dyDescent="0.15">
      <c r="A242" s="15" t="s">
        <v>257</v>
      </c>
      <c r="B242" s="20" t="str">
        <f>IF(LEN('заявки всего'!B242)=0,"",'заявки всего'!B242)</f>
        <v/>
      </c>
      <c r="C242" s="20" t="str">
        <f>IF(LEN('заявки всего'!C242)=0,"",'заявки всего'!C242)</f>
        <v/>
      </c>
      <c r="D242" s="22" t="str">
        <f>IF(LEN('заявки всего'!D242)=0,"",'заявки всего'!D242)</f>
        <v/>
      </c>
      <c r="E242" s="23" t="str">
        <f>IF(LEN('заявки всего'!E242)=0,"",'заявки всего'!E242)</f>
        <v/>
      </c>
      <c r="F242" s="23" t="str">
        <f>IF(обеспечено!F242=0,"",ROUNDUP(обеспечено!F242/31*5,0))</f>
        <v/>
      </c>
      <c r="G242" s="21" t="str">
        <f>IF(обеспечено!G242-'погружено всего'!G242=0,"",обеспечено!G242-'погружено всего'!G242)</f>
        <v/>
      </c>
      <c r="H242" s="21" t="str">
        <f>IF(обеспечено!H242-'погружено всего'!H242=0,"",обеспечено!H242-'погружено всего'!H242)</f>
        <v/>
      </c>
      <c r="I242" s="21" t="str">
        <f>IF(обеспечено!I242-'погружено всего'!I242=0,"",обеспечено!I242-'погружено всего'!I242)</f>
        <v/>
      </c>
      <c r="J242" s="21" t="str">
        <f>IF(обеспечено!J242-'погружено всего'!J242=0,"",обеспечено!J242-'погружено всего'!J242)</f>
        <v/>
      </c>
      <c r="K242" s="21" t="str">
        <f>IF(обеспечено!K242-'погружено всего'!K242=0,"",обеспечено!K242-'погружено всего'!K242)</f>
        <v/>
      </c>
      <c r="L242" s="21" t="str">
        <f>IF(обеспечено!L242-'погружено всего'!L242=0,"",обеспечено!L242-'погружено всего'!L242)</f>
        <v/>
      </c>
      <c r="M242" s="21" t="str">
        <f>IF(обеспечено!M242-'погружено всего'!M242=0,"",обеспечено!M242-'погружено всего'!M242)</f>
        <v/>
      </c>
      <c r="N242" s="21" t="str">
        <f>IF(обеспечено!N242-'погружено всего'!N242=0,"",обеспечено!N242-'погружено всего'!N242)</f>
        <v/>
      </c>
      <c r="O242" s="21" t="str">
        <f>IF(обеспечено!O242-'погружено всего'!O242=0,"",обеспечено!O242-'погружено всего'!O242)</f>
        <v/>
      </c>
      <c r="P242" s="21" t="str">
        <f>IF(обеспечено!P242-'погружено всего'!P242=0,"",обеспечено!P242-'погружено всего'!P242)</f>
        <v/>
      </c>
      <c r="Q242" s="21" t="str">
        <f>IF(обеспечено!Q242-'погружено всего'!Q242=0,"",обеспечено!Q242-'погружено всего'!Q242)</f>
        <v/>
      </c>
      <c r="R242" s="21" t="str">
        <f>IF(обеспечено!R242-'погружено всего'!R242=0,"",обеспечено!R242-'погружено всего'!R242)</f>
        <v/>
      </c>
      <c r="S242" s="21" t="str">
        <f>IF(обеспечено!S242-'погружено всего'!S242=0,"",обеспечено!S242-'погружено всего'!S242)</f>
        <v/>
      </c>
      <c r="T242" s="21" t="str">
        <f>IF(обеспечено!T242-'погружено всего'!T242=0,"",обеспечено!T242-'погружено всего'!T242)</f>
        <v/>
      </c>
      <c r="U242" s="21" t="str">
        <f>IF(обеспечено!U242-'погружено всего'!U242=0,"",обеспечено!U242-'погружено всего'!U242)</f>
        <v/>
      </c>
      <c r="V242" s="21" t="str">
        <f>IF(обеспечено!V242-'погружено всего'!V242=0,"",обеспечено!V242-'погружено всего'!V242)</f>
        <v/>
      </c>
      <c r="W242" s="21" t="str">
        <f>IF(обеспечено!W242-'погружено всего'!W242=0,"",обеспечено!W242-'погружено всего'!W242)</f>
        <v/>
      </c>
      <c r="X242" s="21" t="str">
        <f>IF(обеспечено!X242-'погружено всего'!X242=0,"",обеспечено!X242-'погружено всего'!X242)</f>
        <v/>
      </c>
      <c r="Y242" s="21" t="str">
        <f>IF(обеспечено!Y242-'погружено всего'!Y242=0,"",обеспечено!Y242-'погружено всего'!Y242)</f>
        <v/>
      </c>
      <c r="Z242" s="21" t="str">
        <f>IF(обеспечено!Z242-'погружено всего'!Z242=0,"",обеспечено!Z242-'погружено всего'!Z242)</f>
        <v/>
      </c>
      <c r="AA242" s="21" t="str">
        <f>IF(обеспечено!AA242-'погружено всего'!AA242=0,"",обеспечено!AA242-'погружено всего'!AA242)</f>
        <v/>
      </c>
      <c r="AB242" s="21" t="str">
        <f>IF(обеспечено!AB242-'погружено всего'!AB242=0,"",обеспечено!AB242-'погружено всего'!AB242)</f>
        <v/>
      </c>
      <c r="AC242" s="21" t="str">
        <f>IF(обеспечено!AC242-'погружено всего'!AC242=0,"",обеспечено!AC242-'погружено всего'!AC242)</f>
        <v/>
      </c>
      <c r="AD242" s="21" t="str">
        <f>IF(обеспечено!AD242-'погружено всего'!AD242=0,"",обеспечено!AD242-'погружено всего'!AD242)</f>
        <v/>
      </c>
      <c r="AE242" s="21" t="str">
        <f>IF(обеспечено!AE242-'погружено всего'!AE242=0,"",обеспечено!AE242-'погружено всего'!AE242)</f>
        <v/>
      </c>
      <c r="AF242" s="21" t="str">
        <f>IF(обеспечено!AF242-'погружено всего'!AF242=0,"",обеспечено!AF242-'погружено всего'!AF242)</f>
        <v/>
      </c>
      <c r="AG242" s="21" t="str">
        <f>IF(обеспечено!AG242-'погружено всего'!AG242=0,"",обеспечено!AG242-'погружено всего'!AG242)</f>
        <v/>
      </c>
      <c r="AH242" s="21" t="str">
        <f>IF(обеспечено!AH242-'погружено всего'!AH242=0,"",обеспечено!AH242-'погружено всего'!AH242)</f>
        <v/>
      </c>
      <c r="AI242" s="21" t="str">
        <f>IF(обеспечено!AI242-'погружено всего'!AI242=0,"",обеспечено!AI242-'погружено всего'!AI242)</f>
        <v/>
      </c>
      <c r="AJ242" s="21" t="str">
        <f>IF(обеспечено!AJ242-'погружено всего'!AJ242=0,"",обеспечено!AJ242-'погружено всего'!AJ242)</f>
        <v/>
      </c>
      <c r="AK242" s="21" t="str">
        <f>IF(обеспечено!AK242-'погружено всего'!AK242=0,"",обеспечено!AK242-'погружено всего'!AK242)</f>
        <v/>
      </c>
    </row>
    <row r="243" spans="1:37" s="15" customFormat="1" ht="13.5" customHeight="1" x14ac:dyDescent="0.15">
      <c r="A243" s="15" t="s">
        <v>258</v>
      </c>
      <c r="B243" s="20" t="str">
        <f>IF(LEN('заявки всего'!B243)=0,"",'заявки всего'!B243)</f>
        <v/>
      </c>
      <c r="C243" s="20" t="str">
        <f>IF(LEN('заявки всего'!C243)=0,"",'заявки всего'!C243)</f>
        <v/>
      </c>
      <c r="D243" s="22" t="str">
        <f>IF(LEN('заявки всего'!D243)=0,"",'заявки всего'!D243)</f>
        <v/>
      </c>
      <c r="E243" s="23" t="str">
        <f>IF(LEN('заявки всего'!E243)=0,"",'заявки всего'!E243)</f>
        <v/>
      </c>
      <c r="F243" s="23" t="str">
        <f>IF(обеспечено!F243=0,"",ROUNDUP(обеспечено!F243/31*5,0))</f>
        <v/>
      </c>
      <c r="G243" s="21" t="str">
        <f>IF(обеспечено!G243-'погружено всего'!G243=0,"",обеспечено!G243-'погружено всего'!G243)</f>
        <v/>
      </c>
      <c r="H243" s="21" t="str">
        <f>IF(обеспечено!H243-'погружено всего'!H243=0,"",обеспечено!H243-'погружено всего'!H243)</f>
        <v/>
      </c>
      <c r="I243" s="21" t="str">
        <f>IF(обеспечено!I243-'погружено всего'!I243=0,"",обеспечено!I243-'погружено всего'!I243)</f>
        <v/>
      </c>
      <c r="J243" s="21" t="str">
        <f>IF(обеспечено!J243-'погружено всего'!J243=0,"",обеспечено!J243-'погружено всего'!J243)</f>
        <v/>
      </c>
      <c r="K243" s="21" t="str">
        <f>IF(обеспечено!K243-'погружено всего'!K243=0,"",обеспечено!K243-'погружено всего'!K243)</f>
        <v/>
      </c>
      <c r="L243" s="21" t="str">
        <f>IF(обеспечено!L243-'погружено всего'!L243=0,"",обеспечено!L243-'погружено всего'!L243)</f>
        <v/>
      </c>
      <c r="M243" s="21" t="str">
        <f>IF(обеспечено!M243-'погружено всего'!M243=0,"",обеспечено!M243-'погружено всего'!M243)</f>
        <v/>
      </c>
      <c r="N243" s="21" t="str">
        <f>IF(обеспечено!N243-'погружено всего'!N243=0,"",обеспечено!N243-'погружено всего'!N243)</f>
        <v/>
      </c>
      <c r="O243" s="21" t="str">
        <f>IF(обеспечено!O243-'погружено всего'!O243=0,"",обеспечено!O243-'погружено всего'!O243)</f>
        <v/>
      </c>
      <c r="P243" s="21" t="str">
        <f>IF(обеспечено!P243-'погружено всего'!P243=0,"",обеспечено!P243-'погружено всего'!P243)</f>
        <v/>
      </c>
      <c r="Q243" s="21" t="str">
        <f>IF(обеспечено!Q243-'погружено всего'!Q243=0,"",обеспечено!Q243-'погружено всего'!Q243)</f>
        <v/>
      </c>
      <c r="R243" s="21" t="str">
        <f>IF(обеспечено!R243-'погружено всего'!R243=0,"",обеспечено!R243-'погружено всего'!R243)</f>
        <v/>
      </c>
      <c r="S243" s="21" t="str">
        <f>IF(обеспечено!S243-'погружено всего'!S243=0,"",обеспечено!S243-'погружено всего'!S243)</f>
        <v/>
      </c>
      <c r="T243" s="21" t="str">
        <f>IF(обеспечено!T243-'погружено всего'!T243=0,"",обеспечено!T243-'погружено всего'!T243)</f>
        <v/>
      </c>
      <c r="U243" s="21" t="str">
        <f>IF(обеспечено!U243-'погружено всего'!U243=0,"",обеспечено!U243-'погружено всего'!U243)</f>
        <v/>
      </c>
      <c r="V243" s="21" t="str">
        <f>IF(обеспечено!V243-'погружено всего'!V243=0,"",обеспечено!V243-'погружено всего'!V243)</f>
        <v/>
      </c>
      <c r="W243" s="21" t="str">
        <f>IF(обеспечено!W243-'погружено всего'!W243=0,"",обеспечено!W243-'погружено всего'!W243)</f>
        <v/>
      </c>
      <c r="X243" s="21" t="str">
        <f>IF(обеспечено!X243-'погружено всего'!X243=0,"",обеспечено!X243-'погружено всего'!X243)</f>
        <v/>
      </c>
      <c r="Y243" s="21" t="str">
        <f>IF(обеспечено!Y243-'погружено всего'!Y243=0,"",обеспечено!Y243-'погружено всего'!Y243)</f>
        <v/>
      </c>
      <c r="Z243" s="21" t="str">
        <f>IF(обеспечено!Z243-'погружено всего'!Z243=0,"",обеспечено!Z243-'погружено всего'!Z243)</f>
        <v/>
      </c>
      <c r="AA243" s="21" t="str">
        <f>IF(обеспечено!AA243-'погружено всего'!AA243=0,"",обеспечено!AA243-'погружено всего'!AA243)</f>
        <v/>
      </c>
      <c r="AB243" s="21" t="str">
        <f>IF(обеспечено!AB243-'погружено всего'!AB243=0,"",обеспечено!AB243-'погружено всего'!AB243)</f>
        <v/>
      </c>
      <c r="AC243" s="21" t="str">
        <f>IF(обеспечено!AC243-'погружено всего'!AC243=0,"",обеспечено!AC243-'погружено всего'!AC243)</f>
        <v/>
      </c>
      <c r="AD243" s="21" t="str">
        <f>IF(обеспечено!AD243-'погружено всего'!AD243=0,"",обеспечено!AD243-'погружено всего'!AD243)</f>
        <v/>
      </c>
      <c r="AE243" s="21" t="str">
        <f>IF(обеспечено!AE243-'погружено всего'!AE243=0,"",обеспечено!AE243-'погружено всего'!AE243)</f>
        <v/>
      </c>
      <c r="AF243" s="21" t="str">
        <f>IF(обеспечено!AF243-'погружено всего'!AF243=0,"",обеспечено!AF243-'погружено всего'!AF243)</f>
        <v/>
      </c>
      <c r="AG243" s="21" t="str">
        <f>IF(обеспечено!AG243-'погружено всего'!AG243=0,"",обеспечено!AG243-'погружено всего'!AG243)</f>
        <v/>
      </c>
      <c r="AH243" s="21" t="str">
        <f>IF(обеспечено!AH243-'погружено всего'!AH243=0,"",обеспечено!AH243-'погружено всего'!AH243)</f>
        <v/>
      </c>
      <c r="AI243" s="21" t="str">
        <f>IF(обеспечено!AI243-'погружено всего'!AI243=0,"",обеспечено!AI243-'погружено всего'!AI243)</f>
        <v/>
      </c>
      <c r="AJ243" s="21" t="str">
        <f>IF(обеспечено!AJ243-'погружено всего'!AJ243=0,"",обеспечено!AJ243-'погружено всего'!AJ243)</f>
        <v/>
      </c>
      <c r="AK243" s="21" t="str">
        <f>IF(обеспечено!AK243-'погружено всего'!AK243=0,"",обеспечено!AK243-'погружено всего'!AK243)</f>
        <v/>
      </c>
    </row>
    <row r="244" spans="1:37" s="15" customFormat="1" ht="13.5" customHeight="1" x14ac:dyDescent="0.15">
      <c r="A244" s="15" t="s">
        <v>259</v>
      </c>
      <c r="B244" s="20" t="str">
        <f>IF(LEN('заявки всего'!B244)=0,"",'заявки всего'!B244)</f>
        <v/>
      </c>
      <c r="C244" s="20" t="str">
        <f>IF(LEN('заявки всего'!C244)=0,"",'заявки всего'!C244)</f>
        <v/>
      </c>
      <c r="D244" s="22" t="str">
        <f>IF(LEN('заявки всего'!D244)=0,"",'заявки всего'!D244)</f>
        <v/>
      </c>
      <c r="E244" s="23" t="str">
        <f>IF(LEN('заявки всего'!E244)=0,"",'заявки всего'!E244)</f>
        <v/>
      </c>
      <c r="F244" s="23" t="str">
        <f>IF(обеспечено!F244=0,"",ROUNDUP(обеспечено!F244/31*5,0))</f>
        <v/>
      </c>
      <c r="G244" s="21" t="str">
        <f>IF(обеспечено!G244-'погружено всего'!G244=0,"",обеспечено!G244-'погружено всего'!G244)</f>
        <v/>
      </c>
      <c r="H244" s="21" t="str">
        <f>IF(обеспечено!H244-'погружено всего'!H244=0,"",обеспечено!H244-'погружено всего'!H244)</f>
        <v/>
      </c>
      <c r="I244" s="21" t="str">
        <f>IF(обеспечено!I244-'погружено всего'!I244=0,"",обеспечено!I244-'погружено всего'!I244)</f>
        <v/>
      </c>
      <c r="J244" s="21" t="str">
        <f>IF(обеспечено!J244-'погружено всего'!J244=0,"",обеспечено!J244-'погружено всего'!J244)</f>
        <v/>
      </c>
      <c r="K244" s="21" t="str">
        <f>IF(обеспечено!K244-'погружено всего'!K244=0,"",обеспечено!K244-'погружено всего'!K244)</f>
        <v/>
      </c>
      <c r="L244" s="21" t="str">
        <f>IF(обеспечено!L244-'погружено всего'!L244=0,"",обеспечено!L244-'погружено всего'!L244)</f>
        <v/>
      </c>
      <c r="M244" s="21" t="str">
        <f>IF(обеспечено!M244-'погружено всего'!M244=0,"",обеспечено!M244-'погружено всего'!M244)</f>
        <v/>
      </c>
      <c r="N244" s="21" t="str">
        <f>IF(обеспечено!N244-'погружено всего'!N244=0,"",обеспечено!N244-'погружено всего'!N244)</f>
        <v/>
      </c>
      <c r="O244" s="21" t="str">
        <f>IF(обеспечено!O244-'погружено всего'!O244=0,"",обеспечено!O244-'погружено всего'!O244)</f>
        <v/>
      </c>
      <c r="P244" s="21" t="str">
        <f>IF(обеспечено!P244-'погружено всего'!P244=0,"",обеспечено!P244-'погружено всего'!P244)</f>
        <v/>
      </c>
      <c r="Q244" s="21" t="str">
        <f>IF(обеспечено!Q244-'погружено всего'!Q244=0,"",обеспечено!Q244-'погружено всего'!Q244)</f>
        <v/>
      </c>
      <c r="R244" s="21" t="str">
        <f>IF(обеспечено!R244-'погружено всего'!R244=0,"",обеспечено!R244-'погружено всего'!R244)</f>
        <v/>
      </c>
      <c r="S244" s="21" t="str">
        <f>IF(обеспечено!S244-'погружено всего'!S244=0,"",обеспечено!S244-'погружено всего'!S244)</f>
        <v/>
      </c>
      <c r="T244" s="21" t="str">
        <f>IF(обеспечено!T244-'погружено всего'!T244=0,"",обеспечено!T244-'погружено всего'!T244)</f>
        <v/>
      </c>
      <c r="U244" s="21" t="str">
        <f>IF(обеспечено!U244-'погружено всего'!U244=0,"",обеспечено!U244-'погружено всего'!U244)</f>
        <v/>
      </c>
      <c r="V244" s="21" t="str">
        <f>IF(обеспечено!V244-'погружено всего'!V244=0,"",обеспечено!V244-'погружено всего'!V244)</f>
        <v/>
      </c>
      <c r="W244" s="21" t="str">
        <f>IF(обеспечено!W244-'погружено всего'!W244=0,"",обеспечено!W244-'погружено всего'!W244)</f>
        <v/>
      </c>
      <c r="X244" s="21" t="str">
        <f>IF(обеспечено!X244-'погружено всего'!X244=0,"",обеспечено!X244-'погружено всего'!X244)</f>
        <v/>
      </c>
      <c r="Y244" s="21" t="str">
        <f>IF(обеспечено!Y244-'погружено всего'!Y244=0,"",обеспечено!Y244-'погружено всего'!Y244)</f>
        <v/>
      </c>
      <c r="Z244" s="21" t="str">
        <f>IF(обеспечено!Z244-'погружено всего'!Z244=0,"",обеспечено!Z244-'погружено всего'!Z244)</f>
        <v/>
      </c>
      <c r="AA244" s="21" t="str">
        <f>IF(обеспечено!AA244-'погружено всего'!AA244=0,"",обеспечено!AA244-'погружено всего'!AA244)</f>
        <v/>
      </c>
      <c r="AB244" s="21" t="str">
        <f>IF(обеспечено!AB244-'погружено всего'!AB244=0,"",обеспечено!AB244-'погружено всего'!AB244)</f>
        <v/>
      </c>
      <c r="AC244" s="21" t="str">
        <f>IF(обеспечено!AC244-'погружено всего'!AC244=0,"",обеспечено!AC244-'погружено всего'!AC244)</f>
        <v/>
      </c>
      <c r="AD244" s="21" t="str">
        <f>IF(обеспечено!AD244-'погружено всего'!AD244=0,"",обеспечено!AD244-'погружено всего'!AD244)</f>
        <v/>
      </c>
      <c r="AE244" s="21" t="str">
        <f>IF(обеспечено!AE244-'погружено всего'!AE244=0,"",обеспечено!AE244-'погружено всего'!AE244)</f>
        <v/>
      </c>
      <c r="AF244" s="21" t="str">
        <f>IF(обеспечено!AF244-'погружено всего'!AF244=0,"",обеспечено!AF244-'погружено всего'!AF244)</f>
        <v/>
      </c>
      <c r="AG244" s="21" t="str">
        <f>IF(обеспечено!AG244-'погружено всего'!AG244=0,"",обеспечено!AG244-'погружено всего'!AG244)</f>
        <v/>
      </c>
      <c r="AH244" s="21" t="str">
        <f>IF(обеспечено!AH244-'погружено всего'!AH244=0,"",обеспечено!AH244-'погружено всего'!AH244)</f>
        <v/>
      </c>
      <c r="AI244" s="21" t="str">
        <f>IF(обеспечено!AI244-'погружено всего'!AI244=0,"",обеспечено!AI244-'погружено всего'!AI244)</f>
        <v/>
      </c>
      <c r="AJ244" s="21" t="str">
        <f>IF(обеспечено!AJ244-'погружено всего'!AJ244=0,"",обеспечено!AJ244-'погружено всего'!AJ244)</f>
        <v/>
      </c>
      <c r="AK244" s="21" t="str">
        <f>IF(обеспечено!AK244-'погружено всего'!AK244=0,"",обеспечено!AK244-'погружено всего'!AK244)</f>
        <v/>
      </c>
    </row>
    <row r="245" spans="1:37" s="15" customFormat="1" ht="13.5" customHeight="1" x14ac:dyDescent="0.15">
      <c r="A245" s="15" t="s">
        <v>260</v>
      </c>
      <c r="B245" s="20" t="str">
        <f>IF(LEN('заявки всего'!B245)=0,"",'заявки всего'!B245)</f>
        <v/>
      </c>
      <c r="C245" s="20" t="str">
        <f>IF(LEN('заявки всего'!C245)=0,"",'заявки всего'!C245)</f>
        <v/>
      </c>
      <c r="D245" s="22" t="str">
        <f>IF(LEN('заявки всего'!D245)=0,"",'заявки всего'!D245)</f>
        <v/>
      </c>
      <c r="E245" s="23" t="str">
        <f>IF(LEN('заявки всего'!E245)=0,"",'заявки всего'!E245)</f>
        <v/>
      </c>
      <c r="F245" s="23" t="str">
        <f>IF(обеспечено!F245=0,"",ROUNDUP(обеспечено!F245/31*5,0))</f>
        <v/>
      </c>
      <c r="G245" s="21" t="str">
        <f>IF(обеспечено!G245-'погружено всего'!G245=0,"",обеспечено!G245-'погружено всего'!G245)</f>
        <v/>
      </c>
      <c r="H245" s="21" t="str">
        <f>IF(обеспечено!H245-'погружено всего'!H245=0,"",обеспечено!H245-'погружено всего'!H245)</f>
        <v/>
      </c>
      <c r="I245" s="21" t="str">
        <f>IF(обеспечено!I245-'погружено всего'!I245=0,"",обеспечено!I245-'погружено всего'!I245)</f>
        <v/>
      </c>
      <c r="J245" s="21" t="str">
        <f>IF(обеспечено!J245-'погружено всего'!J245=0,"",обеспечено!J245-'погружено всего'!J245)</f>
        <v/>
      </c>
      <c r="K245" s="21" t="str">
        <f>IF(обеспечено!K245-'погружено всего'!K245=0,"",обеспечено!K245-'погружено всего'!K245)</f>
        <v/>
      </c>
      <c r="L245" s="21" t="str">
        <f>IF(обеспечено!L245-'погружено всего'!L245=0,"",обеспечено!L245-'погружено всего'!L245)</f>
        <v/>
      </c>
      <c r="M245" s="21" t="str">
        <f>IF(обеспечено!M245-'погружено всего'!M245=0,"",обеспечено!M245-'погружено всего'!M245)</f>
        <v/>
      </c>
      <c r="N245" s="21" t="str">
        <f>IF(обеспечено!N245-'погружено всего'!N245=0,"",обеспечено!N245-'погружено всего'!N245)</f>
        <v/>
      </c>
      <c r="O245" s="21" t="str">
        <f>IF(обеспечено!O245-'погружено всего'!O245=0,"",обеспечено!O245-'погружено всего'!O245)</f>
        <v/>
      </c>
      <c r="P245" s="21" t="str">
        <f>IF(обеспечено!P245-'погружено всего'!P245=0,"",обеспечено!P245-'погружено всего'!P245)</f>
        <v/>
      </c>
      <c r="Q245" s="21" t="str">
        <f>IF(обеспечено!Q245-'погружено всего'!Q245=0,"",обеспечено!Q245-'погружено всего'!Q245)</f>
        <v/>
      </c>
      <c r="R245" s="21" t="str">
        <f>IF(обеспечено!R245-'погружено всего'!R245=0,"",обеспечено!R245-'погружено всего'!R245)</f>
        <v/>
      </c>
      <c r="S245" s="21" t="str">
        <f>IF(обеспечено!S245-'погружено всего'!S245=0,"",обеспечено!S245-'погружено всего'!S245)</f>
        <v/>
      </c>
      <c r="T245" s="21" t="str">
        <f>IF(обеспечено!T245-'погружено всего'!T245=0,"",обеспечено!T245-'погружено всего'!T245)</f>
        <v/>
      </c>
      <c r="U245" s="21" t="str">
        <f>IF(обеспечено!U245-'погружено всего'!U245=0,"",обеспечено!U245-'погружено всего'!U245)</f>
        <v/>
      </c>
      <c r="V245" s="21" t="str">
        <f>IF(обеспечено!V245-'погружено всего'!V245=0,"",обеспечено!V245-'погружено всего'!V245)</f>
        <v/>
      </c>
      <c r="W245" s="21" t="str">
        <f>IF(обеспечено!W245-'погружено всего'!W245=0,"",обеспечено!W245-'погружено всего'!W245)</f>
        <v/>
      </c>
      <c r="X245" s="21" t="str">
        <f>IF(обеспечено!X245-'погружено всего'!X245=0,"",обеспечено!X245-'погружено всего'!X245)</f>
        <v/>
      </c>
      <c r="Y245" s="21" t="str">
        <f>IF(обеспечено!Y245-'погружено всего'!Y245=0,"",обеспечено!Y245-'погружено всего'!Y245)</f>
        <v/>
      </c>
      <c r="Z245" s="21" t="str">
        <f>IF(обеспечено!Z245-'погружено всего'!Z245=0,"",обеспечено!Z245-'погружено всего'!Z245)</f>
        <v/>
      </c>
      <c r="AA245" s="21" t="str">
        <f>IF(обеспечено!AA245-'погружено всего'!AA245=0,"",обеспечено!AA245-'погружено всего'!AA245)</f>
        <v/>
      </c>
      <c r="AB245" s="21" t="str">
        <f>IF(обеспечено!AB245-'погружено всего'!AB245=0,"",обеспечено!AB245-'погружено всего'!AB245)</f>
        <v/>
      </c>
      <c r="AC245" s="21" t="str">
        <f>IF(обеспечено!AC245-'погружено всего'!AC245=0,"",обеспечено!AC245-'погружено всего'!AC245)</f>
        <v/>
      </c>
      <c r="AD245" s="21" t="str">
        <f>IF(обеспечено!AD245-'погружено всего'!AD245=0,"",обеспечено!AD245-'погружено всего'!AD245)</f>
        <v/>
      </c>
      <c r="AE245" s="21" t="str">
        <f>IF(обеспечено!AE245-'погружено всего'!AE245=0,"",обеспечено!AE245-'погружено всего'!AE245)</f>
        <v/>
      </c>
      <c r="AF245" s="21" t="str">
        <f>IF(обеспечено!AF245-'погружено всего'!AF245=0,"",обеспечено!AF245-'погружено всего'!AF245)</f>
        <v/>
      </c>
      <c r="AG245" s="21" t="str">
        <f>IF(обеспечено!AG245-'погружено всего'!AG245=0,"",обеспечено!AG245-'погружено всего'!AG245)</f>
        <v/>
      </c>
      <c r="AH245" s="21" t="str">
        <f>IF(обеспечено!AH245-'погружено всего'!AH245=0,"",обеспечено!AH245-'погружено всего'!AH245)</f>
        <v/>
      </c>
      <c r="AI245" s="21" t="str">
        <f>IF(обеспечено!AI245-'погружено всего'!AI245=0,"",обеспечено!AI245-'погружено всего'!AI245)</f>
        <v/>
      </c>
      <c r="AJ245" s="21" t="str">
        <f>IF(обеспечено!AJ245-'погружено всего'!AJ245=0,"",обеспечено!AJ245-'погружено всего'!AJ245)</f>
        <v/>
      </c>
      <c r="AK245" s="21" t="str">
        <f>IF(обеспечено!AK245-'погружено всего'!AK245=0,"",обеспечено!AK245-'погружено всего'!AK245)</f>
        <v/>
      </c>
    </row>
    <row r="246" spans="1:37" s="15" customFormat="1" ht="13.5" customHeight="1" x14ac:dyDescent="0.15">
      <c r="A246" s="15" t="s">
        <v>261</v>
      </c>
      <c r="B246" s="20" t="str">
        <f>IF(LEN('заявки всего'!B246)=0,"",'заявки всего'!B246)</f>
        <v/>
      </c>
      <c r="C246" s="20" t="str">
        <f>IF(LEN('заявки всего'!C246)=0,"",'заявки всего'!C246)</f>
        <v/>
      </c>
      <c r="D246" s="22" t="str">
        <f>IF(LEN('заявки всего'!D246)=0,"",'заявки всего'!D246)</f>
        <v/>
      </c>
      <c r="E246" s="23" t="str">
        <f>IF(LEN('заявки всего'!E246)=0,"",'заявки всего'!E246)</f>
        <v/>
      </c>
      <c r="F246" s="23" t="str">
        <f>IF(обеспечено!F246=0,"",ROUNDUP(обеспечено!F246/31*5,0))</f>
        <v/>
      </c>
      <c r="G246" s="21" t="str">
        <f>IF(обеспечено!G246-'погружено всего'!G246=0,"",обеспечено!G246-'погружено всего'!G246)</f>
        <v/>
      </c>
      <c r="H246" s="21" t="str">
        <f>IF(обеспечено!H246-'погружено всего'!H246=0,"",обеспечено!H246-'погружено всего'!H246)</f>
        <v/>
      </c>
      <c r="I246" s="21" t="str">
        <f>IF(обеспечено!I246-'погружено всего'!I246=0,"",обеспечено!I246-'погружено всего'!I246)</f>
        <v/>
      </c>
      <c r="J246" s="21" t="str">
        <f>IF(обеспечено!J246-'погружено всего'!J246=0,"",обеспечено!J246-'погружено всего'!J246)</f>
        <v/>
      </c>
      <c r="K246" s="21" t="str">
        <f>IF(обеспечено!K246-'погружено всего'!K246=0,"",обеспечено!K246-'погружено всего'!K246)</f>
        <v/>
      </c>
      <c r="L246" s="21" t="str">
        <f>IF(обеспечено!L246-'погружено всего'!L246=0,"",обеспечено!L246-'погружено всего'!L246)</f>
        <v/>
      </c>
      <c r="M246" s="21" t="str">
        <f>IF(обеспечено!M246-'погружено всего'!M246=0,"",обеспечено!M246-'погружено всего'!M246)</f>
        <v/>
      </c>
      <c r="N246" s="21" t="str">
        <f>IF(обеспечено!N246-'погружено всего'!N246=0,"",обеспечено!N246-'погружено всего'!N246)</f>
        <v/>
      </c>
      <c r="O246" s="21" t="str">
        <f>IF(обеспечено!O246-'погружено всего'!O246=0,"",обеспечено!O246-'погружено всего'!O246)</f>
        <v/>
      </c>
      <c r="P246" s="21" t="str">
        <f>IF(обеспечено!P246-'погружено всего'!P246=0,"",обеспечено!P246-'погружено всего'!P246)</f>
        <v/>
      </c>
      <c r="Q246" s="21" t="str">
        <f>IF(обеспечено!Q246-'погружено всего'!Q246=0,"",обеспечено!Q246-'погружено всего'!Q246)</f>
        <v/>
      </c>
      <c r="R246" s="21" t="str">
        <f>IF(обеспечено!R246-'погружено всего'!R246=0,"",обеспечено!R246-'погружено всего'!R246)</f>
        <v/>
      </c>
      <c r="S246" s="21" t="str">
        <f>IF(обеспечено!S246-'погружено всего'!S246=0,"",обеспечено!S246-'погружено всего'!S246)</f>
        <v/>
      </c>
      <c r="T246" s="21" t="str">
        <f>IF(обеспечено!T246-'погружено всего'!T246=0,"",обеспечено!T246-'погружено всего'!T246)</f>
        <v/>
      </c>
      <c r="U246" s="21" t="str">
        <f>IF(обеспечено!U246-'погружено всего'!U246=0,"",обеспечено!U246-'погружено всего'!U246)</f>
        <v/>
      </c>
      <c r="V246" s="21" t="str">
        <f>IF(обеспечено!V246-'погружено всего'!V246=0,"",обеспечено!V246-'погружено всего'!V246)</f>
        <v/>
      </c>
      <c r="W246" s="21" t="str">
        <f>IF(обеспечено!W246-'погружено всего'!W246=0,"",обеспечено!W246-'погружено всего'!W246)</f>
        <v/>
      </c>
      <c r="X246" s="21" t="str">
        <f>IF(обеспечено!X246-'погружено всего'!X246=0,"",обеспечено!X246-'погружено всего'!X246)</f>
        <v/>
      </c>
      <c r="Y246" s="21" t="str">
        <f>IF(обеспечено!Y246-'погружено всего'!Y246=0,"",обеспечено!Y246-'погружено всего'!Y246)</f>
        <v/>
      </c>
      <c r="Z246" s="21" t="str">
        <f>IF(обеспечено!Z246-'погружено всего'!Z246=0,"",обеспечено!Z246-'погружено всего'!Z246)</f>
        <v/>
      </c>
      <c r="AA246" s="21" t="str">
        <f>IF(обеспечено!AA246-'погружено всего'!AA246=0,"",обеспечено!AA246-'погружено всего'!AA246)</f>
        <v/>
      </c>
      <c r="AB246" s="21" t="str">
        <f>IF(обеспечено!AB246-'погружено всего'!AB246=0,"",обеспечено!AB246-'погружено всего'!AB246)</f>
        <v/>
      </c>
      <c r="AC246" s="21" t="str">
        <f>IF(обеспечено!AC246-'погружено всего'!AC246=0,"",обеспечено!AC246-'погружено всего'!AC246)</f>
        <v/>
      </c>
      <c r="AD246" s="21" t="str">
        <f>IF(обеспечено!AD246-'погружено всего'!AD246=0,"",обеспечено!AD246-'погружено всего'!AD246)</f>
        <v/>
      </c>
      <c r="AE246" s="21" t="str">
        <f>IF(обеспечено!AE246-'погружено всего'!AE246=0,"",обеспечено!AE246-'погружено всего'!AE246)</f>
        <v/>
      </c>
      <c r="AF246" s="21" t="str">
        <f>IF(обеспечено!AF246-'погружено всего'!AF246=0,"",обеспечено!AF246-'погружено всего'!AF246)</f>
        <v/>
      </c>
      <c r="AG246" s="21" t="str">
        <f>IF(обеспечено!AG246-'погружено всего'!AG246=0,"",обеспечено!AG246-'погружено всего'!AG246)</f>
        <v/>
      </c>
      <c r="AH246" s="21" t="str">
        <f>IF(обеспечено!AH246-'погружено всего'!AH246=0,"",обеспечено!AH246-'погружено всего'!AH246)</f>
        <v/>
      </c>
      <c r="AI246" s="21" t="str">
        <f>IF(обеспечено!AI246-'погружено всего'!AI246=0,"",обеспечено!AI246-'погружено всего'!AI246)</f>
        <v/>
      </c>
      <c r="AJ246" s="21" t="str">
        <f>IF(обеспечено!AJ246-'погружено всего'!AJ246=0,"",обеспечено!AJ246-'погружено всего'!AJ246)</f>
        <v/>
      </c>
      <c r="AK246" s="21" t="str">
        <f>IF(обеспечено!AK246-'погружено всего'!AK246=0,"",обеспечено!AK246-'погружено всего'!AK246)</f>
        <v/>
      </c>
    </row>
    <row r="247" spans="1:37" s="15" customFormat="1" ht="13.5" customHeight="1" x14ac:dyDescent="0.15">
      <c r="A247" s="15" t="s">
        <v>262</v>
      </c>
      <c r="B247" s="20" t="str">
        <f>IF(LEN('заявки всего'!B247)=0,"",'заявки всего'!B247)</f>
        <v/>
      </c>
      <c r="C247" s="20" t="str">
        <f>IF(LEN('заявки всего'!C247)=0,"",'заявки всего'!C247)</f>
        <v/>
      </c>
      <c r="D247" s="22" t="str">
        <f>IF(LEN('заявки всего'!D247)=0,"",'заявки всего'!D247)</f>
        <v/>
      </c>
      <c r="E247" s="23" t="str">
        <f>IF(LEN('заявки всего'!E247)=0,"",'заявки всего'!E247)</f>
        <v/>
      </c>
      <c r="F247" s="23" t="str">
        <f>IF(обеспечено!F247=0,"",ROUNDUP(обеспечено!F247/31*5,0))</f>
        <v/>
      </c>
      <c r="G247" s="21" t="str">
        <f>IF(обеспечено!G247-'погружено всего'!G247=0,"",обеспечено!G247-'погружено всего'!G247)</f>
        <v/>
      </c>
      <c r="H247" s="21" t="str">
        <f>IF(обеспечено!H247-'погружено всего'!H247=0,"",обеспечено!H247-'погружено всего'!H247)</f>
        <v/>
      </c>
      <c r="I247" s="21" t="str">
        <f>IF(обеспечено!I247-'погружено всего'!I247=0,"",обеспечено!I247-'погружено всего'!I247)</f>
        <v/>
      </c>
      <c r="J247" s="21" t="str">
        <f>IF(обеспечено!J247-'погружено всего'!J247=0,"",обеспечено!J247-'погружено всего'!J247)</f>
        <v/>
      </c>
      <c r="K247" s="21" t="str">
        <f>IF(обеспечено!K247-'погружено всего'!K247=0,"",обеспечено!K247-'погружено всего'!K247)</f>
        <v/>
      </c>
      <c r="L247" s="21" t="str">
        <f>IF(обеспечено!L247-'погружено всего'!L247=0,"",обеспечено!L247-'погружено всего'!L247)</f>
        <v/>
      </c>
      <c r="M247" s="21" t="str">
        <f>IF(обеспечено!M247-'погружено всего'!M247=0,"",обеспечено!M247-'погружено всего'!M247)</f>
        <v/>
      </c>
      <c r="N247" s="21" t="str">
        <f>IF(обеспечено!N247-'погружено всего'!N247=0,"",обеспечено!N247-'погружено всего'!N247)</f>
        <v/>
      </c>
      <c r="O247" s="21" t="str">
        <f>IF(обеспечено!O247-'погружено всего'!O247=0,"",обеспечено!O247-'погружено всего'!O247)</f>
        <v/>
      </c>
      <c r="P247" s="21" t="str">
        <f>IF(обеспечено!P247-'погружено всего'!P247=0,"",обеспечено!P247-'погружено всего'!P247)</f>
        <v/>
      </c>
      <c r="Q247" s="21" t="str">
        <f>IF(обеспечено!Q247-'погружено всего'!Q247=0,"",обеспечено!Q247-'погружено всего'!Q247)</f>
        <v/>
      </c>
      <c r="R247" s="21" t="str">
        <f>IF(обеспечено!R247-'погружено всего'!R247=0,"",обеспечено!R247-'погружено всего'!R247)</f>
        <v/>
      </c>
      <c r="S247" s="21" t="str">
        <f>IF(обеспечено!S247-'погружено всего'!S247=0,"",обеспечено!S247-'погружено всего'!S247)</f>
        <v/>
      </c>
      <c r="T247" s="21" t="str">
        <f>IF(обеспечено!T247-'погружено всего'!T247=0,"",обеспечено!T247-'погружено всего'!T247)</f>
        <v/>
      </c>
      <c r="U247" s="21" t="str">
        <f>IF(обеспечено!U247-'погружено всего'!U247=0,"",обеспечено!U247-'погружено всего'!U247)</f>
        <v/>
      </c>
      <c r="V247" s="21" t="str">
        <f>IF(обеспечено!V247-'погружено всего'!V247=0,"",обеспечено!V247-'погружено всего'!V247)</f>
        <v/>
      </c>
      <c r="W247" s="21" t="str">
        <f>IF(обеспечено!W247-'погружено всего'!W247=0,"",обеспечено!W247-'погружено всего'!W247)</f>
        <v/>
      </c>
      <c r="X247" s="21" t="str">
        <f>IF(обеспечено!X247-'погружено всего'!X247=0,"",обеспечено!X247-'погружено всего'!X247)</f>
        <v/>
      </c>
      <c r="Y247" s="21" t="str">
        <f>IF(обеспечено!Y247-'погружено всего'!Y247=0,"",обеспечено!Y247-'погружено всего'!Y247)</f>
        <v/>
      </c>
      <c r="Z247" s="21" t="str">
        <f>IF(обеспечено!Z247-'погружено всего'!Z247=0,"",обеспечено!Z247-'погружено всего'!Z247)</f>
        <v/>
      </c>
      <c r="AA247" s="21" t="str">
        <f>IF(обеспечено!AA247-'погружено всего'!AA247=0,"",обеспечено!AA247-'погружено всего'!AA247)</f>
        <v/>
      </c>
      <c r="AB247" s="21" t="str">
        <f>IF(обеспечено!AB247-'погружено всего'!AB247=0,"",обеспечено!AB247-'погружено всего'!AB247)</f>
        <v/>
      </c>
      <c r="AC247" s="21" t="str">
        <f>IF(обеспечено!AC247-'погружено всего'!AC247=0,"",обеспечено!AC247-'погружено всего'!AC247)</f>
        <v/>
      </c>
      <c r="AD247" s="21" t="str">
        <f>IF(обеспечено!AD247-'погружено всего'!AD247=0,"",обеспечено!AD247-'погружено всего'!AD247)</f>
        <v/>
      </c>
      <c r="AE247" s="21" t="str">
        <f>IF(обеспечено!AE247-'погружено всего'!AE247=0,"",обеспечено!AE247-'погружено всего'!AE247)</f>
        <v/>
      </c>
      <c r="AF247" s="21" t="str">
        <f>IF(обеспечено!AF247-'погружено всего'!AF247=0,"",обеспечено!AF247-'погружено всего'!AF247)</f>
        <v/>
      </c>
      <c r="AG247" s="21" t="str">
        <f>IF(обеспечено!AG247-'погружено всего'!AG247=0,"",обеспечено!AG247-'погружено всего'!AG247)</f>
        <v/>
      </c>
      <c r="AH247" s="21" t="str">
        <f>IF(обеспечено!AH247-'погружено всего'!AH247=0,"",обеспечено!AH247-'погружено всего'!AH247)</f>
        <v/>
      </c>
      <c r="AI247" s="21" t="str">
        <f>IF(обеспечено!AI247-'погружено всего'!AI247=0,"",обеспечено!AI247-'погружено всего'!AI247)</f>
        <v/>
      </c>
      <c r="AJ247" s="21" t="str">
        <f>IF(обеспечено!AJ247-'погружено всего'!AJ247=0,"",обеспечено!AJ247-'погружено всего'!AJ247)</f>
        <v/>
      </c>
      <c r="AK247" s="21" t="str">
        <f>IF(обеспечено!AK247-'погружено всего'!AK247=0,"",обеспечено!AK247-'погружено всего'!AK247)</f>
        <v/>
      </c>
    </row>
    <row r="248" spans="1:37" s="15" customFormat="1" ht="13.5" customHeight="1" x14ac:dyDescent="0.15">
      <c r="A248" s="15" t="s">
        <v>263</v>
      </c>
      <c r="B248" s="20" t="str">
        <f>IF(LEN('заявки всего'!B248)=0,"",'заявки всего'!B248)</f>
        <v/>
      </c>
      <c r="C248" s="20" t="str">
        <f>IF(LEN('заявки всего'!C248)=0,"",'заявки всего'!C248)</f>
        <v/>
      </c>
      <c r="D248" s="22" t="str">
        <f>IF(LEN('заявки всего'!D248)=0,"",'заявки всего'!D248)</f>
        <v/>
      </c>
      <c r="E248" s="23" t="str">
        <f>IF(LEN('заявки всего'!E248)=0,"",'заявки всего'!E248)</f>
        <v/>
      </c>
      <c r="F248" s="23" t="str">
        <f>IF(обеспечено!F248=0,"",ROUNDUP(обеспечено!F248/31*5,0))</f>
        <v/>
      </c>
      <c r="G248" s="21" t="str">
        <f>IF(обеспечено!G248-'погружено всего'!G248=0,"",обеспечено!G248-'погружено всего'!G248)</f>
        <v/>
      </c>
      <c r="H248" s="21" t="str">
        <f>IF(обеспечено!H248-'погружено всего'!H248=0,"",обеспечено!H248-'погружено всего'!H248)</f>
        <v/>
      </c>
      <c r="I248" s="21" t="str">
        <f>IF(обеспечено!I248-'погружено всего'!I248=0,"",обеспечено!I248-'погружено всего'!I248)</f>
        <v/>
      </c>
      <c r="J248" s="21" t="str">
        <f>IF(обеспечено!J248-'погружено всего'!J248=0,"",обеспечено!J248-'погружено всего'!J248)</f>
        <v/>
      </c>
      <c r="K248" s="21" t="str">
        <f>IF(обеспечено!K248-'погружено всего'!K248=0,"",обеспечено!K248-'погружено всего'!K248)</f>
        <v/>
      </c>
      <c r="L248" s="21" t="str">
        <f>IF(обеспечено!L248-'погружено всего'!L248=0,"",обеспечено!L248-'погружено всего'!L248)</f>
        <v/>
      </c>
      <c r="M248" s="21" t="str">
        <f>IF(обеспечено!M248-'погружено всего'!M248=0,"",обеспечено!M248-'погружено всего'!M248)</f>
        <v/>
      </c>
      <c r="N248" s="21" t="str">
        <f>IF(обеспечено!N248-'погружено всего'!N248=0,"",обеспечено!N248-'погружено всего'!N248)</f>
        <v/>
      </c>
      <c r="O248" s="21" t="str">
        <f>IF(обеспечено!O248-'погружено всего'!O248=0,"",обеспечено!O248-'погружено всего'!O248)</f>
        <v/>
      </c>
      <c r="P248" s="21" t="str">
        <f>IF(обеспечено!P248-'погружено всего'!P248=0,"",обеспечено!P248-'погружено всего'!P248)</f>
        <v/>
      </c>
      <c r="Q248" s="21" t="str">
        <f>IF(обеспечено!Q248-'погружено всего'!Q248=0,"",обеспечено!Q248-'погружено всего'!Q248)</f>
        <v/>
      </c>
      <c r="R248" s="21" t="str">
        <f>IF(обеспечено!R248-'погружено всего'!R248=0,"",обеспечено!R248-'погружено всего'!R248)</f>
        <v/>
      </c>
      <c r="S248" s="21" t="str">
        <f>IF(обеспечено!S248-'погружено всего'!S248=0,"",обеспечено!S248-'погружено всего'!S248)</f>
        <v/>
      </c>
      <c r="T248" s="21" t="str">
        <f>IF(обеспечено!T248-'погружено всего'!T248=0,"",обеспечено!T248-'погружено всего'!T248)</f>
        <v/>
      </c>
      <c r="U248" s="21" t="str">
        <f>IF(обеспечено!U248-'погружено всего'!U248=0,"",обеспечено!U248-'погружено всего'!U248)</f>
        <v/>
      </c>
      <c r="V248" s="21" t="str">
        <f>IF(обеспечено!V248-'погружено всего'!V248=0,"",обеспечено!V248-'погружено всего'!V248)</f>
        <v/>
      </c>
      <c r="W248" s="21" t="str">
        <f>IF(обеспечено!W248-'погружено всего'!W248=0,"",обеспечено!W248-'погружено всего'!W248)</f>
        <v/>
      </c>
      <c r="X248" s="21" t="str">
        <f>IF(обеспечено!X248-'погружено всего'!X248=0,"",обеспечено!X248-'погружено всего'!X248)</f>
        <v/>
      </c>
      <c r="Y248" s="21" t="str">
        <f>IF(обеспечено!Y248-'погружено всего'!Y248=0,"",обеспечено!Y248-'погружено всего'!Y248)</f>
        <v/>
      </c>
      <c r="Z248" s="21" t="str">
        <f>IF(обеспечено!Z248-'погружено всего'!Z248=0,"",обеспечено!Z248-'погружено всего'!Z248)</f>
        <v/>
      </c>
      <c r="AA248" s="21" t="str">
        <f>IF(обеспечено!AA248-'погружено всего'!AA248=0,"",обеспечено!AA248-'погружено всего'!AA248)</f>
        <v/>
      </c>
      <c r="AB248" s="21" t="str">
        <f>IF(обеспечено!AB248-'погружено всего'!AB248=0,"",обеспечено!AB248-'погружено всего'!AB248)</f>
        <v/>
      </c>
      <c r="AC248" s="21" t="str">
        <f>IF(обеспечено!AC248-'погружено всего'!AC248=0,"",обеспечено!AC248-'погружено всего'!AC248)</f>
        <v/>
      </c>
      <c r="AD248" s="21" t="str">
        <f>IF(обеспечено!AD248-'погружено всего'!AD248=0,"",обеспечено!AD248-'погружено всего'!AD248)</f>
        <v/>
      </c>
      <c r="AE248" s="21" t="str">
        <f>IF(обеспечено!AE248-'погружено всего'!AE248=0,"",обеспечено!AE248-'погружено всего'!AE248)</f>
        <v/>
      </c>
      <c r="AF248" s="21" t="str">
        <f>IF(обеспечено!AF248-'погружено всего'!AF248=0,"",обеспечено!AF248-'погружено всего'!AF248)</f>
        <v/>
      </c>
      <c r="AG248" s="21" t="str">
        <f>IF(обеспечено!AG248-'погружено всего'!AG248=0,"",обеспечено!AG248-'погружено всего'!AG248)</f>
        <v/>
      </c>
      <c r="AH248" s="21" t="str">
        <f>IF(обеспечено!AH248-'погружено всего'!AH248=0,"",обеспечено!AH248-'погружено всего'!AH248)</f>
        <v/>
      </c>
      <c r="AI248" s="21" t="str">
        <f>IF(обеспечено!AI248-'погружено всего'!AI248=0,"",обеспечено!AI248-'погружено всего'!AI248)</f>
        <v/>
      </c>
      <c r="AJ248" s="21" t="str">
        <f>IF(обеспечено!AJ248-'погружено всего'!AJ248=0,"",обеспечено!AJ248-'погружено всего'!AJ248)</f>
        <v/>
      </c>
      <c r="AK248" s="21" t="str">
        <f>IF(обеспечено!AK248-'погружено всего'!AK248=0,"",обеспечено!AK248-'погружено всего'!AK248)</f>
        <v/>
      </c>
    </row>
    <row r="249" spans="1:37" s="15" customFormat="1" ht="13.5" customHeight="1" x14ac:dyDescent="0.15">
      <c r="A249" s="15" t="s">
        <v>264</v>
      </c>
      <c r="B249" s="20" t="str">
        <f>IF(LEN('заявки всего'!B249)=0,"",'заявки всего'!B249)</f>
        <v/>
      </c>
      <c r="C249" s="20" t="str">
        <f>IF(LEN('заявки всего'!C249)=0,"",'заявки всего'!C249)</f>
        <v/>
      </c>
      <c r="D249" s="22" t="str">
        <f>IF(LEN('заявки всего'!D249)=0,"",'заявки всего'!D249)</f>
        <v/>
      </c>
      <c r="E249" s="23" t="str">
        <f>IF(LEN('заявки всего'!E249)=0,"",'заявки всего'!E249)</f>
        <v/>
      </c>
      <c r="F249" s="23" t="str">
        <f>IF(обеспечено!F249=0,"",ROUNDUP(обеспечено!F249/31*5,0))</f>
        <v/>
      </c>
      <c r="G249" s="21" t="str">
        <f>IF(обеспечено!G249-'погружено всего'!G249=0,"",обеспечено!G249-'погружено всего'!G249)</f>
        <v/>
      </c>
      <c r="H249" s="21" t="str">
        <f>IF(обеспечено!H249-'погружено всего'!H249=0,"",обеспечено!H249-'погружено всего'!H249)</f>
        <v/>
      </c>
      <c r="I249" s="21" t="str">
        <f>IF(обеспечено!I249-'погружено всего'!I249=0,"",обеспечено!I249-'погружено всего'!I249)</f>
        <v/>
      </c>
      <c r="J249" s="21" t="str">
        <f>IF(обеспечено!J249-'погружено всего'!J249=0,"",обеспечено!J249-'погружено всего'!J249)</f>
        <v/>
      </c>
      <c r="K249" s="21" t="str">
        <f>IF(обеспечено!K249-'погружено всего'!K249=0,"",обеспечено!K249-'погружено всего'!K249)</f>
        <v/>
      </c>
      <c r="L249" s="21" t="str">
        <f>IF(обеспечено!L249-'погружено всего'!L249=0,"",обеспечено!L249-'погружено всего'!L249)</f>
        <v/>
      </c>
      <c r="M249" s="21" t="str">
        <f>IF(обеспечено!M249-'погружено всего'!M249=0,"",обеспечено!M249-'погружено всего'!M249)</f>
        <v/>
      </c>
      <c r="N249" s="21" t="str">
        <f>IF(обеспечено!N249-'погружено всего'!N249=0,"",обеспечено!N249-'погружено всего'!N249)</f>
        <v/>
      </c>
      <c r="O249" s="21" t="str">
        <f>IF(обеспечено!O249-'погружено всего'!O249=0,"",обеспечено!O249-'погружено всего'!O249)</f>
        <v/>
      </c>
      <c r="P249" s="21" t="str">
        <f>IF(обеспечено!P249-'погружено всего'!P249=0,"",обеспечено!P249-'погружено всего'!P249)</f>
        <v/>
      </c>
      <c r="Q249" s="21" t="str">
        <f>IF(обеспечено!Q249-'погружено всего'!Q249=0,"",обеспечено!Q249-'погружено всего'!Q249)</f>
        <v/>
      </c>
      <c r="R249" s="21" t="str">
        <f>IF(обеспечено!R249-'погружено всего'!R249=0,"",обеспечено!R249-'погружено всего'!R249)</f>
        <v/>
      </c>
      <c r="S249" s="21" t="str">
        <f>IF(обеспечено!S249-'погружено всего'!S249=0,"",обеспечено!S249-'погружено всего'!S249)</f>
        <v/>
      </c>
      <c r="T249" s="21" t="str">
        <f>IF(обеспечено!T249-'погружено всего'!T249=0,"",обеспечено!T249-'погружено всего'!T249)</f>
        <v/>
      </c>
      <c r="U249" s="21" t="str">
        <f>IF(обеспечено!U249-'погружено всего'!U249=0,"",обеспечено!U249-'погружено всего'!U249)</f>
        <v/>
      </c>
      <c r="V249" s="21" t="str">
        <f>IF(обеспечено!V249-'погружено всего'!V249=0,"",обеспечено!V249-'погружено всего'!V249)</f>
        <v/>
      </c>
      <c r="W249" s="21" t="str">
        <f>IF(обеспечено!W249-'погружено всего'!W249=0,"",обеспечено!W249-'погружено всего'!W249)</f>
        <v/>
      </c>
      <c r="X249" s="21" t="str">
        <f>IF(обеспечено!X249-'погружено всего'!X249=0,"",обеспечено!X249-'погружено всего'!X249)</f>
        <v/>
      </c>
      <c r="Y249" s="21" t="str">
        <f>IF(обеспечено!Y249-'погружено всего'!Y249=0,"",обеспечено!Y249-'погружено всего'!Y249)</f>
        <v/>
      </c>
      <c r="Z249" s="21" t="str">
        <f>IF(обеспечено!Z249-'погружено всего'!Z249=0,"",обеспечено!Z249-'погружено всего'!Z249)</f>
        <v/>
      </c>
      <c r="AA249" s="21" t="str">
        <f>IF(обеспечено!AA249-'погружено всего'!AA249=0,"",обеспечено!AA249-'погружено всего'!AA249)</f>
        <v/>
      </c>
      <c r="AB249" s="21" t="str">
        <f>IF(обеспечено!AB249-'погружено всего'!AB249=0,"",обеспечено!AB249-'погружено всего'!AB249)</f>
        <v/>
      </c>
      <c r="AC249" s="21" t="str">
        <f>IF(обеспечено!AC249-'погружено всего'!AC249=0,"",обеспечено!AC249-'погружено всего'!AC249)</f>
        <v/>
      </c>
      <c r="AD249" s="21" t="str">
        <f>IF(обеспечено!AD249-'погружено всего'!AD249=0,"",обеспечено!AD249-'погружено всего'!AD249)</f>
        <v/>
      </c>
      <c r="AE249" s="21" t="str">
        <f>IF(обеспечено!AE249-'погружено всего'!AE249=0,"",обеспечено!AE249-'погружено всего'!AE249)</f>
        <v/>
      </c>
      <c r="AF249" s="21" t="str">
        <f>IF(обеспечено!AF249-'погружено всего'!AF249=0,"",обеспечено!AF249-'погружено всего'!AF249)</f>
        <v/>
      </c>
      <c r="AG249" s="21" t="str">
        <f>IF(обеспечено!AG249-'погружено всего'!AG249=0,"",обеспечено!AG249-'погружено всего'!AG249)</f>
        <v/>
      </c>
      <c r="AH249" s="21" t="str">
        <f>IF(обеспечено!AH249-'погружено всего'!AH249=0,"",обеспечено!AH249-'погружено всего'!AH249)</f>
        <v/>
      </c>
      <c r="AI249" s="21" t="str">
        <f>IF(обеспечено!AI249-'погружено всего'!AI249=0,"",обеспечено!AI249-'погружено всего'!AI249)</f>
        <v/>
      </c>
      <c r="AJ249" s="21" t="str">
        <f>IF(обеспечено!AJ249-'погружено всего'!AJ249=0,"",обеспечено!AJ249-'погружено всего'!AJ249)</f>
        <v/>
      </c>
      <c r="AK249" s="21" t="str">
        <f>IF(обеспечено!AK249-'погружено всего'!AK249=0,"",обеспечено!AK249-'погружено всего'!AK249)</f>
        <v/>
      </c>
    </row>
    <row r="250" spans="1:37" s="15" customFormat="1" ht="13.5" customHeight="1" x14ac:dyDescent="0.15">
      <c r="A250" s="15" t="s">
        <v>265</v>
      </c>
      <c r="B250" s="20" t="str">
        <f>IF(LEN('заявки всего'!B250)=0,"",'заявки всего'!B250)</f>
        <v/>
      </c>
      <c r="C250" s="20" t="str">
        <f>IF(LEN('заявки всего'!C250)=0,"",'заявки всего'!C250)</f>
        <v/>
      </c>
      <c r="D250" s="22" t="str">
        <f>IF(LEN('заявки всего'!D250)=0,"",'заявки всего'!D250)</f>
        <v/>
      </c>
      <c r="E250" s="23" t="str">
        <f>IF(LEN('заявки всего'!E250)=0,"",'заявки всего'!E250)</f>
        <v/>
      </c>
      <c r="F250" s="23" t="str">
        <f>IF(обеспечено!F250=0,"",ROUNDUP(обеспечено!F250/31*5,0))</f>
        <v/>
      </c>
      <c r="G250" s="21" t="str">
        <f>IF(обеспечено!G250-'погружено всего'!G250=0,"",обеспечено!G250-'погружено всего'!G250)</f>
        <v/>
      </c>
      <c r="H250" s="21" t="str">
        <f>IF(обеспечено!H250-'погружено всего'!H250=0,"",обеспечено!H250-'погружено всего'!H250)</f>
        <v/>
      </c>
      <c r="I250" s="21" t="str">
        <f>IF(обеспечено!I250-'погружено всего'!I250=0,"",обеспечено!I250-'погружено всего'!I250)</f>
        <v/>
      </c>
      <c r="J250" s="21" t="str">
        <f>IF(обеспечено!J250-'погружено всего'!J250=0,"",обеспечено!J250-'погружено всего'!J250)</f>
        <v/>
      </c>
      <c r="K250" s="21" t="str">
        <f>IF(обеспечено!K250-'погружено всего'!K250=0,"",обеспечено!K250-'погружено всего'!K250)</f>
        <v/>
      </c>
      <c r="L250" s="21" t="str">
        <f>IF(обеспечено!L250-'погружено всего'!L250=0,"",обеспечено!L250-'погружено всего'!L250)</f>
        <v/>
      </c>
      <c r="M250" s="21" t="str">
        <f>IF(обеспечено!M250-'погружено всего'!M250=0,"",обеспечено!M250-'погружено всего'!M250)</f>
        <v/>
      </c>
      <c r="N250" s="21" t="str">
        <f>IF(обеспечено!N250-'погружено всего'!N250=0,"",обеспечено!N250-'погружено всего'!N250)</f>
        <v/>
      </c>
      <c r="O250" s="21" t="str">
        <f>IF(обеспечено!O250-'погружено всего'!O250=0,"",обеспечено!O250-'погружено всего'!O250)</f>
        <v/>
      </c>
      <c r="P250" s="21" t="str">
        <f>IF(обеспечено!P250-'погружено всего'!P250=0,"",обеспечено!P250-'погружено всего'!P250)</f>
        <v/>
      </c>
      <c r="Q250" s="21" t="str">
        <f>IF(обеспечено!Q250-'погружено всего'!Q250=0,"",обеспечено!Q250-'погружено всего'!Q250)</f>
        <v/>
      </c>
      <c r="R250" s="21" t="str">
        <f>IF(обеспечено!R250-'погружено всего'!R250=0,"",обеспечено!R250-'погружено всего'!R250)</f>
        <v/>
      </c>
      <c r="S250" s="21" t="str">
        <f>IF(обеспечено!S250-'погружено всего'!S250=0,"",обеспечено!S250-'погружено всего'!S250)</f>
        <v/>
      </c>
      <c r="T250" s="21" t="str">
        <f>IF(обеспечено!T250-'погружено всего'!T250=0,"",обеспечено!T250-'погружено всего'!T250)</f>
        <v/>
      </c>
      <c r="U250" s="21" t="str">
        <f>IF(обеспечено!U250-'погружено всего'!U250=0,"",обеспечено!U250-'погружено всего'!U250)</f>
        <v/>
      </c>
      <c r="V250" s="21" t="str">
        <f>IF(обеспечено!V250-'погружено всего'!V250=0,"",обеспечено!V250-'погружено всего'!V250)</f>
        <v/>
      </c>
      <c r="W250" s="21" t="str">
        <f>IF(обеспечено!W250-'погружено всего'!W250=0,"",обеспечено!W250-'погружено всего'!W250)</f>
        <v/>
      </c>
      <c r="X250" s="21" t="str">
        <f>IF(обеспечено!X250-'погружено всего'!X250=0,"",обеспечено!X250-'погружено всего'!X250)</f>
        <v/>
      </c>
      <c r="Y250" s="21" t="str">
        <f>IF(обеспечено!Y250-'погружено всего'!Y250=0,"",обеспечено!Y250-'погружено всего'!Y250)</f>
        <v/>
      </c>
      <c r="Z250" s="21" t="str">
        <f>IF(обеспечено!Z250-'погружено всего'!Z250=0,"",обеспечено!Z250-'погружено всего'!Z250)</f>
        <v/>
      </c>
      <c r="AA250" s="21" t="str">
        <f>IF(обеспечено!AA250-'погружено всего'!AA250=0,"",обеспечено!AA250-'погружено всего'!AA250)</f>
        <v/>
      </c>
      <c r="AB250" s="21" t="str">
        <f>IF(обеспечено!AB250-'погружено всего'!AB250=0,"",обеспечено!AB250-'погружено всего'!AB250)</f>
        <v/>
      </c>
      <c r="AC250" s="21" t="str">
        <f>IF(обеспечено!AC250-'погружено всего'!AC250=0,"",обеспечено!AC250-'погружено всего'!AC250)</f>
        <v/>
      </c>
      <c r="AD250" s="21" t="str">
        <f>IF(обеспечено!AD250-'погружено всего'!AD250=0,"",обеспечено!AD250-'погружено всего'!AD250)</f>
        <v/>
      </c>
      <c r="AE250" s="21" t="str">
        <f>IF(обеспечено!AE250-'погружено всего'!AE250=0,"",обеспечено!AE250-'погружено всего'!AE250)</f>
        <v/>
      </c>
      <c r="AF250" s="21" t="str">
        <f>IF(обеспечено!AF250-'погружено всего'!AF250=0,"",обеспечено!AF250-'погружено всего'!AF250)</f>
        <v/>
      </c>
      <c r="AG250" s="21" t="str">
        <f>IF(обеспечено!AG250-'погружено всего'!AG250=0,"",обеспечено!AG250-'погружено всего'!AG250)</f>
        <v/>
      </c>
      <c r="AH250" s="21" t="str">
        <f>IF(обеспечено!AH250-'погружено всего'!AH250=0,"",обеспечено!AH250-'погружено всего'!AH250)</f>
        <v/>
      </c>
      <c r="AI250" s="21" t="str">
        <f>IF(обеспечено!AI250-'погружено всего'!AI250=0,"",обеспечено!AI250-'погружено всего'!AI250)</f>
        <v/>
      </c>
      <c r="AJ250" s="21" t="str">
        <f>IF(обеспечено!AJ250-'погружено всего'!AJ250=0,"",обеспечено!AJ250-'погружено всего'!AJ250)</f>
        <v/>
      </c>
      <c r="AK250" s="21" t="str">
        <f>IF(обеспечено!AK250-'погружено всего'!AK250=0,"",обеспечено!AK250-'погружено всего'!AK250)</f>
        <v/>
      </c>
    </row>
    <row r="251" spans="1:37" s="15" customFormat="1" ht="13.5" customHeight="1" x14ac:dyDescent="0.15">
      <c r="A251" s="15" t="s">
        <v>266</v>
      </c>
      <c r="B251" s="20" t="str">
        <f>IF(LEN('заявки всего'!B251)=0,"",'заявки всего'!B251)</f>
        <v/>
      </c>
      <c r="C251" s="20" t="str">
        <f>IF(LEN('заявки всего'!C251)=0,"",'заявки всего'!C251)</f>
        <v/>
      </c>
      <c r="D251" s="22" t="str">
        <f>IF(LEN('заявки всего'!D251)=0,"",'заявки всего'!D251)</f>
        <v/>
      </c>
      <c r="E251" s="23" t="str">
        <f>IF(LEN('заявки всего'!E251)=0,"",'заявки всего'!E251)</f>
        <v/>
      </c>
      <c r="F251" s="23" t="str">
        <f>IF(обеспечено!F251=0,"",ROUNDUP(обеспечено!F251/31*5,0))</f>
        <v/>
      </c>
      <c r="G251" s="21" t="str">
        <f>IF(обеспечено!G251-'погружено всего'!G251=0,"",обеспечено!G251-'погружено всего'!G251)</f>
        <v/>
      </c>
      <c r="H251" s="21" t="str">
        <f>IF(обеспечено!H251-'погружено всего'!H251=0,"",обеспечено!H251-'погружено всего'!H251)</f>
        <v/>
      </c>
      <c r="I251" s="21" t="str">
        <f>IF(обеспечено!I251-'погружено всего'!I251=0,"",обеспечено!I251-'погружено всего'!I251)</f>
        <v/>
      </c>
      <c r="J251" s="21" t="str">
        <f>IF(обеспечено!J251-'погружено всего'!J251=0,"",обеспечено!J251-'погружено всего'!J251)</f>
        <v/>
      </c>
      <c r="K251" s="21" t="str">
        <f>IF(обеспечено!K251-'погружено всего'!K251=0,"",обеспечено!K251-'погружено всего'!K251)</f>
        <v/>
      </c>
      <c r="L251" s="21" t="str">
        <f>IF(обеспечено!L251-'погружено всего'!L251=0,"",обеспечено!L251-'погружено всего'!L251)</f>
        <v/>
      </c>
      <c r="M251" s="21" t="str">
        <f>IF(обеспечено!M251-'погружено всего'!M251=0,"",обеспечено!M251-'погружено всего'!M251)</f>
        <v/>
      </c>
      <c r="N251" s="21" t="str">
        <f>IF(обеспечено!N251-'погружено всего'!N251=0,"",обеспечено!N251-'погружено всего'!N251)</f>
        <v/>
      </c>
      <c r="O251" s="21" t="str">
        <f>IF(обеспечено!O251-'погружено всего'!O251=0,"",обеспечено!O251-'погружено всего'!O251)</f>
        <v/>
      </c>
      <c r="P251" s="21" t="str">
        <f>IF(обеспечено!P251-'погружено всего'!P251=0,"",обеспечено!P251-'погружено всего'!P251)</f>
        <v/>
      </c>
      <c r="Q251" s="21" t="str">
        <f>IF(обеспечено!Q251-'погружено всего'!Q251=0,"",обеспечено!Q251-'погружено всего'!Q251)</f>
        <v/>
      </c>
      <c r="R251" s="21" t="str">
        <f>IF(обеспечено!R251-'погружено всего'!R251=0,"",обеспечено!R251-'погружено всего'!R251)</f>
        <v/>
      </c>
      <c r="S251" s="21" t="str">
        <f>IF(обеспечено!S251-'погружено всего'!S251=0,"",обеспечено!S251-'погружено всего'!S251)</f>
        <v/>
      </c>
      <c r="T251" s="21" t="str">
        <f>IF(обеспечено!T251-'погружено всего'!T251=0,"",обеспечено!T251-'погружено всего'!T251)</f>
        <v/>
      </c>
      <c r="U251" s="21" t="str">
        <f>IF(обеспечено!U251-'погружено всего'!U251=0,"",обеспечено!U251-'погружено всего'!U251)</f>
        <v/>
      </c>
      <c r="V251" s="21" t="str">
        <f>IF(обеспечено!V251-'погружено всего'!V251=0,"",обеспечено!V251-'погружено всего'!V251)</f>
        <v/>
      </c>
      <c r="W251" s="21" t="str">
        <f>IF(обеспечено!W251-'погружено всего'!W251=0,"",обеспечено!W251-'погружено всего'!W251)</f>
        <v/>
      </c>
      <c r="X251" s="21" t="str">
        <f>IF(обеспечено!X251-'погружено всего'!X251=0,"",обеспечено!X251-'погружено всего'!X251)</f>
        <v/>
      </c>
      <c r="Y251" s="21" t="str">
        <f>IF(обеспечено!Y251-'погружено всего'!Y251=0,"",обеспечено!Y251-'погружено всего'!Y251)</f>
        <v/>
      </c>
      <c r="Z251" s="21" t="str">
        <f>IF(обеспечено!Z251-'погружено всего'!Z251=0,"",обеспечено!Z251-'погружено всего'!Z251)</f>
        <v/>
      </c>
      <c r="AA251" s="21" t="str">
        <f>IF(обеспечено!AA251-'погружено всего'!AA251=0,"",обеспечено!AA251-'погружено всего'!AA251)</f>
        <v/>
      </c>
      <c r="AB251" s="21" t="str">
        <f>IF(обеспечено!AB251-'погружено всего'!AB251=0,"",обеспечено!AB251-'погружено всего'!AB251)</f>
        <v/>
      </c>
      <c r="AC251" s="21" t="str">
        <f>IF(обеспечено!AC251-'погружено всего'!AC251=0,"",обеспечено!AC251-'погружено всего'!AC251)</f>
        <v/>
      </c>
      <c r="AD251" s="21" t="str">
        <f>IF(обеспечено!AD251-'погружено всего'!AD251=0,"",обеспечено!AD251-'погружено всего'!AD251)</f>
        <v/>
      </c>
      <c r="AE251" s="21" t="str">
        <f>IF(обеспечено!AE251-'погружено всего'!AE251=0,"",обеспечено!AE251-'погружено всего'!AE251)</f>
        <v/>
      </c>
      <c r="AF251" s="21" t="str">
        <f>IF(обеспечено!AF251-'погружено всего'!AF251=0,"",обеспечено!AF251-'погружено всего'!AF251)</f>
        <v/>
      </c>
      <c r="AG251" s="21" t="str">
        <f>IF(обеспечено!AG251-'погружено всего'!AG251=0,"",обеспечено!AG251-'погружено всего'!AG251)</f>
        <v/>
      </c>
      <c r="AH251" s="21" t="str">
        <f>IF(обеспечено!AH251-'погружено всего'!AH251=0,"",обеспечено!AH251-'погружено всего'!AH251)</f>
        <v/>
      </c>
      <c r="AI251" s="21" t="str">
        <f>IF(обеспечено!AI251-'погружено всего'!AI251=0,"",обеспечено!AI251-'погружено всего'!AI251)</f>
        <v/>
      </c>
      <c r="AJ251" s="21" t="str">
        <f>IF(обеспечено!AJ251-'погружено всего'!AJ251=0,"",обеспечено!AJ251-'погружено всего'!AJ251)</f>
        <v/>
      </c>
      <c r="AK251" s="21" t="str">
        <f>IF(обеспечено!AK251-'погружено всего'!AK251=0,"",обеспечено!AK251-'погружено всего'!AK251)</f>
        <v/>
      </c>
    </row>
    <row r="252" spans="1:37" s="15" customFormat="1" ht="13.5" customHeight="1" x14ac:dyDescent="0.15">
      <c r="A252" s="15" t="s">
        <v>267</v>
      </c>
      <c r="B252" s="20" t="str">
        <f>IF(LEN('заявки всего'!B252)=0,"",'заявки всего'!B252)</f>
        <v/>
      </c>
      <c r="C252" s="20" t="str">
        <f>IF(LEN('заявки всего'!C252)=0,"",'заявки всего'!C252)</f>
        <v/>
      </c>
      <c r="D252" s="22" t="str">
        <f>IF(LEN('заявки всего'!D252)=0,"",'заявки всего'!D252)</f>
        <v/>
      </c>
      <c r="E252" s="23" t="str">
        <f>IF(LEN('заявки всего'!E252)=0,"",'заявки всего'!E252)</f>
        <v/>
      </c>
      <c r="F252" s="23" t="str">
        <f>IF(обеспечено!F252=0,"",ROUNDUP(обеспечено!F252/31*5,0))</f>
        <v/>
      </c>
      <c r="G252" s="21" t="str">
        <f>IF(обеспечено!G252-'погружено всего'!G252=0,"",обеспечено!G252-'погружено всего'!G252)</f>
        <v/>
      </c>
      <c r="H252" s="21" t="str">
        <f>IF(обеспечено!H252-'погружено всего'!H252=0,"",обеспечено!H252-'погружено всего'!H252)</f>
        <v/>
      </c>
      <c r="I252" s="21" t="str">
        <f>IF(обеспечено!I252-'погружено всего'!I252=0,"",обеспечено!I252-'погружено всего'!I252)</f>
        <v/>
      </c>
      <c r="J252" s="21" t="str">
        <f>IF(обеспечено!J252-'погружено всего'!J252=0,"",обеспечено!J252-'погружено всего'!J252)</f>
        <v/>
      </c>
      <c r="K252" s="21" t="str">
        <f>IF(обеспечено!K252-'погружено всего'!K252=0,"",обеспечено!K252-'погружено всего'!K252)</f>
        <v/>
      </c>
      <c r="L252" s="21" t="str">
        <f>IF(обеспечено!L252-'погружено всего'!L252=0,"",обеспечено!L252-'погружено всего'!L252)</f>
        <v/>
      </c>
      <c r="M252" s="21" t="str">
        <f>IF(обеспечено!M252-'погружено всего'!M252=0,"",обеспечено!M252-'погружено всего'!M252)</f>
        <v/>
      </c>
      <c r="N252" s="21" t="str">
        <f>IF(обеспечено!N252-'погружено всего'!N252=0,"",обеспечено!N252-'погружено всего'!N252)</f>
        <v/>
      </c>
      <c r="O252" s="21" t="str">
        <f>IF(обеспечено!O252-'погружено всего'!O252=0,"",обеспечено!O252-'погружено всего'!O252)</f>
        <v/>
      </c>
      <c r="P252" s="21" t="str">
        <f>IF(обеспечено!P252-'погружено всего'!P252=0,"",обеспечено!P252-'погружено всего'!P252)</f>
        <v/>
      </c>
      <c r="Q252" s="21" t="str">
        <f>IF(обеспечено!Q252-'погружено всего'!Q252=0,"",обеспечено!Q252-'погружено всего'!Q252)</f>
        <v/>
      </c>
      <c r="R252" s="21" t="str">
        <f>IF(обеспечено!R252-'погружено всего'!R252=0,"",обеспечено!R252-'погружено всего'!R252)</f>
        <v/>
      </c>
      <c r="S252" s="21" t="str">
        <f>IF(обеспечено!S252-'погружено всего'!S252=0,"",обеспечено!S252-'погружено всего'!S252)</f>
        <v/>
      </c>
      <c r="T252" s="21" t="str">
        <f>IF(обеспечено!T252-'погружено всего'!T252=0,"",обеспечено!T252-'погружено всего'!T252)</f>
        <v/>
      </c>
      <c r="U252" s="21" t="str">
        <f>IF(обеспечено!U252-'погружено всего'!U252=0,"",обеспечено!U252-'погружено всего'!U252)</f>
        <v/>
      </c>
      <c r="V252" s="21" t="str">
        <f>IF(обеспечено!V252-'погружено всего'!V252=0,"",обеспечено!V252-'погружено всего'!V252)</f>
        <v/>
      </c>
      <c r="W252" s="21" t="str">
        <f>IF(обеспечено!W252-'погружено всего'!W252=0,"",обеспечено!W252-'погружено всего'!W252)</f>
        <v/>
      </c>
      <c r="X252" s="21" t="str">
        <f>IF(обеспечено!X252-'погружено всего'!X252=0,"",обеспечено!X252-'погружено всего'!X252)</f>
        <v/>
      </c>
      <c r="Y252" s="21" t="str">
        <f>IF(обеспечено!Y252-'погружено всего'!Y252=0,"",обеспечено!Y252-'погружено всего'!Y252)</f>
        <v/>
      </c>
      <c r="Z252" s="21" t="str">
        <f>IF(обеспечено!Z252-'погружено всего'!Z252=0,"",обеспечено!Z252-'погружено всего'!Z252)</f>
        <v/>
      </c>
      <c r="AA252" s="21" t="str">
        <f>IF(обеспечено!AA252-'погружено всего'!AA252=0,"",обеспечено!AA252-'погружено всего'!AA252)</f>
        <v/>
      </c>
      <c r="AB252" s="21" t="str">
        <f>IF(обеспечено!AB252-'погружено всего'!AB252=0,"",обеспечено!AB252-'погружено всего'!AB252)</f>
        <v/>
      </c>
      <c r="AC252" s="21" t="str">
        <f>IF(обеспечено!AC252-'погружено всего'!AC252=0,"",обеспечено!AC252-'погружено всего'!AC252)</f>
        <v/>
      </c>
      <c r="AD252" s="21" t="str">
        <f>IF(обеспечено!AD252-'погружено всего'!AD252=0,"",обеспечено!AD252-'погружено всего'!AD252)</f>
        <v/>
      </c>
      <c r="AE252" s="21" t="str">
        <f>IF(обеспечено!AE252-'погружено всего'!AE252=0,"",обеспечено!AE252-'погружено всего'!AE252)</f>
        <v/>
      </c>
      <c r="AF252" s="21" t="str">
        <f>IF(обеспечено!AF252-'погружено всего'!AF252=0,"",обеспечено!AF252-'погружено всего'!AF252)</f>
        <v/>
      </c>
      <c r="AG252" s="21" t="str">
        <f>IF(обеспечено!AG252-'погружено всего'!AG252=0,"",обеспечено!AG252-'погружено всего'!AG252)</f>
        <v/>
      </c>
      <c r="AH252" s="21" t="str">
        <f>IF(обеспечено!AH252-'погружено всего'!AH252=0,"",обеспечено!AH252-'погружено всего'!AH252)</f>
        <v/>
      </c>
      <c r="AI252" s="21" t="str">
        <f>IF(обеспечено!AI252-'погружено всего'!AI252=0,"",обеспечено!AI252-'погружено всего'!AI252)</f>
        <v/>
      </c>
      <c r="AJ252" s="21" t="str">
        <f>IF(обеспечено!AJ252-'погружено всего'!AJ252=0,"",обеспечено!AJ252-'погружено всего'!AJ252)</f>
        <v/>
      </c>
      <c r="AK252" s="21" t="str">
        <f>IF(обеспечено!AK252-'погружено всего'!AK252=0,"",обеспечено!AK252-'погружено всего'!AK252)</f>
        <v/>
      </c>
    </row>
    <row r="253" spans="1:37" s="15" customFormat="1" ht="13.5" customHeight="1" x14ac:dyDescent="0.15">
      <c r="A253" s="15" t="s">
        <v>268</v>
      </c>
      <c r="B253" s="20" t="str">
        <f>IF(LEN('заявки всего'!B253)=0,"",'заявки всего'!B253)</f>
        <v/>
      </c>
      <c r="C253" s="20" t="str">
        <f>IF(LEN('заявки всего'!C253)=0,"",'заявки всего'!C253)</f>
        <v/>
      </c>
      <c r="D253" s="22" t="str">
        <f>IF(LEN('заявки всего'!D253)=0,"",'заявки всего'!D253)</f>
        <v/>
      </c>
      <c r="E253" s="23" t="str">
        <f>IF(LEN('заявки всего'!E253)=0,"",'заявки всего'!E253)</f>
        <v/>
      </c>
      <c r="F253" s="23" t="str">
        <f>IF(обеспечено!F253=0,"",ROUNDUP(обеспечено!F253/31*5,0))</f>
        <v/>
      </c>
      <c r="G253" s="21" t="str">
        <f>IF(обеспечено!G253-'погружено всего'!G253=0,"",обеспечено!G253-'погружено всего'!G253)</f>
        <v/>
      </c>
      <c r="H253" s="21" t="str">
        <f>IF(обеспечено!H253-'погружено всего'!H253=0,"",обеспечено!H253-'погружено всего'!H253)</f>
        <v/>
      </c>
      <c r="I253" s="21" t="str">
        <f>IF(обеспечено!I253-'погружено всего'!I253=0,"",обеспечено!I253-'погружено всего'!I253)</f>
        <v/>
      </c>
      <c r="J253" s="21" t="str">
        <f>IF(обеспечено!J253-'погружено всего'!J253=0,"",обеспечено!J253-'погружено всего'!J253)</f>
        <v/>
      </c>
      <c r="K253" s="21" t="str">
        <f>IF(обеспечено!K253-'погружено всего'!K253=0,"",обеспечено!K253-'погружено всего'!K253)</f>
        <v/>
      </c>
      <c r="L253" s="21" t="str">
        <f>IF(обеспечено!L253-'погружено всего'!L253=0,"",обеспечено!L253-'погружено всего'!L253)</f>
        <v/>
      </c>
      <c r="M253" s="21" t="str">
        <f>IF(обеспечено!M253-'погружено всего'!M253=0,"",обеспечено!M253-'погружено всего'!M253)</f>
        <v/>
      </c>
      <c r="N253" s="21" t="str">
        <f>IF(обеспечено!N253-'погружено всего'!N253=0,"",обеспечено!N253-'погружено всего'!N253)</f>
        <v/>
      </c>
      <c r="O253" s="21" t="str">
        <f>IF(обеспечено!O253-'погружено всего'!O253=0,"",обеспечено!O253-'погружено всего'!O253)</f>
        <v/>
      </c>
      <c r="P253" s="21" t="str">
        <f>IF(обеспечено!P253-'погружено всего'!P253=0,"",обеспечено!P253-'погружено всего'!P253)</f>
        <v/>
      </c>
      <c r="Q253" s="21" t="str">
        <f>IF(обеспечено!Q253-'погружено всего'!Q253=0,"",обеспечено!Q253-'погружено всего'!Q253)</f>
        <v/>
      </c>
      <c r="R253" s="21" t="str">
        <f>IF(обеспечено!R253-'погружено всего'!R253=0,"",обеспечено!R253-'погружено всего'!R253)</f>
        <v/>
      </c>
      <c r="S253" s="21" t="str">
        <f>IF(обеспечено!S253-'погружено всего'!S253=0,"",обеспечено!S253-'погружено всего'!S253)</f>
        <v/>
      </c>
      <c r="T253" s="21" t="str">
        <f>IF(обеспечено!T253-'погружено всего'!T253=0,"",обеспечено!T253-'погружено всего'!T253)</f>
        <v/>
      </c>
      <c r="U253" s="21" t="str">
        <f>IF(обеспечено!U253-'погружено всего'!U253=0,"",обеспечено!U253-'погружено всего'!U253)</f>
        <v/>
      </c>
      <c r="V253" s="21" t="str">
        <f>IF(обеспечено!V253-'погружено всего'!V253=0,"",обеспечено!V253-'погружено всего'!V253)</f>
        <v/>
      </c>
      <c r="W253" s="21" t="str">
        <f>IF(обеспечено!W253-'погружено всего'!W253=0,"",обеспечено!W253-'погружено всего'!W253)</f>
        <v/>
      </c>
      <c r="X253" s="21" t="str">
        <f>IF(обеспечено!X253-'погружено всего'!X253=0,"",обеспечено!X253-'погружено всего'!X253)</f>
        <v/>
      </c>
      <c r="Y253" s="21" t="str">
        <f>IF(обеспечено!Y253-'погружено всего'!Y253=0,"",обеспечено!Y253-'погружено всего'!Y253)</f>
        <v/>
      </c>
      <c r="Z253" s="21" t="str">
        <f>IF(обеспечено!Z253-'погружено всего'!Z253=0,"",обеспечено!Z253-'погружено всего'!Z253)</f>
        <v/>
      </c>
      <c r="AA253" s="21" t="str">
        <f>IF(обеспечено!AA253-'погружено всего'!AA253=0,"",обеспечено!AA253-'погружено всего'!AA253)</f>
        <v/>
      </c>
      <c r="AB253" s="21" t="str">
        <f>IF(обеспечено!AB253-'погружено всего'!AB253=0,"",обеспечено!AB253-'погружено всего'!AB253)</f>
        <v/>
      </c>
      <c r="AC253" s="21" t="str">
        <f>IF(обеспечено!AC253-'погружено всего'!AC253=0,"",обеспечено!AC253-'погружено всего'!AC253)</f>
        <v/>
      </c>
      <c r="AD253" s="21" t="str">
        <f>IF(обеспечено!AD253-'погружено всего'!AD253=0,"",обеспечено!AD253-'погружено всего'!AD253)</f>
        <v/>
      </c>
      <c r="AE253" s="21" t="str">
        <f>IF(обеспечено!AE253-'погружено всего'!AE253=0,"",обеспечено!AE253-'погружено всего'!AE253)</f>
        <v/>
      </c>
      <c r="AF253" s="21" t="str">
        <f>IF(обеспечено!AF253-'погружено всего'!AF253=0,"",обеспечено!AF253-'погружено всего'!AF253)</f>
        <v/>
      </c>
      <c r="AG253" s="21" t="str">
        <f>IF(обеспечено!AG253-'погружено всего'!AG253=0,"",обеспечено!AG253-'погружено всего'!AG253)</f>
        <v/>
      </c>
      <c r="AH253" s="21" t="str">
        <f>IF(обеспечено!AH253-'погружено всего'!AH253=0,"",обеспечено!AH253-'погружено всего'!AH253)</f>
        <v/>
      </c>
      <c r="AI253" s="21" t="str">
        <f>IF(обеспечено!AI253-'погружено всего'!AI253=0,"",обеспечено!AI253-'погружено всего'!AI253)</f>
        <v/>
      </c>
      <c r="AJ253" s="21" t="str">
        <f>IF(обеспечено!AJ253-'погружено всего'!AJ253=0,"",обеспечено!AJ253-'погружено всего'!AJ253)</f>
        <v/>
      </c>
      <c r="AK253" s="21" t="str">
        <f>IF(обеспечено!AK253-'погружено всего'!AK253=0,"",обеспечено!AK253-'погружено всего'!AK253)</f>
        <v/>
      </c>
    </row>
    <row r="254" spans="1:37" s="15" customFormat="1" ht="13.5" customHeight="1" x14ac:dyDescent="0.15">
      <c r="A254" s="15" t="s">
        <v>269</v>
      </c>
      <c r="B254" s="20" t="str">
        <f>IF(LEN('заявки всего'!B254)=0,"",'заявки всего'!B254)</f>
        <v/>
      </c>
      <c r="C254" s="20" t="str">
        <f>IF(LEN('заявки всего'!C254)=0,"",'заявки всего'!C254)</f>
        <v/>
      </c>
      <c r="D254" s="22" t="str">
        <f>IF(LEN('заявки всего'!D254)=0,"",'заявки всего'!D254)</f>
        <v/>
      </c>
      <c r="E254" s="23" t="str">
        <f>IF(LEN('заявки всего'!E254)=0,"",'заявки всего'!E254)</f>
        <v/>
      </c>
      <c r="F254" s="23" t="str">
        <f>IF(обеспечено!F254=0,"",ROUNDUP(обеспечено!F254/31*5,0))</f>
        <v/>
      </c>
      <c r="G254" s="21" t="str">
        <f>IF(обеспечено!G254-'погружено всего'!G254=0,"",обеспечено!G254-'погружено всего'!G254)</f>
        <v/>
      </c>
      <c r="H254" s="21" t="str">
        <f>IF(обеспечено!H254-'погружено всего'!H254=0,"",обеспечено!H254-'погружено всего'!H254)</f>
        <v/>
      </c>
      <c r="I254" s="21" t="str">
        <f>IF(обеспечено!I254-'погружено всего'!I254=0,"",обеспечено!I254-'погружено всего'!I254)</f>
        <v/>
      </c>
      <c r="J254" s="21" t="str">
        <f>IF(обеспечено!J254-'погружено всего'!J254=0,"",обеспечено!J254-'погружено всего'!J254)</f>
        <v/>
      </c>
      <c r="K254" s="21" t="str">
        <f>IF(обеспечено!K254-'погружено всего'!K254=0,"",обеспечено!K254-'погружено всего'!K254)</f>
        <v/>
      </c>
      <c r="L254" s="21" t="str">
        <f>IF(обеспечено!L254-'погружено всего'!L254=0,"",обеспечено!L254-'погружено всего'!L254)</f>
        <v/>
      </c>
      <c r="M254" s="21" t="str">
        <f>IF(обеспечено!M254-'погружено всего'!M254=0,"",обеспечено!M254-'погружено всего'!M254)</f>
        <v/>
      </c>
      <c r="N254" s="21" t="str">
        <f>IF(обеспечено!N254-'погружено всего'!N254=0,"",обеспечено!N254-'погружено всего'!N254)</f>
        <v/>
      </c>
      <c r="O254" s="21" t="str">
        <f>IF(обеспечено!O254-'погружено всего'!O254=0,"",обеспечено!O254-'погружено всего'!O254)</f>
        <v/>
      </c>
      <c r="P254" s="21" t="str">
        <f>IF(обеспечено!P254-'погружено всего'!P254=0,"",обеспечено!P254-'погружено всего'!P254)</f>
        <v/>
      </c>
      <c r="Q254" s="21" t="str">
        <f>IF(обеспечено!Q254-'погружено всего'!Q254=0,"",обеспечено!Q254-'погружено всего'!Q254)</f>
        <v/>
      </c>
      <c r="R254" s="21" t="str">
        <f>IF(обеспечено!R254-'погружено всего'!R254=0,"",обеспечено!R254-'погружено всего'!R254)</f>
        <v/>
      </c>
      <c r="S254" s="21" t="str">
        <f>IF(обеспечено!S254-'погружено всего'!S254=0,"",обеспечено!S254-'погружено всего'!S254)</f>
        <v/>
      </c>
      <c r="T254" s="21" t="str">
        <f>IF(обеспечено!T254-'погружено всего'!T254=0,"",обеспечено!T254-'погружено всего'!T254)</f>
        <v/>
      </c>
      <c r="U254" s="21" t="str">
        <f>IF(обеспечено!U254-'погружено всего'!U254=0,"",обеспечено!U254-'погружено всего'!U254)</f>
        <v/>
      </c>
      <c r="V254" s="21" t="str">
        <f>IF(обеспечено!V254-'погружено всего'!V254=0,"",обеспечено!V254-'погружено всего'!V254)</f>
        <v/>
      </c>
      <c r="W254" s="21" t="str">
        <f>IF(обеспечено!W254-'погружено всего'!W254=0,"",обеспечено!W254-'погружено всего'!W254)</f>
        <v/>
      </c>
      <c r="X254" s="21" t="str">
        <f>IF(обеспечено!X254-'погружено всего'!X254=0,"",обеспечено!X254-'погружено всего'!X254)</f>
        <v/>
      </c>
      <c r="Y254" s="21" t="str">
        <f>IF(обеспечено!Y254-'погружено всего'!Y254=0,"",обеспечено!Y254-'погружено всего'!Y254)</f>
        <v/>
      </c>
      <c r="Z254" s="21" t="str">
        <f>IF(обеспечено!Z254-'погружено всего'!Z254=0,"",обеспечено!Z254-'погружено всего'!Z254)</f>
        <v/>
      </c>
      <c r="AA254" s="21" t="str">
        <f>IF(обеспечено!AA254-'погружено всего'!AA254=0,"",обеспечено!AA254-'погружено всего'!AA254)</f>
        <v/>
      </c>
      <c r="AB254" s="21" t="str">
        <f>IF(обеспечено!AB254-'погружено всего'!AB254=0,"",обеспечено!AB254-'погружено всего'!AB254)</f>
        <v/>
      </c>
      <c r="AC254" s="21" t="str">
        <f>IF(обеспечено!AC254-'погружено всего'!AC254=0,"",обеспечено!AC254-'погружено всего'!AC254)</f>
        <v/>
      </c>
      <c r="AD254" s="21" t="str">
        <f>IF(обеспечено!AD254-'погружено всего'!AD254=0,"",обеспечено!AD254-'погружено всего'!AD254)</f>
        <v/>
      </c>
      <c r="AE254" s="21" t="str">
        <f>IF(обеспечено!AE254-'погружено всего'!AE254=0,"",обеспечено!AE254-'погружено всего'!AE254)</f>
        <v/>
      </c>
      <c r="AF254" s="21" t="str">
        <f>IF(обеспечено!AF254-'погружено всего'!AF254=0,"",обеспечено!AF254-'погружено всего'!AF254)</f>
        <v/>
      </c>
      <c r="AG254" s="21" t="str">
        <f>IF(обеспечено!AG254-'погружено всего'!AG254=0,"",обеспечено!AG254-'погружено всего'!AG254)</f>
        <v/>
      </c>
      <c r="AH254" s="21" t="str">
        <f>IF(обеспечено!AH254-'погружено всего'!AH254=0,"",обеспечено!AH254-'погружено всего'!AH254)</f>
        <v/>
      </c>
      <c r="AI254" s="21" t="str">
        <f>IF(обеспечено!AI254-'погружено всего'!AI254=0,"",обеспечено!AI254-'погружено всего'!AI254)</f>
        <v/>
      </c>
      <c r="AJ254" s="21" t="str">
        <f>IF(обеспечено!AJ254-'погружено всего'!AJ254=0,"",обеспечено!AJ254-'погружено всего'!AJ254)</f>
        <v/>
      </c>
      <c r="AK254" s="21" t="str">
        <f>IF(обеспечено!AK254-'погружено всего'!AK254=0,"",обеспечено!AK254-'погружено всего'!AK254)</f>
        <v/>
      </c>
    </row>
    <row r="255" spans="1:37" s="15" customFormat="1" ht="13.5" customHeight="1" x14ac:dyDescent="0.15">
      <c r="A255" s="15" t="s">
        <v>270</v>
      </c>
      <c r="B255" s="20" t="str">
        <f>IF(LEN('заявки всего'!B255)=0,"",'заявки всего'!B255)</f>
        <v/>
      </c>
      <c r="C255" s="20" t="str">
        <f>IF(LEN('заявки всего'!C255)=0,"",'заявки всего'!C255)</f>
        <v/>
      </c>
      <c r="D255" s="22" t="str">
        <f>IF(LEN('заявки всего'!D255)=0,"",'заявки всего'!D255)</f>
        <v/>
      </c>
      <c r="E255" s="23" t="str">
        <f>IF(LEN('заявки всего'!E255)=0,"",'заявки всего'!E255)</f>
        <v/>
      </c>
      <c r="F255" s="23" t="str">
        <f>IF(обеспечено!F255=0,"",ROUNDUP(обеспечено!F255/31*5,0))</f>
        <v/>
      </c>
      <c r="G255" s="21" t="str">
        <f>IF(обеспечено!G255-'погружено всего'!G255=0,"",обеспечено!G255-'погружено всего'!G255)</f>
        <v/>
      </c>
      <c r="H255" s="21" t="str">
        <f>IF(обеспечено!H255-'погружено всего'!H255=0,"",обеспечено!H255-'погружено всего'!H255)</f>
        <v/>
      </c>
      <c r="I255" s="21" t="str">
        <f>IF(обеспечено!I255-'погружено всего'!I255=0,"",обеспечено!I255-'погружено всего'!I255)</f>
        <v/>
      </c>
      <c r="J255" s="21" t="str">
        <f>IF(обеспечено!J255-'погружено всего'!J255=0,"",обеспечено!J255-'погружено всего'!J255)</f>
        <v/>
      </c>
      <c r="K255" s="21" t="str">
        <f>IF(обеспечено!K255-'погружено всего'!K255=0,"",обеспечено!K255-'погружено всего'!K255)</f>
        <v/>
      </c>
      <c r="L255" s="21" t="str">
        <f>IF(обеспечено!L255-'погружено всего'!L255=0,"",обеспечено!L255-'погружено всего'!L255)</f>
        <v/>
      </c>
      <c r="M255" s="21" t="str">
        <f>IF(обеспечено!M255-'погружено всего'!M255=0,"",обеспечено!M255-'погружено всего'!M255)</f>
        <v/>
      </c>
      <c r="N255" s="21" t="str">
        <f>IF(обеспечено!N255-'погружено всего'!N255=0,"",обеспечено!N255-'погружено всего'!N255)</f>
        <v/>
      </c>
      <c r="O255" s="21" t="str">
        <f>IF(обеспечено!O255-'погружено всего'!O255=0,"",обеспечено!O255-'погружено всего'!O255)</f>
        <v/>
      </c>
      <c r="P255" s="21" t="str">
        <f>IF(обеспечено!P255-'погружено всего'!P255=0,"",обеспечено!P255-'погружено всего'!P255)</f>
        <v/>
      </c>
      <c r="Q255" s="21" t="str">
        <f>IF(обеспечено!Q255-'погружено всего'!Q255=0,"",обеспечено!Q255-'погружено всего'!Q255)</f>
        <v/>
      </c>
      <c r="R255" s="21" t="str">
        <f>IF(обеспечено!R255-'погружено всего'!R255=0,"",обеспечено!R255-'погружено всего'!R255)</f>
        <v/>
      </c>
      <c r="S255" s="21" t="str">
        <f>IF(обеспечено!S255-'погружено всего'!S255=0,"",обеспечено!S255-'погружено всего'!S255)</f>
        <v/>
      </c>
      <c r="T255" s="21" t="str">
        <f>IF(обеспечено!T255-'погружено всего'!T255=0,"",обеспечено!T255-'погружено всего'!T255)</f>
        <v/>
      </c>
      <c r="U255" s="21" t="str">
        <f>IF(обеспечено!U255-'погружено всего'!U255=0,"",обеспечено!U255-'погружено всего'!U255)</f>
        <v/>
      </c>
      <c r="V255" s="21" t="str">
        <f>IF(обеспечено!V255-'погружено всего'!V255=0,"",обеспечено!V255-'погружено всего'!V255)</f>
        <v/>
      </c>
      <c r="W255" s="21" t="str">
        <f>IF(обеспечено!W255-'погружено всего'!W255=0,"",обеспечено!W255-'погружено всего'!W255)</f>
        <v/>
      </c>
      <c r="X255" s="21" t="str">
        <f>IF(обеспечено!X255-'погружено всего'!X255=0,"",обеспечено!X255-'погружено всего'!X255)</f>
        <v/>
      </c>
      <c r="Y255" s="21" t="str">
        <f>IF(обеспечено!Y255-'погружено всего'!Y255=0,"",обеспечено!Y255-'погружено всего'!Y255)</f>
        <v/>
      </c>
      <c r="Z255" s="21" t="str">
        <f>IF(обеспечено!Z255-'погружено всего'!Z255=0,"",обеспечено!Z255-'погружено всего'!Z255)</f>
        <v/>
      </c>
      <c r="AA255" s="21" t="str">
        <f>IF(обеспечено!AA255-'погружено всего'!AA255=0,"",обеспечено!AA255-'погружено всего'!AA255)</f>
        <v/>
      </c>
      <c r="AB255" s="21" t="str">
        <f>IF(обеспечено!AB255-'погружено всего'!AB255=0,"",обеспечено!AB255-'погружено всего'!AB255)</f>
        <v/>
      </c>
      <c r="AC255" s="21" t="str">
        <f>IF(обеспечено!AC255-'погружено всего'!AC255=0,"",обеспечено!AC255-'погружено всего'!AC255)</f>
        <v/>
      </c>
      <c r="AD255" s="21" t="str">
        <f>IF(обеспечено!AD255-'погружено всего'!AD255=0,"",обеспечено!AD255-'погружено всего'!AD255)</f>
        <v/>
      </c>
      <c r="AE255" s="21" t="str">
        <f>IF(обеспечено!AE255-'погружено всего'!AE255=0,"",обеспечено!AE255-'погружено всего'!AE255)</f>
        <v/>
      </c>
      <c r="AF255" s="21" t="str">
        <f>IF(обеспечено!AF255-'погружено всего'!AF255=0,"",обеспечено!AF255-'погружено всего'!AF255)</f>
        <v/>
      </c>
      <c r="AG255" s="21" t="str">
        <f>IF(обеспечено!AG255-'погружено всего'!AG255=0,"",обеспечено!AG255-'погружено всего'!AG255)</f>
        <v/>
      </c>
      <c r="AH255" s="21" t="str">
        <f>IF(обеспечено!AH255-'погружено всего'!AH255=0,"",обеспечено!AH255-'погружено всего'!AH255)</f>
        <v/>
      </c>
      <c r="AI255" s="21" t="str">
        <f>IF(обеспечено!AI255-'погружено всего'!AI255=0,"",обеспечено!AI255-'погружено всего'!AI255)</f>
        <v/>
      </c>
      <c r="AJ255" s="21" t="str">
        <f>IF(обеспечено!AJ255-'погружено всего'!AJ255=0,"",обеспечено!AJ255-'погружено всего'!AJ255)</f>
        <v/>
      </c>
      <c r="AK255" s="21" t="str">
        <f>IF(обеспечено!AK255-'погружено всего'!AK255=0,"",обеспечено!AK255-'погружено всего'!AK255)</f>
        <v/>
      </c>
    </row>
    <row r="256" spans="1:37" s="15" customFormat="1" ht="13.5" customHeight="1" x14ac:dyDescent="0.15">
      <c r="A256" s="15" t="s">
        <v>271</v>
      </c>
      <c r="B256" s="20" t="str">
        <f>IF(LEN('заявки всего'!B256)=0,"",'заявки всего'!B256)</f>
        <v/>
      </c>
      <c r="C256" s="20" t="str">
        <f>IF(LEN('заявки всего'!C256)=0,"",'заявки всего'!C256)</f>
        <v/>
      </c>
      <c r="D256" s="22" t="str">
        <f>IF(LEN('заявки всего'!D256)=0,"",'заявки всего'!D256)</f>
        <v/>
      </c>
      <c r="E256" s="23" t="str">
        <f>IF(LEN('заявки всего'!E256)=0,"",'заявки всего'!E256)</f>
        <v/>
      </c>
      <c r="F256" s="23" t="str">
        <f>IF(обеспечено!F256=0,"",ROUNDUP(обеспечено!F256/31*5,0))</f>
        <v/>
      </c>
      <c r="G256" s="21" t="str">
        <f>IF(обеспечено!G256-'погружено всего'!G256=0,"",обеспечено!G256-'погружено всего'!G256)</f>
        <v/>
      </c>
      <c r="H256" s="21" t="str">
        <f>IF(обеспечено!H256-'погружено всего'!H256=0,"",обеспечено!H256-'погружено всего'!H256)</f>
        <v/>
      </c>
      <c r="I256" s="21" t="str">
        <f>IF(обеспечено!I256-'погружено всего'!I256=0,"",обеспечено!I256-'погружено всего'!I256)</f>
        <v/>
      </c>
      <c r="J256" s="21" t="str">
        <f>IF(обеспечено!J256-'погружено всего'!J256=0,"",обеспечено!J256-'погружено всего'!J256)</f>
        <v/>
      </c>
      <c r="K256" s="21" t="str">
        <f>IF(обеспечено!K256-'погружено всего'!K256=0,"",обеспечено!K256-'погружено всего'!K256)</f>
        <v/>
      </c>
      <c r="L256" s="21" t="str">
        <f>IF(обеспечено!L256-'погружено всего'!L256=0,"",обеспечено!L256-'погружено всего'!L256)</f>
        <v/>
      </c>
      <c r="M256" s="21" t="str">
        <f>IF(обеспечено!M256-'погружено всего'!M256=0,"",обеспечено!M256-'погружено всего'!M256)</f>
        <v/>
      </c>
      <c r="N256" s="21" t="str">
        <f>IF(обеспечено!N256-'погружено всего'!N256=0,"",обеспечено!N256-'погружено всего'!N256)</f>
        <v/>
      </c>
      <c r="O256" s="21" t="str">
        <f>IF(обеспечено!O256-'погружено всего'!O256=0,"",обеспечено!O256-'погружено всего'!O256)</f>
        <v/>
      </c>
      <c r="P256" s="21" t="str">
        <f>IF(обеспечено!P256-'погружено всего'!P256=0,"",обеспечено!P256-'погружено всего'!P256)</f>
        <v/>
      </c>
      <c r="Q256" s="21" t="str">
        <f>IF(обеспечено!Q256-'погружено всего'!Q256=0,"",обеспечено!Q256-'погружено всего'!Q256)</f>
        <v/>
      </c>
      <c r="R256" s="21" t="str">
        <f>IF(обеспечено!R256-'погружено всего'!R256=0,"",обеспечено!R256-'погружено всего'!R256)</f>
        <v/>
      </c>
      <c r="S256" s="21" t="str">
        <f>IF(обеспечено!S256-'погружено всего'!S256=0,"",обеспечено!S256-'погружено всего'!S256)</f>
        <v/>
      </c>
      <c r="T256" s="21" t="str">
        <f>IF(обеспечено!T256-'погружено всего'!T256=0,"",обеспечено!T256-'погружено всего'!T256)</f>
        <v/>
      </c>
      <c r="U256" s="21" t="str">
        <f>IF(обеспечено!U256-'погружено всего'!U256=0,"",обеспечено!U256-'погружено всего'!U256)</f>
        <v/>
      </c>
      <c r="V256" s="21" t="str">
        <f>IF(обеспечено!V256-'погружено всего'!V256=0,"",обеспечено!V256-'погружено всего'!V256)</f>
        <v/>
      </c>
      <c r="W256" s="21" t="str">
        <f>IF(обеспечено!W256-'погружено всего'!W256=0,"",обеспечено!W256-'погружено всего'!W256)</f>
        <v/>
      </c>
      <c r="X256" s="21" t="str">
        <f>IF(обеспечено!X256-'погружено всего'!X256=0,"",обеспечено!X256-'погружено всего'!X256)</f>
        <v/>
      </c>
      <c r="Y256" s="21" t="str">
        <f>IF(обеспечено!Y256-'погружено всего'!Y256=0,"",обеспечено!Y256-'погружено всего'!Y256)</f>
        <v/>
      </c>
      <c r="Z256" s="21" t="str">
        <f>IF(обеспечено!Z256-'погружено всего'!Z256=0,"",обеспечено!Z256-'погружено всего'!Z256)</f>
        <v/>
      </c>
      <c r="AA256" s="21" t="str">
        <f>IF(обеспечено!AA256-'погружено всего'!AA256=0,"",обеспечено!AA256-'погружено всего'!AA256)</f>
        <v/>
      </c>
      <c r="AB256" s="21" t="str">
        <f>IF(обеспечено!AB256-'погружено всего'!AB256=0,"",обеспечено!AB256-'погружено всего'!AB256)</f>
        <v/>
      </c>
      <c r="AC256" s="21" t="str">
        <f>IF(обеспечено!AC256-'погружено всего'!AC256=0,"",обеспечено!AC256-'погружено всего'!AC256)</f>
        <v/>
      </c>
      <c r="AD256" s="21" t="str">
        <f>IF(обеспечено!AD256-'погружено всего'!AD256=0,"",обеспечено!AD256-'погружено всего'!AD256)</f>
        <v/>
      </c>
      <c r="AE256" s="21" t="str">
        <f>IF(обеспечено!AE256-'погружено всего'!AE256=0,"",обеспечено!AE256-'погружено всего'!AE256)</f>
        <v/>
      </c>
      <c r="AF256" s="21" t="str">
        <f>IF(обеспечено!AF256-'погружено всего'!AF256=0,"",обеспечено!AF256-'погружено всего'!AF256)</f>
        <v/>
      </c>
      <c r="AG256" s="21" t="str">
        <f>IF(обеспечено!AG256-'погружено всего'!AG256=0,"",обеспечено!AG256-'погружено всего'!AG256)</f>
        <v/>
      </c>
      <c r="AH256" s="21" t="str">
        <f>IF(обеспечено!AH256-'погружено всего'!AH256=0,"",обеспечено!AH256-'погружено всего'!AH256)</f>
        <v/>
      </c>
      <c r="AI256" s="21" t="str">
        <f>IF(обеспечено!AI256-'погружено всего'!AI256=0,"",обеспечено!AI256-'погружено всего'!AI256)</f>
        <v/>
      </c>
      <c r="AJ256" s="21" t="str">
        <f>IF(обеспечено!AJ256-'погружено всего'!AJ256=0,"",обеспечено!AJ256-'погружено всего'!AJ256)</f>
        <v/>
      </c>
      <c r="AK256" s="21" t="str">
        <f>IF(обеспечено!AK256-'погружено всего'!AK256=0,"",обеспечено!AK256-'погружено всего'!AK256)</f>
        <v/>
      </c>
    </row>
    <row r="257" spans="1:37" s="15" customFormat="1" ht="13.5" customHeight="1" x14ac:dyDescent="0.15">
      <c r="A257" s="15" t="s">
        <v>272</v>
      </c>
      <c r="B257" s="20" t="str">
        <f>IF(LEN('заявки всего'!B257)=0,"",'заявки всего'!B257)</f>
        <v/>
      </c>
      <c r="C257" s="20" t="str">
        <f>IF(LEN('заявки всего'!C257)=0,"",'заявки всего'!C257)</f>
        <v/>
      </c>
      <c r="D257" s="22" t="str">
        <f>IF(LEN('заявки всего'!D257)=0,"",'заявки всего'!D257)</f>
        <v/>
      </c>
      <c r="E257" s="23" t="str">
        <f>IF(LEN('заявки всего'!E257)=0,"",'заявки всего'!E257)</f>
        <v/>
      </c>
      <c r="F257" s="23" t="str">
        <f>IF(обеспечено!F257=0,"",ROUNDUP(обеспечено!F257/31*5,0))</f>
        <v/>
      </c>
      <c r="G257" s="21" t="str">
        <f>IF(обеспечено!G257-'погружено всего'!G257=0,"",обеспечено!G257-'погружено всего'!G257)</f>
        <v/>
      </c>
      <c r="H257" s="21" t="str">
        <f>IF(обеспечено!H257-'погружено всего'!H257=0,"",обеспечено!H257-'погружено всего'!H257)</f>
        <v/>
      </c>
      <c r="I257" s="21" t="str">
        <f>IF(обеспечено!I257-'погружено всего'!I257=0,"",обеспечено!I257-'погружено всего'!I257)</f>
        <v/>
      </c>
      <c r="J257" s="21" t="str">
        <f>IF(обеспечено!J257-'погружено всего'!J257=0,"",обеспечено!J257-'погружено всего'!J257)</f>
        <v/>
      </c>
      <c r="K257" s="21" t="str">
        <f>IF(обеспечено!K257-'погружено всего'!K257=0,"",обеспечено!K257-'погружено всего'!K257)</f>
        <v/>
      </c>
      <c r="L257" s="21" t="str">
        <f>IF(обеспечено!L257-'погружено всего'!L257=0,"",обеспечено!L257-'погружено всего'!L257)</f>
        <v/>
      </c>
      <c r="M257" s="21" t="str">
        <f>IF(обеспечено!M257-'погружено всего'!M257=0,"",обеспечено!M257-'погружено всего'!M257)</f>
        <v/>
      </c>
      <c r="N257" s="21" t="str">
        <f>IF(обеспечено!N257-'погружено всего'!N257=0,"",обеспечено!N257-'погружено всего'!N257)</f>
        <v/>
      </c>
      <c r="O257" s="21" t="str">
        <f>IF(обеспечено!O257-'погружено всего'!O257=0,"",обеспечено!O257-'погружено всего'!O257)</f>
        <v/>
      </c>
      <c r="P257" s="21" t="str">
        <f>IF(обеспечено!P257-'погружено всего'!P257=0,"",обеспечено!P257-'погружено всего'!P257)</f>
        <v/>
      </c>
      <c r="Q257" s="21" t="str">
        <f>IF(обеспечено!Q257-'погружено всего'!Q257=0,"",обеспечено!Q257-'погружено всего'!Q257)</f>
        <v/>
      </c>
      <c r="R257" s="21" t="str">
        <f>IF(обеспечено!R257-'погружено всего'!R257=0,"",обеспечено!R257-'погружено всего'!R257)</f>
        <v/>
      </c>
      <c r="S257" s="21" t="str">
        <f>IF(обеспечено!S257-'погружено всего'!S257=0,"",обеспечено!S257-'погружено всего'!S257)</f>
        <v/>
      </c>
      <c r="T257" s="21" t="str">
        <f>IF(обеспечено!T257-'погружено всего'!T257=0,"",обеспечено!T257-'погружено всего'!T257)</f>
        <v/>
      </c>
      <c r="U257" s="21" t="str">
        <f>IF(обеспечено!U257-'погружено всего'!U257=0,"",обеспечено!U257-'погружено всего'!U257)</f>
        <v/>
      </c>
      <c r="V257" s="21" t="str">
        <f>IF(обеспечено!V257-'погружено всего'!V257=0,"",обеспечено!V257-'погружено всего'!V257)</f>
        <v/>
      </c>
      <c r="W257" s="21" t="str">
        <f>IF(обеспечено!W257-'погружено всего'!W257=0,"",обеспечено!W257-'погружено всего'!W257)</f>
        <v/>
      </c>
      <c r="X257" s="21" t="str">
        <f>IF(обеспечено!X257-'погружено всего'!X257=0,"",обеспечено!X257-'погружено всего'!X257)</f>
        <v/>
      </c>
      <c r="Y257" s="21" t="str">
        <f>IF(обеспечено!Y257-'погружено всего'!Y257=0,"",обеспечено!Y257-'погружено всего'!Y257)</f>
        <v/>
      </c>
      <c r="Z257" s="21" t="str">
        <f>IF(обеспечено!Z257-'погружено всего'!Z257=0,"",обеспечено!Z257-'погружено всего'!Z257)</f>
        <v/>
      </c>
      <c r="AA257" s="21" t="str">
        <f>IF(обеспечено!AA257-'погружено всего'!AA257=0,"",обеспечено!AA257-'погружено всего'!AA257)</f>
        <v/>
      </c>
      <c r="AB257" s="21" t="str">
        <f>IF(обеспечено!AB257-'погружено всего'!AB257=0,"",обеспечено!AB257-'погружено всего'!AB257)</f>
        <v/>
      </c>
      <c r="AC257" s="21" t="str">
        <f>IF(обеспечено!AC257-'погружено всего'!AC257=0,"",обеспечено!AC257-'погружено всего'!AC257)</f>
        <v/>
      </c>
      <c r="AD257" s="21" t="str">
        <f>IF(обеспечено!AD257-'погружено всего'!AD257=0,"",обеспечено!AD257-'погружено всего'!AD257)</f>
        <v/>
      </c>
      <c r="AE257" s="21" t="str">
        <f>IF(обеспечено!AE257-'погружено всего'!AE257=0,"",обеспечено!AE257-'погружено всего'!AE257)</f>
        <v/>
      </c>
      <c r="AF257" s="21" t="str">
        <f>IF(обеспечено!AF257-'погружено всего'!AF257=0,"",обеспечено!AF257-'погружено всего'!AF257)</f>
        <v/>
      </c>
      <c r="AG257" s="21" t="str">
        <f>IF(обеспечено!AG257-'погружено всего'!AG257=0,"",обеспечено!AG257-'погружено всего'!AG257)</f>
        <v/>
      </c>
      <c r="AH257" s="21" t="str">
        <f>IF(обеспечено!AH257-'погружено всего'!AH257=0,"",обеспечено!AH257-'погружено всего'!AH257)</f>
        <v/>
      </c>
      <c r="AI257" s="21" t="str">
        <f>IF(обеспечено!AI257-'погружено всего'!AI257=0,"",обеспечено!AI257-'погружено всего'!AI257)</f>
        <v/>
      </c>
      <c r="AJ257" s="21" t="str">
        <f>IF(обеспечено!AJ257-'погружено всего'!AJ257=0,"",обеспечено!AJ257-'погружено всего'!AJ257)</f>
        <v/>
      </c>
      <c r="AK257" s="21" t="str">
        <f>IF(обеспечено!AK257-'погружено всего'!AK257=0,"",обеспечено!AK257-'погружено всего'!AK257)</f>
        <v/>
      </c>
    </row>
    <row r="258" spans="1:37" s="15" customFormat="1" ht="13.5" customHeight="1" x14ac:dyDescent="0.15">
      <c r="A258" s="15" t="s">
        <v>273</v>
      </c>
      <c r="B258" s="20" t="str">
        <f>IF(LEN('заявки всего'!B258)=0,"",'заявки всего'!B258)</f>
        <v/>
      </c>
      <c r="C258" s="20" t="str">
        <f>IF(LEN('заявки всего'!C258)=0,"",'заявки всего'!C258)</f>
        <v/>
      </c>
      <c r="D258" s="22" t="str">
        <f>IF(LEN('заявки всего'!D258)=0,"",'заявки всего'!D258)</f>
        <v/>
      </c>
      <c r="E258" s="23" t="str">
        <f>IF(LEN('заявки всего'!E258)=0,"",'заявки всего'!E258)</f>
        <v/>
      </c>
      <c r="F258" s="23" t="str">
        <f>IF(обеспечено!F258=0,"",ROUNDUP(обеспечено!F258/31*5,0))</f>
        <v/>
      </c>
      <c r="G258" s="21" t="str">
        <f>IF(обеспечено!G258-'погружено всего'!G258=0,"",обеспечено!G258-'погружено всего'!G258)</f>
        <v/>
      </c>
      <c r="H258" s="21" t="str">
        <f>IF(обеспечено!H258-'погружено всего'!H258=0,"",обеспечено!H258-'погружено всего'!H258)</f>
        <v/>
      </c>
      <c r="I258" s="21" t="str">
        <f>IF(обеспечено!I258-'погружено всего'!I258=0,"",обеспечено!I258-'погружено всего'!I258)</f>
        <v/>
      </c>
      <c r="J258" s="21" t="str">
        <f>IF(обеспечено!J258-'погружено всего'!J258=0,"",обеспечено!J258-'погружено всего'!J258)</f>
        <v/>
      </c>
      <c r="K258" s="21" t="str">
        <f>IF(обеспечено!K258-'погружено всего'!K258=0,"",обеспечено!K258-'погружено всего'!K258)</f>
        <v/>
      </c>
      <c r="L258" s="21" t="str">
        <f>IF(обеспечено!L258-'погружено всего'!L258=0,"",обеспечено!L258-'погружено всего'!L258)</f>
        <v/>
      </c>
      <c r="M258" s="21" t="str">
        <f>IF(обеспечено!M258-'погружено всего'!M258=0,"",обеспечено!M258-'погружено всего'!M258)</f>
        <v/>
      </c>
      <c r="N258" s="21" t="str">
        <f>IF(обеспечено!N258-'погружено всего'!N258=0,"",обеспечено!N258-'погружено всего'!N258)</f>
        <v/>
      </c>
      <c r="O258" s="21" t="str">
        <f>IF(обеспечено!O258-'погружено всего'!O258=0,"",обеспечено!O258-'погружено всего'!O258)</f>
        <v/>
      </c>
      <c r="P258" s="21" t="str">
        <f>IF(обеспечено!P258-'погружено всего'!P258=0,"",обеспечено!P258-'погружено всего'!P258)</f>
        <v/>
      </c>
      <c r="Q258" s="21" t="str">
        <f>IF(обеспечено!Q258-'погружено всего'!Q258=0,"",обеспечено!Q258-'погружено всего'!Q258)</f>
        <v/>
      </c>
      <c r="R258" s="21" t="str">
        <f>IF(обеспечено!R258-'погружено всего'!R258=0,"",обеспечено!R258-'погружено всего'!R258)</f>
        <v/>
      </c>
      <c r="S258" s="21" t="str">
        <f>IF(обеспечено!S258-'погружено всего'!S258=0,"",обеспечено!S258-'погружено всего'!S258)</f>
        <v/>
      </c>
      <c r="T258" s="21" t="str">
        <f>IF(обеспечено!T258-'погружено всего'!T258=0,"",обеспечено!T258-'погружено всего'!T258)</f>
        <v/>
      </c>
      <c r="U258" s="21" t="str">
        <f>IF(обеспечено!U258-'погружено всего'!U258=0,"",обеспечено!U258-'погружено всего'!U258)</f>
        <v/>
      </c>
      <c r="V258" s="21" t="str">
        <f>IF(обеспечено!V258-'погружено всего'!V258=0,"",обеспечено!V258-'погружено всего'!V258)</f>
        <v/>
      </c>
      <c r="W258" s="21" t="str">
        <f>IF(обеспечено!W258-'погружено всего'!W258=0,"",обеспечено!W258-'погружено всего'!W258)</f>
        <v/>
      </c>
      <c r="X258" s="21" t="str">
        <f>IF(обеспечено!X258-'погружено всего'!X258=0,"",обеспечено!X258-'погружено всего'!X258)</f>
        <v/>
      </c>
      <c r="Y258" s="21" t="str">
        <f>IF(обеспечено!Y258-'погружено всего'!Y258=0,"",обеспечено!Y258-'погружено всего'!Y258)</f>
        <v/>
      </c>
      <c r="Z258" s="21" t="str">
        <f>IF(обеспечено!Z258-'погружено всего'!Z258=0,"",обеспечено!Z258-'погружено всего'!Z258)</f>
        <v/>
      </c>
      <c r="AA258" s="21" t="str">
        <f>IF(обеспечено!AA258-'погружено всего'!AA258=0,"",обеспечено!AA258-'погружено всего'!AA258)</f>
        <v/>
      </c>
      <c r="AB258" s="21" t="str">
        <f>IF(обеспечено!AB258-'погружено всего'!AB258=0,"",обеспечено!AB258-'погружено всего'!AB258)</f>
        <v/>
      </c>
      <c r="AC258" s="21" t="str">
        <f>IF(обеспечено!AC258-'погружено всего'!AC258=0,"",обеспечено!AC258-'погружено всего'!AC258)</f>
        <v/>
      </c>
      <c r="AD258" s="21" t="str">
        <f>IF(обеспечено!AD258-'погружено всего'!AD258=0,"",обеспечено!AD258-'погружено всего'!AD258)</f>
        <v/>
      </c>
      <c r="AE258" s="21" t="str">
        <f>IF(обеспечено!AE258-'погружено всего'!AE258=0,"",обеспечено!AE258-'погружено всего'!AE258)</f>
        <v/>
      </c>
      <c r="AF258" s="21" t="str">
        <f>IF(обеспечено!AF258-'погружено всего'!AF258=0,"",обеспечено!AF258-'погружено всего'!AF258)</f>
        <v/>
      </c>
      <c r="AG258" s="21" t="str">
        <f>IF(обеспечено!AG258-'погружено всего'!AG258=0,"",обеспечено!AG258-'погружено всего'!AG258)</f>
        <v/>
      </c>
      <c r="AH258" s="21" t="str">
        <f>IF(обеспечено!AH258-'погружено всего'!AH258=0,"",обеспечено!AH258-'погружено всего'!AH258)</f>
        <v/>
      </c>
      <c r="AI258" s="21" t="str">
        <f>IF(обеспечено!AI258-'погружено всего'!AI258=0,"",обеспечено!AI258-'погружено всего'!AI258)</f>
        <v/>
      </c>
      <c r="AJ258" s="21" t="str">
        <f>IF(обеспечено!AJ258-'погружено всего'!AJ258=0,"",обеспечено!AJ258-'погружено всего'!AJ258)</f>
        <v/>
      </c>
      <c r="AK258" s="21" t="str">
        <f>IF(обеспечено!AK258-'погружено всего'!AK258=0,"",обеспечено!AK258-'погружено всего'!AK258)</f>
        <v/>
      </c>
    </row>
    <row r="259" spans="1:37" s="15" customFormat="1" ht="13.5" customHeight="1" x14ac:dyDescent="0.15">
      <c r="A259" s="15" t="s">
        <v>274</v>
      </c>
      <c r="B259" s="20" t="str">
        <f>IF(LEN('заявки всего'!B259)=0,"",'заявки всего'!B259)</f>
        <v/>
      </c>
      <c r="C259" s="20" t="str">
        <f>IF(LEN('заявки всего'!C259)=0,"",'заявки всего'!C259)</f>
        <v/>
      </c>
      <c r="D259" s="22" t="str">
        <f>IF(LEN('заявки всего'!D259)=0,"",'заявки всего'!D259)</f>
        <v/>
      </c>
      <c r="E259" s="23" t="str">
        <f>IF(LEN('заявки всего'!E259)=0,"",'заявки всего'!E259)</f>
        <v/>
      </c>
      <c r="F259" s="23" t="str">
        <f>IF(обеспечено!F259=0,"",ROUNDUP(обеспечено!F259/31*5,0))</f>
        <v/>
      </c>
      <c r="G259" s="21" t="str">
        <f>IF(обеспечено!G259-'погружено всего'!G259=0,"",обеспечено!G259-'погружено всего'!G259)</f>
        <v/>
      </c>
      <c r="H259" s="21" t="str">
        <f>IF(обеспечено!H259-'погружено всего'!H259=0,"",обеспечено!H259-'погружено всего'!H259)</f>
        <v/>
      </c>
      <c r="I259" s="21" t="str">
        <f>IF(обеспечено!I259-'погружено всего'!I259=0,"",обеспечено!I259-'погружено всего'!I259)</f>
        <v/>
      </c>
      <c r="J259" s="21" t="str">
        <f>IF(обеспечено!J259-'погружено всего'!J259=0,"",обеспечено!J259-'погружено всего'!J259)</f>
        <v/>
      </c>
      <c r="K259" s="21" t="str">
        <f>IF(обеспечено!K259-'погружено всего'!K259=0,"",обеспечено!K259-'погружено всего'!K259)</f>
        <v/>
      </c>
      <c r="L259" s="21" t="str">
        <f>IF(обеспечено!L259-'погружено всего'!L259=0,"",обеспечено!L259-'погружено всего'!L259)</f>
        <v/>
      </c>
      <c r="M259" s="21" t="str">
        <f>IF(обеспечено!M259-'погружено всего'!M259=0,"",обеспечено!M259-'погружено всего'!M259)</f>
        <v/>
      </c>
      <c r="N259" s="21" t="str">
        <f>IF(обеспечено!N259-'погружено всего'!N259=0,"",обеспечено!N259-'погружено всего'!N259)</f>
        <v/>
      </c>
      <c r="O259" s="21" t="str">
        <f>IF(обеспечено!O259-'погружено всего'!O259=0,"",обеспечено!O259-'погружено всего'!O259)</f>
        <v/>
      </c>
      <c r="P259" s="21" t="str">
        <f>IF(обеспечено!P259-'погружено всего'!P259=0,"",обеспечено!P259-'погружено всего'!P259)</f>
        <v/>
      </c>
      <c r="Q259" s="21" t="str">
        <f>IF(обеспечено!Q259-'погружено всего'!Q259=0,"",обеспечено!Q259-'погружено всего'!Q259)</f>
        <v/>
      </c>
      <c r="R259" s="21" t="str">
        <f>IF(обеспечено!R259-'погружено всего'!R259=0,"",обеспечено!R259-'погружено всего'!R259)</f>
        <v/>
      </c>
      <c r="S259" s="21" t="str">
        <f>IF(обеспечено!S259-'погружено всего'!S259=0,"",обеспечено!S259-'погружено всего'!S259)</f>
        <v/>
      </c>
      <c r="T259" s="21" t="str">
        <f>IF(обеспечено!T259-'погружено всего'!T259=0,"",обеспечено!T259-'погружено всего'!T259)</f>
        <v/>
      </c>
      <c r="U259" s="21" t="str">
        <f>IF(обеспечено!U259-'погружено всего'!U259=0,"",обеспечено!U259-'погружено всего'!U259)</f>
        <v/>
      </c>
      <c r="V259" s="21" t="str">
        <f>IF(обеспечено!V259-'погружено всего'!V259=0,"",обеспечено!V259-'погружено всего'!V259)</f>
        <v/>
      </c>
      <c r="W259" s="21" t="str">
        <f>IF(обеспечено!W259-'погружено всего'!W259=0,"",обеспечено!W259-'погружено всего'!W259)</f>
        <v/>
      </c>
      <c r="X259" s="21" t="str">
        <f>IF(обеспечено!X259-'погружено всего'!X259=0,"",обеспечено!X259-'погружено всего'!X259)</f>
        <v/>
      </c>
      <c r="Y259" s="21" t="str">
        <f>IF(обеспечено!Y259-'погружено всего'!Y259=0,"",обеспечено!Y259-'погружено всего'!Y259)</f>
        <v/>
      </c>
      <c r="Z259" s="21" t="str">
        <f>IF(обеспечено!Z259-'погружено всего'!Z259=0,"",обеспечено!Z259-'погружено всего'!Z259)</f>
        <v/>
      </c>
      <c r="AA259" s="21" t="str">
        <f>IF(обеспечено!AA259-'погружено всего'!AA259=0,"",обеспечено!AA259-'погружено всего'!AA259)</f>
        <v/>
      </c>
      <c r="AB259" s="21" t="str">
        <f>IF(обеспечено!AB259-'погружено всего'!AB259=0,"",обеспечено!AB259-'погружено всего'!AB259)</f>
        <v/>
      </c>
      <c r="AC259" s="21" t="str">
        <f>IF(обеспечено!AC259-'погружено всего'!AC259=0,"",обеспечено!AC259-'погружено всего'!AC259)</f>
        <v/>
      </c>
      <c r="AD259" s="21" t="str">
        <f>IF(обеспечено!AD259-'погружено всего'!AD259=0,"",обеспечено!AD259-'погружено всего'!AD259)</f>
        <v/>
      </c>
      <c r="AE259" s="21" t="str">
        <f>IF(обеспечено!AE259-'погружено всего'!AE259=0,"",обеспечено!AE259-'погружено всего'!AE259)</f>
        <v/>
      </c>
      <c r="AF259" s="21" t="str">
        <f>IF(обеспечено!AF259-'погружено всего'!AF259=0,"",обеспечено!AF259-'погружено всего'!AF259)</f>
        <v/>
      </c>
      <c r="AG259" s="21" t="str">
        <f>IF(обеспечено!AG259-'погружено всего'!AG259=0,"",обеспечено!AG259-'погружено всего'!AG259)</f>
        <v/>
      </c>
      <c r="AH259" s="21" t="str">
        <f>IF(обеспечено!AH259-'погружено всего'!AH259=0,"",обеспечено!AH259-'погружено всего'!AH259)</f>
        <v/>
      </c>
      <c r="AI259" s="21" t="str">
        <f>IF(обеспечено!AI259-'погружено всего'!AI259=0,"",обеспечено!AI259-'погружено всего'!AI259)</f>
        <v/>
      </c>
      <c r="AJ259" s="21" t="str">
        <f>IF(обеспечено!AJ259-'погружено всего'!AJ259=0,"",обеспечено!AJ259-'погружено всего'!AJ259)</f>
        <v/>
      </c>
      <c r="AK259" s="21" t="str">
        <f>IF(обеспечено!AK259-'погружено всего'!AK259=0,"",обеспечено!AK259-'погружено всего'!AK259)</f>
        <v/>
      </c>
    </row>
    <row r="260" spans="1:37" s="15" customFormat="1" ht="13.5" customHeight="1" x14ac:dyDescent="0.15">
      <c r="A260" s="15" t="s">
        <v>275</v>
      </c>
      <c r="B260" s="20" t="str">
        <f>IF(LEN('заявки всего'!B260)=0,"",'заявки всего'!B260)</f>
        <v/>
      </c>
      <c r="C260" s="20" t="str">
        <f>IF(LEN('заявки всего'!C260)=0,"",'заявки всего'!C260)</f>
        <v/>
      </c>
      <c r="D260" s="22" t="str">
        <f>IF(LEN('заявки всего'!D260)=0,"",'заявки всего'!D260)</f>
        <v/>
      </c>
      <c r="E260" s="23" t="str">
        <f>IF(LEN('заявки всего'!E260)=0,"",'заявки всего'!E260)</f>
        <v/>
      </c>
      <c r="F260" s="23" t="str">
        <f>IF(обеспечено!F260=0,"",ROUNDUP(обеспечено!F260/31*5,0))</f>
        <v/>
      </c>
      <c r="G260" s="21" t="str">
        <f>IF(обеспечено!G260-'погружено всего'!G260=0,"",обеспечено!G260-'погружено всего'!G260)</f>
        <v/>
      </c>
      <c r="H260" s="21" t="str">
        <f>IF(обеспечено!H260-'погружено всего'!H260=0,"",обеспечено!H260-'погружено всего'!H260)</f>
        <v/>
      </c>
      <c r="I260" s="21" t="str">
        <f>IF(обеспечено!I260-'погружено всего'!I260=0,"",обеспечено!I260-'погружено всего'!I260)</f>
        <v/>
      </c>
      <c r="J260" s="21" t="str">
        <f>IF(обеспечено!J260-'погружено всего'!J260=0,"",обеспечено!J260-'погружено всего'!J260)</f>
        <v/>
      </c>
      <c r="K260" s="21" t="str">
        <f>IF(обеспечено!K260-'погружено всего'!K260=0,"",обеспечено!K260-'погружено всего'!K260)</f>
        <v/>
      </c>
      <c r="L260" s="21" t="str">
        <f>IF(обеспечено!L260-'погружено всего'!L260=0,"",обеспечено!L260-'погружено всего'!L260)</f>
        <v/>
      </c>
      <c r="M260" s="21" t="str">
        <f>IF(обеспечено!M260-'погружено всего'!M260=0,"",обеспечено!M260-'погружено всего'!M260)</f>
        <v/>
      </c>
      <c r="N260" s="21" t="str">
        <f>IF(обеспечено!N260-'погружено всего'!N260=0,"",обеспечено!N260-'погружено всего'!N260)</f>
        <v/>
      </c>
      <c r="O260" s="21" t="str">
        <f>IF(обеспечено!O260-'погружено всего'!O260=0,"",обеспечено!O260-'погружено всего'!O260)</f>
        <v/>
      </c>
      <c r="P260" s="21" t="str">
        <f>IF(обеспечено!P260-'погружено всего'!P260=0,"",обеспечено!P260-'погружено всего'!P260)</f>
        <v/>
      </c>
      <c r="Q260" s="21" t="str">
        <f>IF(обеспечено!Q260-'погружено всего'!Q260=0,"",обеспечено!Q260-'погружено всего'!Q260)</f>
        <v/>
      </c>
      <c r="R260" s="21" t="str">
        <f>IF(обеспечено!R260-'погружено всего'!R260=0,"",обеспечено!R260-'погружено всего'!R260)</f>
        <v/>
      </c>
      <c r="S260" s="21" t="str">
        <f>IF(обеспечено!S260-'погружено всего'!S260=0,"",обеспечено!S260-'погружено всего'!S260)</f>
        <v/>
      </c>
      <c r="T260" s="21" t="str">
        <f>IF(обеспечено!T260-'погружено всего'!T260=0,"",обеспечено!T260-'погружено всего'!T260)</f>
        <v/>
      </c>
      <c r="U260" s="21" t="str">
        <f>IF(обеспечено!U260-'погружено всего'!U260=0,"",обеспечено!U260-'погружено всего'!U260)</f>
        <v/>
      </c>
      <c r="V260" s="21" t="str">
        <f>IF(обеспечено!V260-'погружено всего'!V260=0,"",обеспечено!V260-'погружено всего'!V260)</f>
        <v/>
      </c>
      <c r="W260" s="21" t="str">
        <f>IF(обеспечено!W260-'погружено всего'!W260=0,"",обеспечено!W260-'погружено всего'!W260)</f>
        <v/>
      </c>
      <c r="X260" s="21" t="str">
        <f>IF(обеспечено!X260-'погружено всего'!X260=0,"",обеспечено!X260-'погружено всего'!X260)</f>
        <v/>
      </c>
      <c r="Y260" s="21" t="str">
        <f>IF(обеспечено!Y260-'погружено всего'!Y260=0,"",обеспечено!Y260-'погружено всего'!Y260)</f>
        <v/>
      </c>
      <c r="Z260" s="21" t="str">
        <f>IF(обеспечено!Z260-'погружено всего'!Z260=0,"",обеспечено!Z260-'погружено всего'!Z260)</f>
        <v/>
      </c>
      <c r="AA260" s="21" t="str">
        <f>IF(обеспечено!AA260-'погружено всего'!AA260=0,"",обеспечено!AA260-'погружено всего'!AA260)</f>
        <v/>
      </c>
      <c r="AB260" s="21" t="str">
        <f>IF(обеспечено!AB260-'погружено всего'!AB260=0,"",обеспечено!AB260-'погружено всего'!AB260)</f>
        <v/>
      </c>
      <c r="AC260" s="21" t="str">
        <f>IF(обеспечено!AC260-'погружено всего'!AC260=0,"",обеспечено!AC260-'погружено всего'!AC260)</f>
        <v/>
      </c>
      <c r="AD260" s="21" t="str">
        <f>IF(обеспечено!AD260-'погружено всего'!AD260=0,"",обеспечено!AD260-'погружено всего'!AD260)</f>
        <v/>
      </c>
      <c r="AE260" s="21" t="str">
        <f>IF(обеспечено!AE260-'погружено всего'!AE260=0,"",обеспечено!AE260-'погружено всего'!AE260)</f>
        <v/>
      </c>
      <c r="AF260" s="21" t="str">
        <f>IF(обеспечено!AF260-'погружено всего'!AF260=0,"",обеспечено!AF260-'погружено всего'!AF260)</f>
        <v/>
      </c>
      <c r="AG260" s="21" t="str">
        <f>IF(обеспечено!AG260-'погружено всего'!AG260=0,"",обеспечено!AG260-'погружено всего'!AG260)</f>
        <v/>
      </c>
      <c r="AH260" s="21" t="str">
        <f>IF(обеспечено!AH260-'погружено всего'!AH260=0,"",обеспечено!AH260-'погружено всего'!AH260)</f>
        <v/>
      </c>
      <c r="AI260" s="21" t="str">
        <f>IF(обеспечено!AI260-'погружено всего'!AI260=0,"",обеспечено!AI260-'погружено всего'!AI260)</f>
        <v/>
      </c>
      <c r="AJ260" s="21" t="str">
        <f>IF(обеспечено!AJ260-'погружено всего'!AJ260=0,"",обеспечено!AJ260-'погружено всего'!AJ260)</f>
        <v/>
      </c>
      <c r="AK260" s="21" t="str">
        <f>IF(обеспечено!AK260-'погружено всего'!AK260=0,"",обеспечено!AK260-'погружено всего'!AK260)</f>
        <v/>
      </c>
    </row>
    <row r="261" spans="1:37" s="15" customFormat="1" ht="13.5" customHeight="1" x14ac:dyDescent="0.15">
      <c r="A261" s="15" t="s">
        <v>276</v>
      </c>
      <c r="B261" s="20" t="str">
        <f>IF(LEN('заявки всего'!B261)=0,"",'заявки всего'!B261)</f>
        <v/>
      </c>
      <c r="C261" s="20" t="str">
        <f>IF(LEN('заявки всего'!C261)=0,"",'заявки всего'!C261)</f>
        <v/>
      </c>
      <c r="D261" s="22" t="str">
        <f>IF(LEN('заявки всего'!D261)=0,"",'заявки всего'!D261)</f>
        <v/>
      </c>
      <c r="E261" s="23" t="str">
        <f>IF(LEN('заявки всего'!E261)=0,"",'заявки всего'!E261)</f>
        <v/>
      </c>
      <c r="F261" s="23" t="str">
        <f>IF(обеспечено!F261=0,"",ROUNDUP(обеспечено!F261/31*5,0))</f>
        <v/>
      </c>
      <c r="G261" s="21" t="str">
        <f>IF(обеспечено!G261-'погружено всего'!G261=0,"",обеспечено!G261-'погружено всего'!G261)</f>
        <v/>
      </c>
      <c r="H261" s="21" t="str">
        <f>IF(обеспечено!H261-'погружено всего'!H261=0,"",обеспечено!H261-'погружено всего'!H261)</f>
        <v/>
      </c>
      <c r="I261" s="21" t="str">
        <f>IF(обеспечено!I261-'погружено всего'!I261=0,"",обеспечено!I261-'погружено всего'!I261)</f>
        <v/>
      </c>
      <c r="J261" s="21" t="str">
        <f>IF(обеспечено!J261-'погружено всего'!J261=0,"",обеспечено!J261-'погружено всего'!J261)</f>
        <v/>
      </c>
      <c r="K261" s="21" t="str">
        <f>IF(обеспечено!K261-'погружено всего'!K261=0,"",обеспечено!K261-'погружено всего'!K261)</f>
        <v/>
      </c>
      <c r="L261" s="21" t="str">
        <f>IF(обеспечено!L261-'погружено всего'!L261=0,"",обеспечено!L261-'погружено всего'!L261)</f>
        <v/>
      </c>
      <c r="M261" s="21" t="str">
        <f>IF(обеспечено!M261-'погружено всего'!M261=0,"",обеспечено!M261-'погружено всего'!M261)</f>
        <v/>
      </c>
      <c r="N261" s="21" t="str">
        <f>IF(обеспечено!N261-'погружено всего'!N261=0,"",обеспечено!N261-'погружено всего'!N261)</f>
        <v/>
      </c>
      <c r="O261" s="21" t="str">
        <f>IF(обеспечено!O261-'погружено всего'!O261=0,"",обеспечено!O261-'погружено всего'!O261)</f>
        <v/>
      </c>
      <c r="P261" s="21" t="str">
        <f>IF(обеспечено!P261-'погружено всего'!P261=0,"",обеспечено!P261-'погружено всего'!P261)</f>
        <v/>
      </c>
      <c r="Q261" s="21" t="str">
        <f>IF(обеспечено!Q261-'погружено всего'!Q261=0,"",обеспечено!Q261-'погружено всего'!Q261)</f>
        <v/>
      </c>
      <c r="R261" s="21" t="str">
        <f>IF(обеспечено!R261-'погружено всего'!R261=0,"",обеспечено!R261-'погружено всего'!R261)</f>
        <v/>
      </c>
      <c r="S261" s="21" t="str">
        <f>IF(обеспечено!S261-'погружено всего'!S261=0,"",обеспечено!S261-'погружено всего'!S261)</f>
        <v/>
      </c>
      <c r="T261" s="21" t="str">
        <f>IF(обеспечено!T261-'погружено всего'!T261=0,"",обеспечено!T261-'погружено всего'!T261)</f>
        <v/>
      </c>
      <c r="U261" s="21" t="str">
        <f>IF(обеспечено!U261-'погружено всего'!U261=0,"",обеспечено!U261-'погружено всего'!U261)</f>
        <v/>
      </c>
      <c r="V261" s="21" t="str">
        <f>IF(обеспечено!V261-'погружено всего'!V261=0,"",обеспечено!V261-'погружено всего'!V261)</f>
        <v/>
      </c>
      <c r="W261" s="21" t="str">
        <f>IF(обеспечено!W261-'погружено всего'!W261=0,"",обеспечено!W261-'погружено всего'!W261)</f>
        <v/>
      </c>
      <c r="X261" s="21" t="str">
        <f>IF(обеспечено!X261-'погружено всего'!X261=0,"",обеспечено!X261-'погружено всего'!X261)</f>
        <v/>
      </c>
      <c r="Y261" s="21" t="str">
        <f>IF(обеспечено!Y261-'погружено всего'!Y261=0,"",обеспечено!Y261-'погружено всего'!Y261)</f>
        <v/>
      </c>
      <c r="Z261" s="21" t="str">
        <f>IF(обеспечено!Z261-'погружено всего'!Z261=0,"",обеспечено!Z261-'погружено всего'!Z261)</f>
        <v/>
      </c>
      <c r="AA261" s="21" t="str">
        <f>IF(обеспечено!AA261-'погружено всего'!AA261=0,"",обеспечено!AA261-'погружено всего'!AA261)</f>
        <v/>
      </c>
      <c r="AB261" s="21" t="str">
        <f>IF(обеспечено!AB261-'погружено всего'!AB261=0,"",обеспечено!AB261-'погружено всего'!AB261)</f>
        <v/>
      </c>
      <c r="AC261" s="21" t="str">
        <f>IF(обеспечено!AC261-'погружено всего'!AC261=0,"",обеспечено!AC261-'погружено всего'!AC261)</f>
        <v/>
      </c>
      <c r="AD261" s="21" t="str">
        <f>IF(обеспечено!AD261-'погружено всего'!AD261=0,"",обеспечено!AD261-'погружено всего'!AD261)</f>
        <v/>
      </c>
      <c r="AE261" s="21" t="str">
        <f>IF(обеспечено!AE261-'погружено всего'!AE261=0,"",обеспечено!AE261-'погружено всего'!AE261)</f>
        <v/>
      </c>
      <c r="AF261" s="21" t="str">
        <f>IF(обеспечено!AF261-'погружено всего'!AF261=0,"",обеспечено!AF261-'погружено всего'!AF261)</f>
        <v/>
      </c>
      <c r="AG261" s="21" t="str">
        <f>IF(обеспечено!AG261-'погружено всего'!AG261=0,"",обеспечено!AG261-'погружено всего'!AG261)</f>
        <v/>
      </c>
      <c r="AH261" s="21" t="str">
        <f>IF(обеспечено!AH261-'погружено всего'!AH261=0,"",обеспечено!AH261-'погружено всего'!AH261)</f>
        <v/>
      </c>
      <c r="AI261" s="21" t="str">
        <f>IF(обеспечено!AI261-'погружено всего'!AI261=0,"",обеспечено!AI261-'погружено всего'!AI261)</f>
        <v/>
      </c>
      <c r="AJ261" s="21" t="str">
        <f>IF(обеспечено!AJ261-'погружено всего'!AJ261=0,"",обеспечено!AJ261-'погружено всего'!AJ261)</f>
        <v/>
      </c>
      <c r="AK261" s="21" t="str">
        <f>IF(обеспечено!AK261-'погружено всего'!AK261=0,"",обеспечено!AK261-'погружено всего'!AK261)</f>
        <v/>
      </c>
    </row>
    <row r="262" spans="1:37" s="15" customFormat="1" ht="13.5" customHeight="1" x14ac:dyDescent="0.15">
      <c r="A262" s="15" t="s">
        <v>277</v>
      </c>
      <c r="B262" s="20" t="str">
        <f>IF(LEN('заявки всего'!B262)=0,"",'заявки всего'!B262)</f>
        <v/>
      </c>
      <c r="C262" s="20" t="str">
        <f>IF(LEN('заявки всего'!C262)=0,"",'заявки всего'!C262)</f>
        <v/>
      </c>
      <c r="D262" s="22" t="str">
        <f>IF(LEN('заявки всего'!D262)=0,"",'заявки всего'!D262)</f>
        <v/>
      </c>
      <c r="E262" s="23" t="str">
        <f>IF(LEN('заявки всего'!E262)=0,"",'заявки всего'!E262)</f>
        <v/>
      </c>
      <c r="F262" s="23" t="str">
        <f>IF(обеспечено!F262=0,"",ROUNDUP(обеспечено!F262/31*5,0))</f>
        <v/>
      </c>
      <c r="G262" s="21" t="str">
        <f>IF(обеспечено!G262-'погружено всего'!G262=0,"",обеспечено!G262-'погружено всего'!G262)</f>
        <v/>
      </c>
      <c r="H262" s="21" t="str">
        <f>IF(обеспечено!H262-'погружено всего'!H262=0,"",обеспечено!H262-'погружено всего'!H262)</f>
        <v/>
      </c>
      <c r="I262" s="21" t="str">
        <f>IF(обеспечено!I262-'погружено всего'!I262=0,"",обеспечено!I262-'погружено всего'!I262)</f>
        <v/>
      </c>
      <c r="J262" s="21" t="str">
        <f>IF(обеспечено!J262-'погружено всего'!J262=0,"",обеспечено!J262-'погружено всего'!J262)</f>
        <v/>
      </c>
      <c r="K262" s="21" t="str">
        <f>IF(обеспечено!K262-'погружено всего'!K262=0,"",обеспечено!K262-'погружено всего'!K262)</f>
        <v/>
      </c>
      <c r="L262" s="21" t="str">
        <f>IF(обеспечено!L262-'погружено всего'!L262=0,"",обеспечено!L262-'погружено всего'!L262)</f>
        <v/>
      </c>
      <c r="M262" s="21" t="str">
        <f>IF(обеспечено!M262-'погружено всего'!M262=0,"",обеспечено!M262-'погружено всего'!M262)</f>
        <v/>
      </c>
      <c r="N262" s="21" t="str">
        <f>IF(обеспечено!N262-'погружено всего'!N262=0,"",обеспечено!N262-'погружено всего'!N262)</f>
        <v/>
      </c>
      <c r="O262" s="21" t="str">
        <f>IF(обеспечено!O262-'погружено всего'!O262=0,"",обеспечено!O262-'погружено всего'!O262)</f>
        <v/>
      </c>
      <c r="P262" s="21" t="str">
        <f>IF(обеспечено!P262-'погружено всего'!P262=0,"",обеспечено!P262-'погружено всего'!P262)</f>
        <v/>
      </c>
      <c r="Q262" s="21" t="str">
        <f>IF(обеспечено!Q262-'погружено всего'!Q262=0,"",обеспечено!Q262-'погружено всего'!Q262)</f>
        <v/>
      </c>
      <c r="R262" s="21" t="str">
        <f>IF(обеспечено!R262-'погружено всего'!R262=0,"",обеспечено!R262-'погружено всего'!R262)</f>
        <v/>
      </c>
      <c r="S262" s="21" t="str">
        <f>IF(обеспечено!S262-'погружено всего'!S262=0,"",обеспечено!S262-'погружено всего'!S262)</f>
        <v/>
      </c>
      <c r="T262" s="21" t="str">
        <f>IF(обеспечено!T262-'погружено всего'!T262=0,"",обеспечено!T262-'погружено всего'!T262)</f>
        <v/>
      </c>
      <c r="U262" s="21" t="str">
        <f>IF(обеспечено!U262-'погружено всего'!U262=0,"",обеспечено!U262-'погружено всего'!U262)</f>
        <v/>
      </c>
      <c r="V262" s="21" t="str">
        <f>IF(обеспечено!V262-'погружено всего'!V262=0,"",обеспечено!V262-'погружено всего'!V262)</f>
        <v/>
      </c>
      <c r="W262" s="21" t="str">
        <f>IF(обеспечено!W262-'погружено всего'!W262=0,"",обеспечено!W262-'погружено всего'!W262)</f>
        <v/>
      </c>
      <c r="X262" s="21" t="str">
        <f>IF(обеспечено!X262-'погружено всего'!X262=0,"",обеспечено!X262-'погружено всего'!X262)</f>
        <v/>
      </c>
      <c r="Y262" s="21" t="str">
        <f>IF(обеспечено!Y262-'погружено всего'!Y262=0,"",обеспечено!Y262-'погружено всего'!Y262)</f>
        <v/>
      </c>
      <c r="Z262" s="21" t="str">
        <f>IF(обеспечено!Z262-'погружено всего'!Z262=0,"",обеспечено!Z262-'погружено всего'!Z262)</f>
        <v/>
      </c>
      <c r="AA262" s="21" t="str">
        <f>IF(обеспечено!AA262-'погружено всего'!AA262=0,"",обеспечено!AA262-'погружено всего'!AA262)</f>
        <v/>
      </c>
      <c r="AB262" s="21" t="str">
        <f>IF(обеспечено!AB262-'погружено всего'!AB262=0,"",обеспечено!AB262-'погружено всего'!AB262)</f>
        <v/>
      </c>
      <c r="AC262" s="21" t="str">
        <f>IF(обеспечено!AC262-'погружено всего'!AC262=0,"",обеспечено!AC262-'погружено всего'!AC262)</f>
        <v/>
      </c>
      <c r="AD262" s="21" t="str">
        <f>IF(обеспечено!AD262-'погружено всего'!AD262=0,"",обеспечено!AD262-'погружено всего'!AD262)</f>
        <v/>
      </c>
      <c r="AE262" s="21" t="str">
        <f>IF(обеспечено!AE262-'погружено всего'!AE262=0,"",обеспечено!AE262-'погружено всего'!AE262)</f>
        <v/>
      </c>
      <c r="AF262" s="21" t="str">
        <f>IF(обеспечено!AF262-'погружено всего'!AF262=0,"",обеспечено!AF262-'погружено всего'!AF262)</f>
        <v/>
      </c>
      <c r="AG262" s="21" t="str">
        <f>IF(обеспечено!AG262-'погружено всего'!AG262=0,"",обеспечено!AG262-'погружено всего'!AG262)</f>
        <v/>
      </c>
      <c r="AH262" s="21" t="str">
        <f>IF(обеспечено!AH262-'погружено всего'!AH262=0,"",обеспечено!AH262-'погружено всего'!AH262)</f>
        <v/>
      </c>
      <c r="AI262" s="21" t="str">
        <f>IF(обеспечено!AI262-'погружено всего'!AI262=0,"",обеспечено!AI262-'погружено всего'!AI262)</f>
        <v/>
      </c>
      <c r="AJ262" s="21" t="str">
        <f>IF(обеспечено!AJ262-'погружено всего'!AJ262=0,"",обеспечено!AJ262-'погружено всего'!AJ262)</f>
        <v/>
      </c>
      <c r="AK262" s="21" t="str">
        <f>IF(обеспечено!AK262-'погружено всего'!AK262=0,"",обеспечено!AK262-'погружено всего'!AK262)</f>
        <v/>
      </c>
    </row>
    <row r="263" spans="1:37" s="15" customFormat="1" ht="13.5" customHeight="1" x14ac:dyDescent="0.15">
      <c r="A263" s="15" t="s">
        <v>278</v>
      </c>
      <c r="B263" s="20" t="str">
        <f>IF(LEN('заявки всего'!B263)=0,"",'заявки всего'!B263)</f>
        <v/>
      </c>
      <c r="C263" s="20" t="str">
        <f>IF(LEN('заявки всего'!C263)=0,"",'заявки всего'!C263)</f>
        <v/>
      </c>
      <c r="D263" s="22" t="str">
        <f>IF(LEN('заявки всего'!D263)=0,"",'заявки всего'!D263)</f>
        <v/>
      </c>
      <c r="E263" s="23" t="str">
        <f>IF(LEN('заявки всего'!E263)=0,"",'заявки всего'!E263)</f>
        <v/>
      </c>
      <c r="F263" s="23" t="str">
        <f>IF(обеспечено!F263=0,"",ROUNDUP(обеспечено!F263/31*5,0))</f>
        <v/>
      </c>
      <c r="G263" s="21" t="str">
        <f>IF(обеспечено!G263-'погружено всего'!G263=0,"",обеспечено!G263-'погружено всего'!G263)</f>
        <v/>
      </c>
      <c r="H263" s="21" t="str">
        <f>IF(обеспечено!H263-'погружено всего'!H263=0,"",обеспечено!H263-'погружено всего'!H263)</f>
        <v/>
      </c>
      <c r="I263" s="21" t="str">
        <f>IF(обеспечено!I263-'погружено всего'!I263=0,"",обеспечено!I263-'погружено всего'!I263)</f>
        <v/>
      </c>
      <c r="J263" s="21" t="str">
        <f>IF(обеспечено!J263-'погружено всего'!J263=0,"",обеспечено!J263-'погружено всего'!J263)</f>
        <v/>
      </c>
      <c r="K263" s="21" t="str">
        <f>IF(обеспечено!K263-'погружено всего'!K263=0,"",обеспечено!K263-'погружено всего'!K263)</f>
        <v/>
      </c>
      <c r="L263" s="21" t="str">
        <f>IF(обеспечено!L263-'погружено всего'!L263=0,"",обеспечено!L263-'погружено всего'!L263)</f>
        <v/>
      </c>
      <c r="M263" s="21" t="str">
        <f>IF(обеспечено!M263-'погружено всего'!M263=0,"",обеспечено!M263-'погружено всего'!M263)</f>
        <v/>
      </c>
      <c r="N263" s="21" t="str">
        <f>IF(обеспечено!N263-'погружено всего'!N263=0,"",обеспечено!N263-'погружено всего'!N263)</f>
        <v/>
      </c>
      <c r="O263" s="21" t="str">
        <f>IF(обеспечено!O263-'погружено всего'!O263=0,"",обеспечено!O263-'погружено всего'!O263)</f>
        <v/>
      </c>
      <c r="P263" s="21" t="str">
        <f>IF(обеспечено!P263-'погружено всего'!P263=0,"",обеспечено!P263-'погружено всего'!P263)</f>
        <v/>
      </c>
      <c r="Q263" s="21" t="str">
        <f>IF(обеспечено!Q263-'погружено всего'!Q263=0,"",обеспечено!Q263-'погружено всего'!Q263)</f>
        <v/>
      </c>
      <c r="R263" s="21" t="str">
        <f>IF(обеспечено!R263-'погружено всего'!R263=0,"",обеспечено!R263-'погружено всего'!R263)</f>
        <v/>
      </c>
      <c r="S263" s="21" t="str">
        <f>IF(обеспечено!S263-'погружено всего'!S263=0,"",обеспечено!S263-'погружено всего'!S263)</f>
        <v/>
      </c>
      <c r="T263" s="21" t="str">
        <f>IF(обеспечено!T263-'погружено всего'!T263=0,"",обеспечено!T263-'погружено всего'!T263)</f>
        <v/>
      </c>
      <c r="U263" s="21" t="str">
        <f>IF(обеспечено!U263-'погружено всего'!U263=0,"",обеспечено!U263-'погружено всего'!U263)</f>
        <v/>
      </c>
      <c r="V263" s="21" t="str">
        <f>IF(обеспечено!V263-'погружено всего'!V263=0,"",обеспечено!V263-'погружено всего'!V263)</f>
        <v/>
      </c>
      <c r="W263" s="21" t="str">
        <f>IF(обеспечено!W263-'погружено всего'!W263=0,"",обеспечено!W263-'погружено всего'!W263)</f>
        <v/>
      </c>
      <c r="X263" s="21" t="str">
        <f>IF(обеспечено!X263-'погружено всего'!X263=0,"",обеспечено!X263-'погружено всего'!X263)</f>
        <v/>
      </c>
      <c r="Y263" s="21" t="str">
        <f>IF(обеспечено!Y263-'погружено всего'!Y263=0,"",обеспечено!Y263-'погружено всего'!Y263)</f>
        <v/>
      </c>
      <c r="Z263" s="21" t="str">
        <f>IF(обеспечено!Z263-'погружено всего'!Z263=0,"",обеспечено!Z263-'погружено всего'!Z263)</f>
        <v/>
      </c>
      <c r="AA263" s="21" t="str">
        <f>IF(обеспечено!AA263-'погружено всего'!AA263=0,"",обеспечено!AA263-'погружено всего'!AA263)</f>
        <v/>
      </c>
      <c r="AB263" s="21" t="str">
        <f>IF(обеспечено!AB263-'погружено всего'!AB263=0,"",обеспечено!AB263-'погружено всего'!AB263)</f>
        <v/>
      </c>
      <c r="AC263" s="21" t="str">
        <f>IF(обеспечено!AC263-'погружено всего'!AC263=0,"",обеспечено!AC263-'погружено всего'!AC263)</f>
        <v/>
      </c>
      <c r="AD263" s="21" t="str">
        <f>IF(обеспечено!AD263-'погружено всего'!AD263=0,"",обеспечено!AD263-'погружено всего'!AD263)</f>
        <v/>
      </c>
      <c r="AE263" s="21" t="str">
        <f>IF(обеспечено!AE263-'погружено всего'!AE263=0,"",обеспечено!AE263-'погружено всего'!AE263)</f>
        <v/>
      </c>
      <c r="AF263" s="21" t="str">
        <f>IF(обеспечено!AF263-'погружено всего'!AF263=0,"",обеспечено!AF263-'погружено всего'!AF263)</f>
        <v/>
      </c>
      <c r="AG263" s="21" t="str">
        <f>IF(обеспечено!AG263-'погружено всего'!AG263=0,"",обеспечено!AG263-'погружено всего'!AG263)</f>
        <v/>
      </c>
      <c r="AH263" s="21" t="str">
        <f>IF(обеспечено!AH263-'погружено всего'!AH263=0,"",обеспечено!AH263-'погружено всего'!AH263)</f>
        <v/>
      </c>
      <c r="AI263" s="21" t="str">
        <f>IF(обеспечено!AI263-'погружено всего'!AI263=0,"",обеспечено!AI263-'погружено всего'!AI263)</f>
        <v/>
      </c>
      <c r="AJ263" s="21" t="str">
        <f>IF(обеспечено!AJ263-'погружено всего'!AJ263=0,"",обеспечено!AJ263-'погружено всего'!AJ263)</f>
        <v/>
      </c>
      <c r="AK263" s="21" t="str">
        <f>IF(обеспечено!AK263-'погружено всего'!AK263=0,"",обеспечено!AK263-'погружено всего'!AK263)</f>
        <v/>
      </c>
    </row>
    <row r="264" spans="1:37" s="15" customFormat="1" ht="13.5" customHeight="1" x14ac:dyDescent="0.15">
      <c r="A264" s="15" t="s">
        <v>279</v>
      </c>
      <c r="B264" s="20" t="str">
        <f>IF(LEN('заявки всего'!B264)=0,"",'заявки всего'!B264)</f>
        <v/>
      </c>
      <c r="C264" s="20" t="str">
        <f>IF(LEN('заявки всего'!C264)=0,"",'заявки всего'!C264)</f>
        <v/>
      </c>
      <c r="D264" s="22" t="str">
        <f>IF(LEN('заявки всего'!D264)=0,"",'заявки всего'!D264)</f>
        <v/>
      </c>
      <c r="E264" s="23" t="str">
        <f>IF(LEN('заявки всего'!E264)=0,"",'заявки всего'!E264)</f>
        <v/>
      </c>
      <c r="F264" s="23" t="str">
        <f>IF(обеспечено!F264=0,"",ROUNDUP(обеспечено!F264/31*5,0))</f>
        <v/>
      </c>
      <c r="G264" s="21" t="str">
        <f>IF(обеспечено!G264-'погружено всего'!G264=0,"",обеспечено!G264-'погружено всего'!G264)</f>
        <v/>
      </c>
      <c r="H264" s="21" t="str">
        <f>IF(обеспечено!H264-'погружено всего'!H264=0,"",обеспечено!H264-'погружено всего'!H264)</f>
        <v/>
      </c>
      <c r="I264" s="21" t="str">
        <f>IF(обеспечено!I264-'погружено всего'!I264=0,"",обеспечено!I264-'погружено всего'!I264)</f>
        <v/>
      </c>
      <c r="J264" s="21" t="str">
        <f>IF(обеспечено!J264-'погружено всего'!J264=0,"",обеспечено!J264-'погружено всего'!J264)</f>
        <v/>
      </c>
      <c r="K264" s="21" t="str">
        <f>IF(обеспечено!K264-'погружено всего'!K264=0,"",обеспечено!K264-'погружено всего'!K264)</f>
        <v/>
      </c>
      <c r="L264" s="21" t="str">
        <f>IF(обеспечено!L264-'погружено всего'!L264=0,"",обеспечено!L264-'погружено всего'!L264)</f>
        <v/>
      </c>
      <c r="M264" s="21" t="str">
        <f>IF(обеспечено!M264-'погружено всего'!M264=0,"",обеспечено!M264-'погружено всего'!M264)</f>
        <v/>
      </c>
      <c r="N264" s="21" t="str">
        <f>IF(обеспечено!N264-'погружено всего'!N264=0,"",обеспечено!N264-'погружено всего'!N264)</f>
        <v/>
      </c>
      <c r="O264" s="21" t="str">
        <f>IF(обеспечено!O264-'погружено всего'!O264=0,"",обеспечено!O264-'погружено всего'!O264)</f>
        <v/>
      </c>
      <c r="P264" s="21" t="str">
        <f>IF(обеспечено!P264-'погружено всего'!P264=0,"",обеспечено!P264-'погружено всего'!P264)</f>
        <v/>
      </c>
      <c r="Q264" s="21" t="str">
        <f>IF(обеспечено!Q264-'погружено всего'!Q264=0,"",обеспечено!Q264-'погружено всего'!Q264)</f>
        <v/>
      </c>
      <c r="R264" s="21" t="str">
        <f>IF(обеспечено!R264-'погружено всего'!R264=0,"",обеспечено!R264-'погружено всего'!R264)</f>
        <v/>
      </c>
      <c r="S264" s="21" t="str">
        <f>IF(обеспечено!S264-'погружено всего'!S264=0,"",обеспечено!S264-'погружено всего'!S264)</f>
        <v/>
      </c>
      <c r="T264" s="21" t="str">
        <f>IF(обеспечено!T264-'погружено всего'!T264=0,"",обеспечено!T264-'погружено всего'!T264)</f>
        <v/>
      </c>
      <c r="U264" s="21" t="str">
        <f>IF(обеспечено!U264-'погружено всего'!U264=0,"",обеспечено!U264-'погружено всего'!U264)</f>
        <v/>
      </c>
      <c r="V264" s="21" t="str">
        <f>IF(обеспечено!V264-'погружено всего'!V264=0,"",обеспечено!V264-'погружено всего'!V264)</f>
        <v/>
      </c>
      <c r="W264" s="21" t="str">
        <f>IF(обеспечено!W264-'погружено всего'!W264=0,"",обеспечено!W264-'погружено всего'!W264)</f>
        <v/>
      </c>
      <c r="X264" s="21" t="str">
        <f>IF(обеспечено!X264-'погружено всего'!X264=0,"",обеспечено!X264-'погружено всего'!X264)</f>
        <v/>
      </c>
      <c r="Y264" s="21" t="str">
        <f>IF(обеспечено!Y264-'погружено всего'!Y264=0,"",обеспечено!Y264-'погружено всего'!Y264)</f>
        <v/>
      </c>
      <c r="Z264" s="21" t="str">
        <f>IF(обеспечено!Z264-'погружено всего'!Z264=0,"",обеспечено!Z264-'погружено всего'!Z264)</f>
        <v/>
      </c>
      <c r="AA264" s="21" t="str">
        <f>IF(обеспечено!AA264-'погружено всего'!AA264=0,"",обеспечено!AA264-'погружено всего'!AA264)</f>
        <v/>
      </c>
      <c r="AB264" s="21" t="str">
        <f>IF(обеспечено!AB264-'погружено всего'!AB264=0,"",обеспечено!AB264-'погружено всего'!AB264)</f>
        <v/>
      </c>
      <c r="AC264" s="21" t="str">
        <f>IF(обеспечено!AC264-'погружено всего'!AC264=0,"",обеспечено!AC264-'погружено всего'!AC264)</f>
        <v/>
      </c>
      <c r="AD264" s="21" t="str">
        <f>IF(обеспечено!AD264-'погружено всего'!AD264=0,"",обеспечено!AD264-'погружено всего'!AD264)</f>
        <v/>
      </c>
      <c r="AE264" s="21" t="str">
        <f>IF(обеспечено!AE264-'погружено всего'!AE264=0,"",обеспечено!AE264-'погружено всего'!AE264)</f>
        <v/>
      </c>
      <c r="AF264" s="21" t="str">
        <f>IF(обеспечено!AF264-'погружено всего'!AF264=0,"",обеспечено!AF264-'погружено всего'!AF264)</f>
        <v/>
      </c>
      <c r="AG264" s="21" t="str">
        <f>IF(обеспечено!AG264-'погружено всего'!AG264=0,"",обеспечено!AG264-'погружено всего'!AG264)</f>
        <v/>
      </c>
      <c r="AH264" s="21" t="str">
        <f>IF(обеспечено!AH264-'погружено всего'!AH264=0,"",обеспечено!AH264-'погружено всего'!AH264)</f>
        <v/>
      </c>
      <c r="AI264" s="21" t="str">
        <f>IF(обеспечено!AI264-'погружено всего'!AI264=0,"",обеспечено!AI264-'погружено всего'!AI264)</f>
        <v/>
      </c>
      <c r="AJ264" s="21" t="str">
        <f>IF(обеспечено!AJ264-'погружено всего'!AJ264=0,"",обеспечено!AJ264-'погружено всего'!AJ264)</f>
        <v/>
      </c>
      <c r="AK264" s="21" t="str">
        <f>IF(обеспечено!AK264-'погружено всего'!AK264=0,"",обеспечено!AK264-'погружено всего'!AK264)</f>
        <v/>
      </c>
    </row>
    <row r="265" spans="1:37" s="15" customFormat="1" ht="13.5" customHeight="1" x14ac:dyDescent="0.15">
      <c r="A265" s="15" t="s">
        <v>280</v>
      </c>
      <c r="B265" s="20" t="str">
        <f>IF(LEN('заявки всего'!B265)=0,"",'заявки всего'!B265)</f>
        <v/>
      </c>
      <c r="C265" s="20" t="str">
        <f>IF(LEN('заявки всего'!C265)=0,"",'заявки всего'!C265)</f>
        <v/>
      </c>
      <c r="D265" s="22" t="str">
        <f>IF(LEN('заявки всего'!D265)=0,"",'заявки всего'!D265)</f>
        <v/>
      </c>
      <c r="E265" s="23" t="str">
        <f>IF(LEN('заявки всего'!E265)=0,"",'заявки всего'!E265)</f>
        <v/>
      </c>
      <c r="F265" s="23" t="str">
        <f>IF(обеспечено!F265=0,"",ROUNDUP(обеспечено!F265/31*5,0))</f>
        <v/>
      </c>
      <c r="G265" s="21" t="str">
        <f>IF(обеспечено!G265-'погружено всего'!G265=0,"",обеспечено!G265-'погружено всего'!G265)</f>
        <v/>
      </c>
      <c r="H265" s="21" t="str">
        <f>IF(обеспечено!H265-'погружено всего'!H265=0,"",обеспечено!H265-'погружено всего'!H265)</f>
        <v/>
      </c>
      <c r="I265" s="21" t="str">
        <f>IF(обеспечено!I265-'погружено всего'!I265=0,"",обеспечено!I265-'погружено всего'!I265)</f>
        <v/>
      </c>
      <c r="J265" s="21" t="str">
        <f>IF(обеспечено!J265-'погружено всего'!J265=0,"",обеспечено!J265-'погружено всего'!J265)</f>
        <v/>
      </c>
      <c r="K265" s="21" t="str">
        <f>IF(обеспечено!K265-'погружено всего'!K265=0,"",обеспечено!K265-'погружено всего'!K265)</f>
        <v/>
      </c>
      <c r="L265" s="21" t="str">
        <f>IF(обеспечено!L265-'погружено всего'!L265=0,"",обеспечено!L265-'погружено всего'!L265)</f>
        <v/>
      </c>
      <c r="M265" s="21" t="str">
        <f>IF(обеспечено!M265-'погружено всего'!M265=0,"",обеспечено!M265-'погружено всего'!M265)</f>
        <v/>
      </c>
      <c r="N265" s="21" t="str">
        <f>IF(обеспечено!N265-'погружено всего'!N265=0,"",обеспечено!N265-'погружено всего'!N265)</f>
        <v/>
      </c>
      <c r="O265" s="21" t="str">
        <f>IF(обеспечено!O265-'погружено всего'!O265=0,"",обеспечено!O265-'погружено всего'!O265)</f>
        <v/>
      </c>
      <c r="P265" s="21" t="str">
        <f>IF(обеспечено!P265-'погружено всего'!P265=0,"",обеспечено!P265-'погружено всего'!P265)</f>
        <v/>
      </c>
      <c r="Q265" s="21" t="str">
        <f>IF(обеспечено!Q265-'погружено всего'!Q265=0,"",обеспечено!Q265-'погружено всего'!Q265)</f>
        <v/>
      </c>
      <c r="R265" s="21" t="str">
        <f>IF(обеспечено!R265-'погружено всего'!R265=0,"",обеспечено!R265-'погружено всего'!R265)</f>
        <v/>
      </c>
      <c r="S265" s="21" t="str">
        <f>IF(обеспечено!S265-'погружено всего'!S265=0,"",обеспечено!S265-'погружено всего'!S265)</f>
        <v/>
      </c>
      <c r="T265" s="21" t="str">
        <f>IF(обеспечено!T265-'погружено всего'!T265=0,"",обеспечено!T265-'погружено всего'!T265)</f>
        <v/>
      </c>
      <c r="U265" s="21" t="str">
        <f>IF(обеспечено!U265-'погружено всего'!U265=0,"",обеспечено!U265-'погружено всего'!U265)</f>
        <v/>
      </c>
      <c r="V265" s="21" t="str">
        <f>IF(обеспечено!V265-'погружено всего'!V265=0,"",обеспечено!V265-'погружено всего'!V265)</f>
        <v/>
      </c>
      <c r="W265" s="21" t="str">
        <f>IF(обеспечено!W265-'погружено всего'!W265=0,"",обеспечено!W265-'погружено всего'!W265)</f>
        <v/>
      </c>
      <c r="X265" s="21" t="str">
        <f>IF(обеспечено!X265-'погружено всего'!X265=0,"",обеспечено!X265-'погружено всего'!X265)</f>
        <v/>
      </c>
      <c r="Y265" s="21" t="str">
        <f>IF(обеспечено!Y265-'погружено всего'!Y265=0,"",обеспечено!Y265-'погружено всего'!Y265)</f>
        <v/>
      </c>
      <c r="Z265" s="21" t="str">
        <f>IF(обеспечено!Z265-'погружено всего'!Z265=0,"",обеспечено!Z265-'погружено всего'!Z265)</f>
        <v/>
      </c>
      <c r="AA265" s="21" t="str">
        <f>IF(обеспечено!AA265-'погружено всего'!AA265=0,"",обеспечено!AA265-'погружено всего'!AA265)</f>
        <v/>
      </c>
      <c r="AB265" s="21" t="str">
        <f>IF(обеспечено!AB265-'погружено всего'!AB265=0,"",обеспечено!AB265-'погружено всего'!AB265)</f>
        <v/>
      </c>
      <c r="AC265" s="21" t="str">
        <f>IF(обеспечено!AC265-'погружено всего'!AC265=0,"",обеспечено!AC265-'погружено всего'!AC265)</f>
        <v/>
      </c>
      <c r="AD265" s="21" t="str">
        <f>IF(обеспечено!AD265-'погружено всего'!AD265=0,"",обеспечено!AD265-'погружено всего'!AD265)</f>
        <v/>
      </c>
      <c r="AE265" s="21" t="str">
        <f>IF(обеспечено!AE265-'погружено всего'!AE265=0,"",обеспечено!AE265-'погружено всего'!AE265)</f>
        <v/>
      </c>
      <c r="AF265" s="21" t="str">
        <f>IF(обеспечено!AF265-'погружено всего'!AF265=0,"",обеспечено!AF265-'погружено всего'!AF265)</f>
        <v/>
      </c>
      <c r="AG265" s="21" t="str">
        <f>IF(обеспечено!AG265-'погружено всего'!AG265=0,"",обеспечено!AG265-'погружено всего'!AG265)</f>
        <v/>
      </c>
      <c r="AH265" s="21" t="str">
        <f>IF(обеспечено!AH265-'погружено всего'!AH265=0,"",обеспечено!AH265-'погружено всего'!AH265)</f>
        <v/>
      </c>
      <c r="AI265" s="21" t="str">
        <f>IF(обеспечено!AI265-'погружено всего'!AI265=0,"",обеспечено!AI265-'погружено всего'!AI265)</f>
        <v/>
      </c>
      <c r="AJ265" s="21" t="str">
        <f>IF(обеспечено!AJ265-'погружено всего'!AJ265=0,"",обеспечено!AJ265-'погружено всего'!AJ265)</f>
        <v/>
      </c>
      <c r="AK265" s="21" t="str">
        <f>IF(обеспечено!AK265-'погружено всего'!AK265=0,"",обеспечено!AK265-'погружено всего'!AK265)</f>
        <v/>
      </c>
    </row>
    <row r="266" spans="1:37" s="15" customFormat="1" ht="13.5" customHeight="1" x14ac:dyDescent="0.15">
      <c r="A266" s="15" t="s">
        <v>281</v>
      </c>
      <c r="B266" s="20" t="str">
        <f>IF(LEN('заявки всего'!B266)=0,"",'заявки всего'!B266)</f>
        <v/>
      </c>
      <c r="C266" s="20" t="str">
        <f>IF(LEN('заявки всего'!C266)=0,"",'заявки всего'!C266)</f>
        <v/>
      </c>
      <c r="D266" s="22" t="str">
        <f>IF(LEN('заявки всего'!D266)=0,"",'заявки всего'!D266)</f>
        <v/>
      </c>
      <c r="E266" s="23" t="str">
        <f>IF(LEN('заявки всего'!E266)=0,"",'заявки всего'!E266)</f>
        <v/>
      </c>
      <c r="F266" s="23" t="str">
        <f>IF(обеспечено!F266=0,"",ROUNDUP(обеспечено!F266/31*5,0))</f>
        <v/>
      </c>
      <c r="G266" s="21" t="str">
        <f>IF(обеспечено!G266-'погружено всего'!G266=0,"",обеспечено!G266-'погружено всего'!G266)</f>
        <v/>
      </c>
      <c r="H266" s="21" t="str">
        <f>IF(обеспечено!H266-'погружено всего'!H266=0,"",обеспечено!H266-'погружено всего'!H266)</f>
        <v/>
      </c>
      <c r="I266" s="21" t="str">
        <f>IF(обеспечено!I266-'погружено всего'!I266=0,"",обеспечено!I266-'погружено всего'!I266)</f>
        <v/>
      </c>
      <c r="J266" s="21" t="str">
        <f>IF(обеспечено!J266-'погружено всего'!J266=0,"",обеспечено!J266-'погружено всего'!J266)</f>
        <v/>
      </c>
      <c r="K266" s="21" t="str">
        <f>IF(обеспечено!K266-'погружено всего'!K266=0,"",обеспечено!K266-'погружено всего'!K266)</f>
        <v/>
      </c>
      <c r="L266" s="21" t="str">
        <f>IF(обеспечено!L266-'погружено всего'!L266=0,"",обеспечено!L266-'погружено всего'!L266)</f>
        <v/>
      </c>
      <c r="M266" s="21" t="str">
        <f>IF(обеспечено!M266-'погружено всего'!M266=0,"",обеспечено!M266-'погружено всего'!M266)</f>
        <v/>
      </c>
      <c r="N266" s="21" t="str">
        <f>IF(обеспечено!N266-'погружено всего'!N266=0,"",обеспечено!N266-'погружено всего'!N266)</f>
        <v/>
      </c>
      <c r="O266" s="21" t="str">
        <f>IF(обеспечено!O266-'погружено всего'!O266=0,"",обеспечено!O266-'погружено всего'!O266)</f>
        <v/>
      </c>
      <c r="P266" s="21" t="str">
        <f>IF(обеспечено!P266-'погружено всего'!P266=0,"",обеспечено!P266-'погружено всего'!P266)</f>
        <v/>
      </c>
      <c r="Q266" s="21" t="str">
        <f>IF(обеспечено!Q266-'погружено всего'!Q266=0,"",обеспечено!Q266-'погружено всего'!Q266)</f>
        <v/>
      </c>
      <c r="R266" s="21" t="str">
        <f>IF(обеспечено!R266-'погружено всего'!R266=0,"",обеспечено!R266-'погружено всего'!R266)</f>
        <v/>
      </c>
      <c r="S266" s="21" t="str">
        <f>IF(обеспечено!S266-'погружено всего'!S266=0,"",обеспечено!S266-'погружено всего'!S266)</f>
        <v/>
      </c>
      <c r="T266" s="21" t="str">
        <f>IF(обеспечено!T266-'погружено всего'!T266=0,"",обеспечено!T266-'погружено всего'!T266)</f>
        <v/>
      </c>
      <c r="U266" s="21" t="str">
        <f>IF(обеспечено!U266-'погружено всего'!U266=0,"",обеспечено!U266-'погружено всего'!U266)</f>
        <v/>
      </c>
      <c r="V266" s="21" t="str">
        <f>IF(обеспечено!V266-'погружено всего'!V266=0,"",обеспечено!V266-'погружено всего'!V266)</f>
        <v/>
      </c>
      <c r="W266" s="21" t="str">
        <f>IF(обеспечено!W266-'погружено всего'!W266=0,"",обеспечено!W266-'погружено всего'!W266)</f>
        <v/>
      </c>
      <c r="X266" s="21" t="str">
        <f>IF(обеспечено!X266-'погружено всего'!X266=0,"",обеспечено!X266-'погружено всего'!X266)</f>
        <v/>
      </c>
      <c r="Y266" s="21" t="str">
        <f>IF(обеспечено!Y266-'погружено всего'!Y266=0,"",обеспечено!Y266-'погружено всего'!Y266)</f>
        <v/>
      </c>
      <c r="Z266" s="21" t="str">
        <f>IF(обеспечено!Z266-'погружено всего'!Z266=0,"",обеспечено!Z266-'погружено всего'!Z266)</f>
        <v/>
      </c>
      <c r="AA266" s="21" t="str">
        <f>IF(обеспечено!AA266-'погружено всего'!AA266=0,"",обеспечено!AA266-'погружено всего'!AA266)</f>
        <v/>
      </c>
      <c r="AB266" s="21" t="str">
        <f>IF(обеспечено!AB266-'погружено всего'!AB266=0,"",обеспечено!AB266-'погружено всего'!AB266)</f>
        <v/>
      </c>
      <c r="AC266" s="21" t="str">
        <f>IF(обеспечено!AC266-'погружено всего'!AC266=0,"",обеспечено!AC266-'погружено всего'!AC266)</f>
        <v/>
      </c>
      <c r="AD266" s="21" t="str">
        <f>IF(обеспечено!AD266-'погружено всего'!AD266=0,"",обеспечено!AD266-'погружено всего'!AD266)</f>
        <v/>
      </c>
      <c r="AE266" s="21" t="str">
        <f>IF(обеспечено!AE266-'погружено всего'!AE266=0,"",обеспечено!AE266-'погружено всего'!AE266)</f>
        <v/>
      </c>
      <c r="AF266" s="21" t="str">
        <f>IF(обеспечено!AF266-'погружено всего'!AF266=0,"",обеспечено!AF266-'погружено всего'!AF266)</f>
        <v/>
      </c>
      <c r="AG266" s="21" t="str">
        <f>IF(обеспечено!AG266-'погружено всего'!AG266=0,"",обеспечено!AG266-'погружено всего'!AG266)</f>
        <v/>
      </c>
      <c r="AH266" s="21" t="str">
        <f>IF(обеспечено!AH266-'погружено всего'!AH266=0,"",обеспечено!AH266-'погружено всего'!AH266)</f>
        <v/>
      </c>
      <c r="AI266" s="21" t="str">
        <f>IF(обеспечено!AI266-'погружено всего'!AI266=0,"",обеспечено!AI266-'погружено всего'!AI266)</f>
        <v/>
      </c>
      <c r="AJ266" s="21" t="str">
        <f>IF(обеспечено!AJ266-'погружено всего'!AJ266=0,"",обеспечено!AJ266-'погружено всего'!AJ266)</f>
        <v/>
      </c>
      <c r="AK266" s="21" t="str">
        <f>IF(обеспечено!AK266-'погружено всего'!AK266=0,"",обеспечено!AK266-'погружено всего'!AK266)</f>
        <v/>
      </c>
    </row>
    <row r="267" spans="1:37" s="15" customFormat="1" ht="13.5" customHeight="1" x14ac:dyDescent="0.15">
      <c r="A267" s="15" t="s">
        <v>282</v>
      </c>
      <c r="B267" s="20" t="str">
        <f>IF(LEN('заявки всего'!B267)=0,"",'заявки всего'!B267)</f>
        <v/>
      </c>
      <c r="C267" s="20" t="str">
        <f>IF(LEN('заявки всего'!C267)=0,"",'заявки всего'!C267)</f>
        <v/>
      </c>
      <c r="D267" s="22" t="str">
        <f>IF(LEN('заявки всего'!D267)=0,"",'заявки всего'!D267)</f>
        <v/>
      </c>
      <c r="E267" s="23" t="str">
        <f>IF(LEN('заявки всего'!E267)=0,"",'заявки всего'!E267)</f>
        <v/>
      </c>
      <c r="F267" s="23" t="str">
        <f>IF(обеспечено!F267=0,"",ROUNDUP(обеспечено!F267/31*5,0))</f>
        <v/>
      </c>
      <c r="G267" s="21" t="str">
        <f>IF(обеспечено!G267-'погружено всего'!G267=0,"",обеспечено!G267-'погружено всего'!G267)</f>
        <v/>
      </c>
      <c r="H267" s="21" t="str">
        <f>IF(обеспечено!H267-'погружено всего'!H267=0,"",обеспечено!H267-'погружено всего'!H267)</f>
        <v/>
      </c>
      <c r="I267" s="21" t="str">
        <f>IF(обеспечено!I267-'погружено всего'!I267=0,"",обеспечено!I267-'погружено всего'!I267)</f>
        <v/>
      </c>
      <c r="J267" s="21" t="str">
        <f>IF(обеспечено!J267-'погружено всего'!J267=0,"",обеспечено!J267-'погружено всего'!J267)</f>
        <v/>
      </c>
      <c r="K267" s="21" t="str">
        <f>IF(обеспечено!K267-'погружено всего'!K267=0,"",обеспечено!K267-'погружено всего'!K267)</f>
        <v/>
      </c>
      <c r="L267" s="21" t="str">
        <f>IF(обеспечено!L267-'погружено всего'!L267=0,"",обеспечено!L267-'погружено всего'!L267)</f>
        <v/>
      </c>
      <c r="M267" s="21" t="str">
        <f>IF(обеспечено!M267-'погружено всего'!M267=0,"",обеспечено!M267-'погружено всего'!M267)</f>
        <v/>
      </c>
      <c r="N267" s="21" t="str">
        <f>IF(обеспечено!N267-'погружено всего'!N267=0,"",обеспечено!N267-'погружено всего'!N267)</f>
        <v/>
      </c>
      <c r="O267" s="21" t="str">
        <f>IF(обеспечено!O267-'погружено всего'!O267=0,"",обеспечено!O267-'погружено всего'!O267)</f>
        <v/>
      </c>
      <c r="P267" s="21" t="str">
        <f>IF(обеспечено!P267-'погружено всего'!P267=0,"",обеспечено!P267-'погружено всего'!P267)</f>
        <v/>
      </c>
      <c r="Q267" s="21" t="str">
        <f>IF(обеспечено!Q267-'погружено всего'!Q267=0,"",обеспечено!Q267-'погружено всего'!Q267)</f>
        <v/>
      </c>
      <c r="R267" s="21" t="str">
        <f>IF(обеспечено!R267-'погружено всего'!R267=0,"",обеспечено!R267-'погружено всего'!R267)</f>
        <v/>
      </c>
      <c r="S267" s="21" t="str">
        <f>IF(обеспечено!S267-'погружено всего'!S267=0,"",обеспечено!S267-'погружено всего'!S267)</f>
        <v/>
      </c>
      <c r="T267" s="21" t="str">
        <f>IF(обеспечено!T267-'погружено всего'!T267=0,"",обеспечено!T267-'погружено всего'!T267)</f>
        <v/>
      </c>
      <c r="U267" s="21" t="str">
        <f>IF(обеспечено!U267-'погружено всего'!U267=0,"",обеспечено!U267-'погружено всего'!U267)</f>
        <v/>
      </c>
      <c r="V267" s="21" t="str">
        <f>IF(обеспечено!V267-'погружено всего'!V267=0,"",обеспечено!V267-'погружено всего'!V267)</f>
        <v/>
      </c>
      <c r="W267" s="21" t="str">
        <f>IF(обеспечено!W267-'погружено всего'!W267=0,"",обеспечено!W267-'погружено всего'!W267)</f>
        <v/>
      </c>
      <c r="X267" s="21" t="str">
        <f>IF(обеспечено!X267-'погружено всего'!X267=0,"",обеспечено!X267-'погружено всего'!X267)</f>
        <v/>
      </c>
      <c r="Y267" s="21" t="str">
        <f>IF(обеспечено!Y267-'погружено всего'!Y267=0,"",обеспечено!Y267-'погружено всего'!Y267)</f>
        <v/>
      </c>
      <c r="Z267" s="21" t="str">
        <f>IF(обеспечено!Z267-'погружено всего'!Z267=0,"",обеспечено!Z267-'погружено всего'!Z267)</f>
        <v/>
      </c>
      <c r="AA267" s="21" t="str">
        <f>IF(обеспечено!AA267-'погружено всего'!AA267=0,"",обеспечено!AA267-'погружено всего'!AA267)</f>
        <v/>
      </c>
      <c r="AB267" s="21" t="str">
        <f>IF(обеспечено!AB267-'погружено всего'!AB267=0,"",обеспечено!AB267-'погружено всего'!AB267)</f>
        <v/>
      </c>
      <c r="AC267" s="21" t="str">
        <f>IF(обеспечено!AC267-'погружено всего'!AC267=0,"",обеспечено!AC267-'погружено всего'!AC267)</f>
        <v/>
      </c>
      <c r="AD267" s="21" t="str">
        <f>IF(обеспечено!AD267-'погружено всего'!AD267=0,"",обеспечено!AD267-'погружено всего'!AD267)</f>
        <v/>
      </c>
      <c r="AE267" s="21" t="str">
        <f>IF(обеспечено!AE267-'погружено всего'!AE267=0,"",обеспечено!AE267-'погружено всего'!AE267)</f>
        <v/>
      </c>
      <c r="AF267" s="21" t="str">
        <f>IF(обеспечено!AF267-'погружено всего'!AF267=0,"",обеспечено!AF267-'погружено всего'!AF267)</f>
        <v/>
      </c>
      <c r="AG267" s="21" t="str">
        <f>IF(обеспечено!AG267-'погружено всего'!AG267=0,"",обеспечено!AG267-'погружено всего'!AG267)</f>
        <v/>
      </c>
      <c r="AH267" s="21" t="str">
        <f>IF(обеспечено!AH267-'погружено всего'!AH267=0,"",обеспечено!AH267-'погружено всего'!AH267)</f>
        <v/>
      </c>
      <c r="AI267" s="21" t="str">
        <f>IF(обеспечено!AI267-'погружено всего'!AI267=0,"",обеспечено!AI267-'погружено всего'!AI267)</f>
        <v/>
      </c>
      <c r="AJ267" s="21" t="str">
        <f>IF(обеспечено!AJ267-'погружено всего'!AJ267=0,"",обеспечено!AJ267-'погружено всего'!AJ267)</f>
        <v/>
      </c>
      <c r="AK267" s="21" t="str">
        <f>IF(обеспечено!AK267-'погружено всего'!AK267=0,"",обеспечено!AK267-'погружено всего'!AK267)</f>
        <v/>
      </c>
    </row>
    <row r="268" spans="1:37" s="15" customFormat="1" ht="13.5" customHeight="1" x14ac:dyDescent="0.15">
      <c r="A268" s="15" t="s">
        <v>283</v>
      </c>
      <c r="B268" s="20" t="str">
        <f>IF(LEN('заявки всего'!B268)=0,"",'заявки всего'!B268)</f>
        <v/>
      </c>
      <c r="C268" s="20" t="str">
        <f>IF(LEN('заявки всего'!C268)=0,"",'заявки всего'!C268)</f>
        <v/>
      </c>
      <c r="D268" s="22" t="str">
        <f>IF(LEN('заявки всего'!D268)=0,"",'заявки всего'!D268)</f>
        <v/>
      </c>
      <c r="E268" s="23" t="str">
        <f>IF(LEN('заявки всего'!E268)=0,"",'заявки всего'!E268)</f>
        <v/>
      </c>
      <c r="F268" s="23" t="str">
        <f>IF(обеспечено!F268=0,"",ROUNDUP(обеспечено!F268/31*5,0))</f>
        <v/>
      </c>
      <c r="G268" s="21" t="str">
        <f>IF(обеспечено!G268-'погружено всего'!G268=0,"",обеспечено!G268-'погружено всего'!G268)</f>
        <v/>
      </c>
      <c r="H268" s="21" t="str">
        <f>IF(обеспечено!H268-'погружено всего'!H268=0,"",обеспечено!H268-'погружено всего'!H268)</f>
        <v/>
      </c>
      <c r="I268" s="21" t="str">
        <f>IF(обеспечено!I268-'погружено всего'!I268=0,"",обеспечено!I268-'погружено всего'!I268)</f>
        <v/>
      </c>
      <c r="J268" s="21" t="str">
        <f>IF(обеспечено!J268-'погружено всего'!J268=0,"",обеспечено!J268-'погружено всего'!J268)</f>
        <v/>
      </c>
      <c r="K268" s="21" t="str">
        <f>IF(обеспечено!K268-'погружено всего'!K268=0,"",обеспечено!K268-'погружено всего'!K268)</f>
        <v/>
      </c>
      <c r="L268" s="21" t="str">
        <f>IF(обеспечено!L268-'погружено всего'!L268=0,"",обеспечено!L268-'погружено всего'!L268)</f>
        <v/>
      </c>
      <c r="M268" s="21" t="str">
        <f>IF(обеспечено!M268-'погружено всего'!M268=0,"",обеспечено!M268-'погружено всего'!M268)</f>
        <v/>
      </c>
      <c r="N268" s="21" t="str">
        <f>IF(обеспечено!N268-'погружено всего'!N268=0,"",обеспечено!N268-'погружено всего'!N268)</f>
        <v/>
      </c>
      <c r="O268" s="21" t="str">
        <f>IF(обеспечено!O268-'погружено всего'!O268=0,"",обеспечено!O268-'погружено всего'!O268)</f>
        <v/>
      </c>
      <c r="P268" s="21" t="str">
        <f>IF(обеспечено!P268-'погружено всего'!P268=0,"",обеспечено!P268-'погружено всего'!P268)</f>
        <v/>
      </c>
      <c r="Q268" s="21" t="str">
        <f>IF(обеспечено!Q268-'погружено всего'!Q268=0,"",обеспечено!Q268-'погружено всего'!Q268)</f>
        <v/>
      </c>
      <c r="R268" s="21" t="str">
        <f>IF(обеспечено!R268-'погружено всего'!R268=0,"",обеспечено!R268-'погружено всего'!R268)</f>
        <v/>
      </c>
      <c r="S268" s="21" t="str">
        <f>IF(обеспечено!S268-'погружено всего'!S268=0,"",обеспечено!S268-'погружено всего'!S268)</f>
        <v/>
      </c>
      <c r="T268" s="21" t="str">
        <f>IF(обеспечено!T268-'погружено всего'!T268=0,"",обеспечено!T268-'погружено всего'!T268)</f>
        <v/>
      </c>
      <c r="U268" s="21" t="str">
        <f>IF(обеспечено!U268-'погружено всего'!U268=0,"",обеспечено!U268-'погружено всего'!U268)</f>
        <v/>
      </c>
      <c r="V268" s="21" t="str">
        <f>IF(обеспечено!V268-'погружено всего'!V268=0,"",обеспечено!V268-'погружено всего'!V268)</f>
        <v/>
      </c>
      <c r="W268" s="21" t="str">
        <f>IF(обеспечено!W268-'погружено всего'!W268=0,"",обеспечено!W268-'погружено всего'!W268)</f>
        <v/>
      </c>
      <c r="X268" s="21" t="str">
        <f>IF(обеспечено!X268-'погружено всего'!X268=0,"",обеспечено!X268-'погружено всего'!X268)</f>
        <v/>
      </c>
      <c r="Y268" s="21" t="str">
        <f>IF(обеспечено!Y268-'погружено всего'!Y268=0,"",обеспечено!Y268-'погружено всего'!Y268)</f>
        <v/>
      </c>
      <c r="Z268" s="21" t="str">
        <f>IF(обеспечено!Z268-'погружено всего'!Z268=0,"",обеспечено!Z268-'погружено всего'!Z268)</f>
        <v/>
      </c>
      <c r="AA268" s="21" t="str">
        <f>IF(обеспечено!AA268-'погружено всего'!AA268=0,"",обеспечено!AA268-'погружено всего'!AA268)</f>
        <v/>
      </c>
      <c r="AB268" s="21" t="str">
        <f>IF(обеспечено!AB268-'погружено всего'!AB268=0,"",обеспечено!AB268-'погружено всего'!AB268)</f>
        <v/>
      </c>
      <c r="AC268" s="21" t="str">
        <f>IF(обеспечено!AC268-'погружено всего'!AC268=0,"",обеспечено!AC268-'погружено всего'!AC268)</f>
        <v/>
      </c>
      <c r="AD268" s="21" t="str">
        <f>IF(обеспечено!AD268-'погружено всего'!AD268=0,"",обеспечено!AD268-'погружено всего'!AD268)</f>
        <v/>
      </c>
      <c r="AE268" s="21" t="str">
        <f>IF(обеспечено!AE268-'погружено всего'!AE268=0,"",обеспечено!AE268-'погружено всего'!AE268)</f>
        <v/>
      </c>
      <c r="AF268" s="21" t="str">
        <f>IF(обеспечено!AF268-'погружено всего'!AF268=0,"",обеспечено!AF268-'погружено всего'!AF268)</f>
        <v/>
      </c>
      <c r="AG268" s="21" t="str">
        <f>IF(обеспечено!AG268-'погружено всего'!AG268=0,"",обеспечено!AG268-'погружено всего'!AG268)</f>
        <v/>
      </c>
      <c r="AH268" s="21" t="str">
        <f>IF(обеспечено!AH268-'погружено всего'!AH268=0,"",обеспечено!AH268-'погружено всего'!AH268)</f>
        <v/>
      </c>
      <c r="AI268" s="21" t="str">
        <f>IF(обеспечено!AI268-'погружено всего'!AI268=0,"",обеспечено!AI268-'погружено всего'!AI268)</f>
        <v/>
      </c>
      <c r="AJ268" s="21" t="str">
        <f>IF(обеспечено!AJ268-'погружено всего'!AJ268=0,"",обеспечено!AJ268-'погружено всего'!AJ268)</f>
        <v/>
      </c>
      <c r="AK268" s="21" t="str">
        <f>IF(обеспечено!AK268-'погружено всего'!AK268=0,"",обеспечено!AK268-'погружено всего'!AK268)</f>
        <v/>
      </c>
    </row>
    <row r="269" spans="1:37" s="15" customFormat="1" ht="13.5" customHeight="1" x14ac:dyDescent="0.15">
      <c r="A269" s="15" t="s">
        <v>284</v>
      </c>
      <c r="B269" s="20" t="str">
        <f>IF(LEN('заявки всего'!B269)=0,"",'заявки всего'!B269)</f>
        <v/>
      </c>
      <c r="C269" s="20" t="str">
        <f>IF(LEN('заявки всего'!C269)=0,"",'заявки всего'!C269)</f>
        <v/>
      </c>
      <c r="D269" s="22" t="str">
        <f>IF(LEN('заявки всего'!D269)=0,"",'заявки всего'!D269)</f>
        <v/>
      </c>
      <c r="E269" s="23" t="str">
        <f>IF(LEN('заявки всего'!E269)=0,"",'заявки всего'!E269)</f>
        <v/>
      </c>
      <c r="F269" s="23" t="str">
        <f>IF(обеспечено!F269=0,"",ROUNDUP(обеспечено!F269/31*5,0))</f>
        <v/>
      </c>
      <c r="G269" s="21" t="str">
        <f>IF(обеспечено!G269-'погружено всего'!G269=0,"",обеспечено!G269-'погружено всего'!G269)</f>
        <v/>
      </c>
      <c r="H269" s="21" t="str">
        <f>IF(обеспечено!H269-'погружено всего'!H269=0,"",обеспечено!H269-'погружено всего'!H269)</f>
        <v/>
      </c>
      <c r="I269" s="21" t="str">
        <f>IF(обеспечено!I269-'погружено всего'!I269=0,"",обеспечено!I269-'погружено всего'!I269)</f>
        <v/>
      </c>
      <c r="J269" s="21" t="str">
        <f>IF(обеспечено!J269-'погружено всего'!J269=0,"",обеспечено!J269-'погружено всего'!J269)</f>
        <v/>
      </c>
      <c r="K269" s="21" t="str">
        <f>IF(обеспечено!K269-'погружено всего'!K269=0,"",обеспечено!K269-'погружено всего'!K269)</f>
        <v/>
      </c>
      <c r="L269" s="21" t="str">
        <f>IF(обеспечено!L269-'погружено всего'!L269=0,"",обеспечено!L269-'погружено всего'!L269)</f>
        <v/>
      </c>
      <c r="M269" s="21" t="str">
        <f>IF(обеспечено!M269-'погружено всего'!M269=0,"",обеспечено!M269-'погружено всего'!M269)</f>
        <v/>
      </c>
      <c r="N269" s="21" t="str">
        <f>IF(обеспечено!N269-'погружено всего'!N269=0,"",обеспечено!N269-'погружено всего'!N269)</f>
        <v/>
      </c>
      <c r="O269" s="21" t="str">
        <f>IF(обеспечено!O269-'погружено всего'!O269=0,"",обеспечено!O269-'погружено всего'!O269)</f>
        <v/>
      </c>
      <c r="P269" s="21" t="str">
        <f>IF(обеспечено!P269-'погружено всего'!P269=0,"",обеспечено!P269-'погружено всего'!P269)</f>
        <v/>
      </c>
      <c r="Q269" s="21" t="str">
        <f>IF(обеспечено!Q269-'погружено всего'!Q269=0,"",обеспечено!Q269-'погружено всего'!Q269)</f>
        <v/>
      </c>
      <c r="R269" s="21" t="str">
        <f>IF(обеспечено!R269-'погружено всего'!R269=0,"",обеспечено!R269-'погружено всего'!R269)</f>
        <v/>
      </c>
      <c r="S269" s="21" t="str">
        <f>IF(обеспечено!S269-'погружено всего'!S269=0,"",обеспечено!S269-'погружено всего'!S269)</f>
        <v/>
      </c>
      <c r="T269" s="21" t="str">
        <f>IF(обеспечено!T269-'погружено всего'!T269=0,"",обеспечено!T269-'погружено всего'!T269)</f>
        <v/>
      </c>
      <c r="U269" s="21" t="str">
        <f>IF(обеспечено!U269-'погружено всего'!U269=0,"",обеспечено!U269-'погружено всего'!U269)</f>
        <v/>
      </c>
      <c r="V269" s="21" t="str">
        <f>IF(обеспечено!V269-'погружено всего'!V269=0,"",обеспечено!V269-'погружено всего'!V269)</f>
        <v/>
      </c>
      <c r="W269" s="21" t="str">
        <f>IF(обеспечено!W269-'погружено всего'!W269=0,"",обеспечено!W269-'погружено всего'!W269)</f>
        <v/>
      </c>
      <c r="X269" s="21" t="str">
        <f>IF(обеспечено!X269-'погружено всего'!X269=0,"",обеспечено!X269-'погружено всего'!X269)</f>
        <v/>
      </c>
      <c r="Y269" s="21" t="str">
        <f>IF(обеспечено!Y269-'погружено всего'!Y269=0,"",обеспечено!Y269-'погружено всего'!Y269)</f>
        <v/>
      </c>
      <c r="Z269" s="21" t="str">
        <f>IF(обеспечено!Z269-'погружено всего'!Z269=0,"",обеспечено!Z269-'погружено всего'!Z269)</f>
        <v/>
      </c>
      <c r="AA269" s="21" t="str">
        <f>IF(обеспечено!AA269-'погружено всего'!AA269=0,"",обеспечено!AA269-'погружено всего'!AA269)</f>
        <v/>
      </c>
      <c r="AB269" s="21" t="str">
        <f>IF(обеспечено!AB269-'погружено всего'!AB269=0,"",обеспечено!AB269-'погружено всего'!AB269)</f>
        <v/>
      </c>
      <c r="AC269" s="21" t="str">
        <f>IF(обеспечено!AC269-'погружено всего'!AC269=0,"",обеспечено!AC269-'погружено всего'!AC269)</f>
        <v/>
      </c>
      <c r="AD269" s="21" t="str">
        <f>IF(обеспечено!AD269-'погружено всего'!AD269=0,"",обеспечено!AD269-'погружено всего'!AD269)</f>
        <v/>
      </c>
      <c r="AE269" s="21" t="str">
        <f>IF(обеспечено!AE269-'погружено всего'!AE269=0,"",обеспечено!AE269-'погружено всего'!AE269)</f>
        <v/>
      </c>
      <c r="AF269" s="21" t="str">
        <f>IF(обеспечено!AF269-'погружено всего'!AF269=0,"",обеспечено!AF269-'погружено всего'!AF269)</f>
        <v/>
      </c>
      <c r="AG269" s="21" t="str">
        <f>IF(обеспечено!AG269-'погружено всего'!AG269=0,"",обеспечено!AG269-'погружено всего'!AG269)</f>
        <v/>
      </c>
      <c r="AH269" s="21" t="str">
        <f>IF(обеспечено!AH269-'погружено всего'!AH269=0,"",обеспечено!AH269-'погружено всего'!AH269)</f>
        <v/>
      </c>
      <c r="AI269" s="21" t="str">
        <f>IF(обеспечено!AI269-'погружено всего'!AI269=0,"",обеспечено!AI269-'погружено всего'!AI269)</f>
        <v/>
      </c>
      <c r="AJ269" s="21" t="str">
        <f>IF(обеспечено!AJ269-'погружено всего'!AJ269=0,"",обеспечено!AJ269-'погружено всего'!AJ269)</f>
        <v/>
      </c>
      <c r="AK269" s="21" t="str">
        <f>IF(обеспечено!AK269-'погружено всего'!AK269=0,"",обеспечено!AK269-'погружено всего'!AK269)</f>
        <v/>
      </c>
    </row>
    <row r="270" spans="1:37" s="15" customFormat="1" ht="13.5" customHeight="1" x14ac:dyDescent="0.15">
      <c r="A270" s="15" t="s">
        <v>285</v>
      </c>
      <c r="B270" s="20" t="str">
        <f>IF(LEN('заявки всего'!B270)=0,"",'заявки всего'!B270)</f>
        <v/>
      </c>
      <c r="C270" s="20" t="str">
        <f>IF(LEN('заявки всего'!C270)=0,"",'заявки всего'!C270)</f>
        <v/>
      </c>
      <c r="D270" s="22" t="str">
        <f>IF(LEN('заявки всего'!D270)=0,"",'заявки всего'!D270)</f>
        <v/>
      </c>
      <c r="E270" s="23" t="str">
        <f>IF(LEN('заявки всего'!E270)=0,"",'заявки всего'!E270)</f>
        <v/>
      </c>
      <c r="F270" s="23" t="str">
        <f>IF(обеспечено!F270=0,"",ROUNDUP(обеспечено!F270/31*5,0))</f>
        <v/>
      </c>
      <c r="G270" s="21" t="str">
        <f>IF(обеспечено!G270-'погружено всего'!G270=0,"",обеспечено!G270-'погружено всего'!G270)</f>
        <v/>
      </c>
      <c r="H270" s="21" t="str">
        <f>IF(обеспечено!H270-'погружено всего'!H270=0,"",обеспечено!H270-'погружено всего'!H270)</f>
        <v/>
      </c>
      <c r="I270" s="21" t="str">
        <f>IF(обеспечено!I270-'погружено всего'!I270=0,"",обеспечено!I270-'погружено всего'!I270)</f>
        <v/>
      </c>
      <c r="J270" s="21" t="str">
        <f>IF(обеспечено!J270-'погружено всего'!J270=0,"",обеспечено!J270-'погружено всего'!J270)</f>
        <v/>
      </c>
      <c r="K270" s="21" t="str">
        <f>IF(обеспечено!K270-'погружено всего'!K270=0,"",обеспечено!K270-'погружено всего'!K270)</f>
        <v/>
      </c>
      <c r="L270" s="21" t="str">
        <f>IF(обеспечено!L270-'погружено всего'!L270=0,"",обеспечено!L270-'погружено всего'!L270)</f>
        <v/>
      </c>
      <c r="M270" s="21" t="str">
        <f>IF(обеспечено!M270-'погружено всего'!M270=0,"",обеспечено!M270-'погружено всего'!M270)</f>
        <v/>
      </c>
      <c r="N270" s="21" t="str">
        <f>IF(обеспечено!N270-'погружено всего'!N270=0,"",обеспечено!N270-'погружено всего'!N270)</f>
        <v/>
      </c>
      <c r="O270" s="21" t="str">
        <f>IF(обеспечено!O270-'погружено всего'!O270=0,"",обеспечено!O270-'погружено всего'!O270)</f>
        <v/>
      </c>
      <c r="P270" s="21" t="str">
        <f>IF(обеспечено!P270-'погружено всего'!P270=0,"",обеспечено!P270-'погружено всего'!P270)</f>
        <v/>
      </c>
      <c r="Q270" s="21" t="str">
        <f>IF(обеспечено!Q270-'погружено всего'!Q270=0,"",обеспечено!Q270-'погружено всего'!Q270)</f>
        <v/>
      </c>
      <c r="R270" s="21" t="str">
        <f>IF(обеспечено!R270-'погружено всего'!R270=0,"",обеспечено!R270-'погружено всего'!R270)</f>
        <v/>
      </c>
      <c r="S270" s="21" t="str">
        <f>IF(обеспечено!S270-'погружено всего'!S270=0,"",обеспечено!S270-'погружено всего'!S270)</f>
        <v/>
      </c>
      <c r="T270" s="21" t="str">
        <f>IF(обеспечено!T270-'погружено всего'!T270=0,"",обеспечено!T270-'погружено всего'!T270)</f>
        <v/>
      </c>
      <c r="U270" s="21" t="str">
        <f>IF(обеспечено!U270-'погружено всего'!U270=0,"",обеспечено!U270-'погружено всего'!U270)</f>
        <v/>
      </c>
      <c r="V270" s="21" t="str">
        <f>IF(обеспечено!V270-'погружено всего'!V270=0,"",обеспечено!V270-'погружено всего'!V270)</f>
        <v/>
      </c>
      <c r="W270" s="21" t="str">
        <f>IF(обеспечено!W270-'погружено всего'!W270=0,"",обеспечено!W270-'погружено всего'!W270)</f>
        <v/>
      </c>
      <c r="X270" s="21" t="str">
        <f>IF(обеспечено!X270-'погружено всего'!X270=0,"",обеспечено!X270-'погружено всего'!X270)</f>
        <v/>
      </c>
      <c r="Y270" s="21" t="str">
        <f>IF(обеспечено!Y270-'погружено всего'!Y270=0,"",обеспечено!Y270-'погружено всего'!Y270)</f>
        <v/>
      </c>
      <c r="Z270" s="21" t="str">
        <f>IF(обеспечено!Z270-'погружено всего'!Z270=0,"",обеспечено!Z270-'погружено всего'!Z270)</f>
        <v/>
      </c>
      <c r="AA270" s="21" t="str">
        <f>IF(обеспечено!AA270-'погружено всего'!AA270=0,"",обеспечено!AA270-'погружено всего'!AA270)</f>
        <v/>
      </c>
      <c r="AB270" s="21" t="str">
        <f>IF(обеспечено!AB270-'погружено всего'!AB270=0,"",обеспечено!AB270-'погружено всего'!AB270)</f>
        <v/>
      </c>
      <c r="AC270" s="21" t="str">
        <f>IF(обеспечено!AC270-'погружено всего'!AC270=0,"",обеспечено!AC270-'погружено всего'!AC270)</f>
        <v/>
      </c>
      <c r="AD270" s="21" t="str">
        <f>IF(обеспечено!AD270-'погружено всего'!AD270=0,"",обеспечено!AD270-'погружено всего'!AD270)</f>
        <v/>
      </c>
      <c r="AE270" s="21" t="str">
        <f>IF(обеспечено!AE270-'погружено всего'!AE270=0,"",обеспечено!AE270-'погружено всего'!AE270)</f>
        <v/>
      </c>
      <c r="AF270" s="21" t="str">
        <f>IF(обеспечено!AF270-'погружено всего'!AF270=0,"",обеспечено!AF270-'погружено всего'!AF270)</f>
        <v/>
      </c>
      <c r="AG270" s="21" t="str">
        <f>IF(обеспечено!AG270-'погружено всего'!AG270=0,"",обеспечено!AG270-'погружено всего'!AG270)</f>
        <v/>
      </c>
      <c r="AH270" s="21" t="str">
        <f>IF(обеспечено!AH270-'погружено всего'!AH270=0,"",обеспечено!AH270-'погружено всего'!AH270)</f>
        <v/>
      </c>
      <c r="AI270" s="21" t="str">
        <f>IF(обеспечено!AI270-'погружено всего'!AI270=0,"",обеспечено!AI270-'погружено всего'!AI270)</f>
        <v/>
      </c>
      <c r="AJ270" s="21" t="str">
        <f>IF(обеспечено!AJ270-'погружено всего'!AJ270=0,"",обеспечено!AJ270-'погружено всего'!AJ270)</f>
        <v/>
      </c>
      <c r="AK270" s="21" t="str">
        <f>IF(обеспечено!AK270-'погружено всего'!AK270=0,"",обеспечено!AK270-'погружено всего'!AK270)</f>
        <v/>
      </c>
    </row>
    <row r="271" spans="1:37" s="15" customFormat="1" ht="13.5" customHeight="1" x14ac:dyDescent="0.15">
      <c r="A271" s="15" t="s">
        <v>286</v>
      </c>
      <c r="B271" s="20" t="str">
        <f>IF(LEN('заявки всего'!B271)=0,"",'заявки всего'!B271)</f>
        <v/>
      </c>
      <c r="C271" s="20" t="str">
        <f>IF(LEN('заявки всего'!C271)=0,"",'заявки всего'!C271)</f>
        <v/>
      </c>
      <c r="D271" s="22" t="str">
        <f>IF(LEN('заявки всего'!D271)=0,"",'заявки всего'!D271)</f>
        <v/>
      </c>
      <c r="E271" s="23" t="str">
        <f>IF(LEN('заявки всего'!E271)=0,"",'заявки всего'!E271)</f>
        <v/>
      </c>
      <c r="F271" s="23" t="str">
        <f>IF(обеспечено!F271=0,"",ROUNDUP(обеспечено!F271/31*5,0))</f>
        <v/>
      </c>
      <c r="G271" s="21" t="str">
        <f>IF(обеспечено!G271-'погружено всего'!G271=0,"",обеспечено!G271-'погружено всего'!G271)</f>
        <v/>
      </c>
      <c r="H271" s="21" t="str">
        <f>IF(обеспечено!H271-'погружено всего'!H271=0,"",обеспечено!H271-'погружено всего'!H271)</f>
        <v/>
      </c>
      <c r="I271" s="21" t="str">
        <f>IF(обеспечено!I271-'погружено всего'!I271=0,"",обеспечено!I271-'погружено всего'!I271)</f>
        <v/>
      </c>
      <c r="J271" s="21" t="str">
        <f>IF(обеспечено!J271-'погружено всего'!J271=0,"",обеспечено!J271-'погружено всего'!J271)</f>
        <v/>
      </c>
      <c r="K271" s="21" t="str">
        <f>IF(обеспечено!K271-'погружено всего'!K271=0,"",обеспечено!K271-'погружено всего'!K271)</f>
        <v/>
      </c>
      <c r="L271" s="21" t="str">
        <f>IF(обеспечено!L271-'погружено всего'!L271=0,"",обеспечено!L271-'погружено всего'!L271)</f>
        <v/>
      </c>
      <c r="M271" s="21" t="str">
        <f>IF(обеспечено!M271-'погружено всего'!M271=0,"",обеспечено!M271-'погружено всего'!M271)</f>
        <v/>
      </c>
      <c r="N271" s="21" t="str">
        <f>IF(обеспечено!N271-'погружено всего'!N271=0,"",обеспечено!N271-'погружено всего'!N271)</f>
        <v/>
      </c>
      <c r="O271" s="21" t="str">
        <f>IF(обеспечено!O271-'погружено всего'!O271=0,"",обеспечено!O271-'погружено всего'!O271)</f>
        <v/>
      </c>
      <c r="P271" s="21" t="str">
        <f>IF(обеспечено!P271-'погружено всего'!P271=0,"",обеспечено!P271-'погружено всего'!P271)</f>
        <v/>
      </c>
      <c r="Q271" s="21" t="str">
        <f>IF(обеспечено!Q271-'погружено всего'!Q271=0,"",обеспечено!Q271-'погружено всего'!Q271)</f>
        <v/>
      </c>
      <c r="R271" s="21" t="str">
        <f>IF(обеспечено!R271-'погружено всего'!R271=0,"",обеспечено!R271-'погружено всего'!R271)</f>
        <v/>
      </c>
      <c r="S271" s="21" t="str">
        <f>IF(обеспечено!S271-'погружено всего'!S271=0,"",обеспечено!S271-'погружено всего'!S271)</f>
        <v/>
      </c>
      <c r="T271" s="21" t="str">
        <f>IF(обеспечено!T271-'погружено всего'!T271=0,"",обеспечено!T271-'погружено всего'!T271)</f>
        <v/>
      </c>
      <c r="U271" s="21" t="str">
        <f>IF(обеспечено!U271-'погружено всего'!U271=0,"",обеспечено!U271-'погружено всего'!U271)</f>
        <v/>
      </c>
      <c r="V271" s="21" t="str">
        <f>IF(обеспечено!V271-'погружено всего'!V271=0,"",обеспечено!V271-'погружено всего'!V271)</f>
        <v/>
      </c>
      <c r="W271" s="21" t="str">
        <f>IF(обеспечено!W271-'погружено всего'!W271=0,"",обеспечено!W271-'погружено всего'!W271)</f>
        <v/>
      </c>
      <c r="X271" s="21" t="str">
        <f>IF(обеспечено!X271-'погружено всего'!X271=0,"",обеспечено!X271-'погружено всего'!X271)</f>
        <v/>
      </c>
      <c r="Y271" s="21" t="str">
        <f>IF(обеспечено!Y271-'погружено всего'!Y271=0,"",обеспечено!Y271-'погружено всего'!Y271)</f>
        <v/>
      </c>
      <c r="Z271" s="21" t="str">
        <f>IF(обеспечено!Z271-'погружено всего'!Z271=0,"",обеспечено!Z271-'погружено всего'!Z271)</f>
        <v/>
      </c>
      <c r="AA271" s="21" t="str">
        <f>IF(обеспечено!AA271-'погружено всего'!AA271=0,"",обеспечено!AA271-'погружено всего'!AA271)</f>
        <v/>
      </c>
      <c r="AB271" s="21" t="str">
        <f>IF(обеспечено!AB271-'погружено всего'!AB271=0,"",обеспечено!AB271-'погружено всего'!AB271)</f>
        <v/>
      </c>
      <c r="AC271" s="21" t="str">
        <f>IF(обеспечено!AC271-'погружено всего'!AC271=0,"",обеспечено!AC271-'погружено всего'!AC271)</f>
        <v/>
      </c>
      <c r="AD271" s="21" t="str">
        <f>IF(обеспечено!AD271-'погружено всего'!AD271=0,"",обеспечено!AD271-'погружено всего'!AD271)</f>
        <v/>
      </c>
      <c r="AE271" s="21" t="str">
        <f>IF(обеспечено!AE271-'погружено всего'!AE271=0,"",обеспечено!AE271-'погружено всего'!AE271)</f>
        <v/>
      </c>
      <c r="AF271" s="21" t="str">
        <f>IF(обеспечено!AF271-'погружено всего'!AF271=0,"",обеспечено!AF271-'погружено всего'!AF271)</f>
        <v/>
      </c>
      <c r="AG271" s="21" t="str">
        <f>IF(обеспечено!AG271-'погружено всего'!AG271=0,"",обеспечено!AG271-'погружено всего'!AG271)</f>
        <v/>
      </c>
      <c r="AH271" s="21" t="str">
        <f>IF(обеспечено!AH271-'погружено всего'!AH271=0,"",обеспечено!AH271-'погружено всего'!AH271)</f>
        <v/>
      </c>
      <c r="AI271" s="21" t="str">
        <f>IF(обеспечено!AI271-'погружено всего'!AI271=0,"",обеспечено!AI271-'погружено всего'!AI271)</f>
        <v/>
      </c>
      <c r="AJ271" s="21" t="str">
        <f>IF(обеспечено!AJ271-'погружено всего'!AJ271=0,"",обеспечено!AJ271-'погружено всего'!AJ271)</f>
        <v/>
      </c>
      <c r="AK271" s="21" t="str">
        <f>IF(обеспечено!AK271-'погружено всего'!AK271=0,"",обеспечено!AK271-'погружено всего'!AK271)</f>
        <v/>
      </c>
    </row>
    <row r="272" spans="1:37" s="15" customFormat="1" ht="13.5" customHeight="1" x14ac:dyDescent="0.15">
      <c r="A272" s="15" t="s">
        <v>287</v>
      </c>
      <c r="B272" s="20" t="str">
        <f>IF(LEN('заявки всего'!B272)=0,"",'заявки всего'!B272)</f>
        <v/>
      </c>
      <c r="C272" s="20" t="str">
        <f>IF(LEN('заявки всего'!C272)=0,"",'заявки всего'!C272)</f>
        <v/>
      </c>
      <c r="D272" s="22" t="str">
        <f>IF(LEN('заявки всего'!D272)=0,"",'заявки всего'!D272)</f>
        <v/>
      </c>
      <c r="E272" s="23" t="str">
        <f>IF(LEN('заявки всего'!E272)=0,"",'заявки всего'!E272)</f>
        <v/>
      </c>
      <c r="F272" s="23" t="str">
        <f>IF(обеспечено!F272=0,"",ROUNDUP(обеспечено!F272/31*5,0))</f>
        <v/>
      </c>
      <c r="G272" s="21" t="str">
        <f>IF(обеспечено!G272-'погружено всего'!G272=0,"",обеспечено!G272-'погружено всего'!G272)</f>
        <v/>
      </c>
      <c r="H272" s="21" t="str">
        <f>IF(обеспечено!H272-'погружено всего'!H272=0,"",обеспечено!H272-'погружено всего'!H272)</f>
        <v/>
      </c>
      <c r="I272" s="21" t="str">
        <f>IF(обеспечено!I272-'погружено всего'!I272=0,"",обеспечено!I272-'погружено всего'!I272)</f>
        <v/>
      </c>
      <c r="J272" s="21" t="str">
        <f>IF(обеспечено!J272-'погружено всего'!J272=0,"",обеспечено!J272-'погружено всего'!J272)</f>
        <v/>
      </c>
      <c r="K272" s="21" t="str">
        <f>IF(обеспечено!K272-'погружено всего'!K272=0,"",обеспечено!K272-'погружено всего'!K272)</f>
        <v/>
      </c>
      <c r="L272" s="21" t="str">
        <f>IF(обеспечено!L272-'погружено всего'!L272=0,"",обеспечено!L272-'погружено всего'!L272)</f>
        <v/>
      </c>
      <c r="M272" s="21" t="str">
        <f>IF(обеспечено!M272-'погружено всего'!M272=0,"",обеспечено!M272-'погружено всего'!M272)</f>
        <v/>
      </c>
      <c r="N272" s="21" t="str">
        <f>IF(обеспечено!N272-'погружено всего'!N272=0,"",обеспечено!N272-'погружено всего'!N272)</f>
        <v/>
      </c>
      <c r="O272" s="21" t="str">
        <f>IF(обеспечено!O272-'погружено всего'!O272=0,"",обеспечено!O272-'погружено всего'!O272)</f>
        <v/>
      </c>
      <c r="P272" s="21" t="str">
        <f>IF(обеспечено!P272-'погружено всего'!P272=0,"",обеспечено!P272-'погружено всего'!P272)</f>
        <v/>
      </c>
      <c r="Q272" s="21" t="str">
        <f>IF(обеспечено!Q272-'погружено всего'!Q272=0,"",обеспечено!Q272-'погружено всего'!Q272)</f>
        <v/>
      </c>
      <c r="R272" s="21" t="str">
        <f>IF(обеспечено!R272-'погружено всего'!R272=0,"",обеспечено!R272-'погружено всего'!R272)</f>
        <v/>
      </c>
      <c r="S272" s="21" t="str">
        <f>IF(обеспечено!S272-'погружено всего'!S272=0,"",обеспечено!S272-'погружено всего'!S272)</f>
        <v/>
      </c>
      <c r="T272" s="21" t="str">
        <f>IF(обеспечено!T272-'погружено всего'!T272=0,"",обеспечено!T272-'погружено всего'!T272)</f>
        <v/>
      </c>
      <c r="U272" s="21" t="str">
        <f>IF(обеспечено!U272-'погружено всего'!U272=0,"",обеспечено!U272-'погружено всего'!U272)</f>
        <v/>
      </c>
      <c r="V272" s="21" t="str">
        <f>IF(обеспечено!V272-'погружено всего'!V272=0,"",обеспечено!V272-'погружено всего'!V272)</f>
        <v/>
      </c>
      <c r="W272" s="21" t="str">
        <f>IF(обеспечено!W272-'погружено всего'!W272=0,"",обеспечено!W272-'погружено всего'!W272)</f>
        <v/>
      </c>
      <c r="X272" s="21" t="str">
        <f>IF(обеспечено!X272-'погружено всего'!X272=0,"",обеспечено!X272-'погружено всего'!X272)</f>
        <v/>
      </c>
      <c r="Y272" s="21" t="str">
        <f>IF(обеспечено!Y272-'погружено всего'!Y272=0,"",обеспечено!Y272-'погружено всего'!Y272)</f>
        <v/>
      </c>
      <c r="Z272" s="21" t="str">
        <f>IF(обеспечено!Z272-'погружено всего'!Z272=0,"",обеспечено!Z272-'погружено всего'!Z272)</f>
        <v/>
      </c>
      <c r="AA272" s="21" t="str">
        <f>IF(обеспечено!AA272-'погружено всего'!AA272=0,"",обеспечено!AA272-'погружено всего'!AA272)</f>
        <v/>
      </c>
      <c r="AB272" s="21" t="str">
        <f>IF(обеспечено!AB272-'погружено всего'!AB272=0,"",обеспечено!AB272-'погружено всего'!AB272)</f>
        <v/>
      </c>
      <c r="AC272" s="21" t="str">
        <f>IF(обеспечено!AC272-'погружено всего'!AC272=0,"",обеспечено!AC272-'погружено всего'!AC272)</f>
        <v/>
      </c>
      <c r="AD272" s="21" t="str">
        <f>IF(обеспечено!AD272-'погружено всего'!AD272=0,"",обеспечено!AD272-'погружено всего'!AD272)</f>
        <v/>
      </c>
      <c r="AE272" s="21" t="str">
        <f>IF(обеспечено!AE272-'погружено всего'!AE272=0,"",обеспечено!AE272-'погружено всего'!AE272)</f>
        <v/>
      </c>
      <c r="AF272" s="21" t="str">
        <f>IF(обеспечено!AF272-'погружено всего'!AF272=0,"",обеспечено!AF272-'погружено всего'!AF272)</f>
        <v/>
      </c>
      <c r="AG272" s="21" t="str">
        <f>IF(обеспечено!AG272-'погружено всего'!AG272=0,"",обеспечено!AG272-'погружено всего'!AG272)</f>
        <v/>
      </c>
      <c r="AH272" s="21" t="str">
        <f>IF(обеспечено!AH272-'погружено всего'!AH272=0,"",обеспечено!AH272-'погружено всего'!AH272)</f>
        <v/>
      </c>
      <c r="AI272" s="21" t="str">
        <f>IF(обеспечено!AI272-'погружено всего'!AI272=0,"",обеспечено!AI272-'погружено всего'!AI272)</f>
        <v/>
      </c>
      <c r="AJ272" s="21" t="str">
        <f>IF(обеспечено!AJ272-'погружено всего'!AJ272=0,"",обеспечено!AJ272-'погружено всего'!AJ272)</f>
        <v/>
      </c>
      <c r="AK272" s="21" t="str">
        <f>IF(обеспечено!AK272-'погружено всего'!AK272=0,"",обеспечено!AK272-'погружено всего'!AK272)</f>
        <v/>
      </c>
    </row>
    <row r="273" spans="1:37" s="15" customFormat="1" ht="13.5" customHeight="1" x14ac:dyDescent="0.15">
      <c r="A273" s="15" t="s">
        <v>288</v>
      </c>
      <c r="B273" s="20" t="str">
        <f>IF(LEN('заявки всего'!B273)=0,"",'заявки всего'!B273)</f>
        <v/>
      </c>
      <c r="C273" s="20" t="str">
        <f>IF(LEN('заявки всего'!C273)=0,"",'заявки всего'!C273)</f>
        <v/>
      </c>
      <c r="D273" s="22" t="str">
        <f>IF(LEN('заявки всего'!D273)=0,"",'заявки всего'!D273)</f>
        <v/>
      </c>
      <c r="E273" s="23" t="str">
        <f>IF(LEN('заявки всего'!E273)=0,"",'заявки всего'!E273)</f>
        <v/>
      </c>
      <c r="F273" s="23" t="str">
        <f>IF(обеспечено!F273=0,"",ROUNDUP(обеспечено!F273/31*5,0))</f>
        <v/>
      </c>
      <c r="G273" s="21" t="str">
        <f>IF(обеспечено!G273-'погружено всего'!G273=0,"",обеспечено!G273-'погружено всего'!G273)</f>
        <v/>
      </c>
      <c r="H273" s="21" t="str">
        <f>IF(обеспечено!H273-'погружено всего'!H273=0,"",обеспечено!H273-'погружено всего'!H273)</f>
        <v/>
      </c>
      <c r="I273" s="21" t="str">
        <f>IF(обеспечено!I273-'погружено всего'!I273=0,"",обеспечено!I273-'погружено всего'!I273)</f>
        <v/>
      </c>
      <c r="J273" s="21" t="str">
        <f>IF(обеспечено!J273-'погружено всего'!J273=0,"",обеспечено!J273-'погружено всего'!J273)</f>
        <v/>
      </c>
      <c r="K273" s="21" t="str">
        <f>IF(обеспечено!K273-'погружено всего'!K273=0,"",обеспечено!K273-'погружено всего'!K273)</f>
        <v/>
      </c>
      <c r="L273" s="21" t="str">
        <f>IF(обеспечено!L273-'погружено всего'!L273=0,"",обеспечено!L273-'погружено всего'!L273)</f>
        <v/>
      </c>
      <c r="M273" s="21" t="str">
        <f>IF(обеспечено!M273-'погружено всего'!M273=0,"",обеспечено!M273-'погружено всего'!M273)</f>
        <v/>
      </c>
      <c r="N273" s="21" t="str">
        <f>IF(обеспечено!N273-'погружено всего'!N273=0,"",обеспечено!N273-'погружено всего'!N273)</f>
        <v/>
      </c>
      <c r="O273" s="21" t="str">
        <f>IF(обеспечено!O273-'погружено всего'!O273=0,"",обеспечено!O273-'погружено всего'!O273)</f>
        <v/>
      </c>
      <c r="P273" s="21" t="str">
        <f>IF(обеспечено!P273-'погружено всего'!P273=0,"",обеспечено!P273-'погружено всего'!P273)</f>
        <v/>
      </c>
      <c r="Q273" s="21" t="str">
        <f>IF(обеспечено!Q273-'погружено всего'!Q273=0,"",обеспечено!Q273-'погружено всего'!Q273)</f>
        <v/>
      </c>
      <c r="R273" s="21" t="str">
        <f>IF(обеспечено!R273-'погружено всего'!R273=0,"",обеспечено!R273-'погружено всего'!R273)</f>
        <v/>
      </c>
      <c r="S273" s="21" t="str">
        <f>IF(обеспечено!S273-'погружено всего'!S273=0,"",обеспечено!S273-'погружено всего'!S273)</f>
        <v/>
      </c>
      <c r="T273" s="21" t="str">
        <f>IF(обеспечено!T273-'погружено всего'!T273=0,"",обеспечено!T273-'погружено всего'!T273)</f>
        <v/>
      </c>
      <c r="U273" s="21" t="str">
        <f>IF(обеспечено!U273-'погружено всего'!U273=0,"",обеспечено!U273-'погружено всего'!U273)</f>
        <v/>
      </c>
      <c r="V273" s="21" t="str">
        <f>IF(обеспечено!V273-'погружено всего'!V273=0,"",обеспечено!V273-'погружено всего'!V273)</f>
        <v/>
      </c>
      <c r="W273" s="21" t="str">
        <f>IF(обеспечено!W273-'погружено всего'!W273=0,"",обеспечено!W273-'погружено всего'!W273)</f>
        <v/>
      </c>
      <c r="X273" s="21" t="str">
        <f>IF(обеспечено!X273-'погружено всего'!X273=0,"",обеспечено!X273-'погружено всего'!X273)</f>
        <v/>
      </c>
      <c r="Y273" s="21" t="str">
        <f>IF(обеспечено!Y273-'погружено всего'!Y273=0,"",обеспечено!Y273-'погружено всего'!Y273)</f>
        <v/>
      </c>
      <c r="Z273" s="21" t="str">
        <f>IF(обеспечено!Z273-'погружено всего'!Z273=0,"",обеспечено!Z273-'погружено всего'!Z273)</f>
        <v/>
      </c>
      <c r="AA273" s="21" t="str">
        <f>IF(обеспечено!AA273-'погружено всего'!AA273=0,"",обеспечено!AA273-'погружено всего'!AA273)</f>
        <v/>
      </c>
      <c r="AB273" s="21" t="str">
        <f>IF(обеспечено!AB273-'погружено всего'!AB273=0,"",обеспечено!AB273-'погружено всего'!AB273)</f>
        <v/>
      </c>
      <c r="AC273" s="21" t="str">
        <f>IF(обеспечено!AC273-'погружено всего'!AC273=0,"",обеспечено!AC273-'погружено всего'!AC273)</f>
        <v/>
      </c>
      <c r="AD273" s="21" t="str">
        <f>IF(обеспечено!AD273-'погружено всего'!AD273=0,"",обеспечено!AD273-'погружено всего'!AD273)</f>
        <v/>
      </c>
      <c r="AE273" s="21" t="str">
        <f>IF(обеспечено!AE273-'погружено всего'!AE273=0,"",обеспечено!AE273-'погружено всего'!AE273)</f>
        <v/>
      </c>
      <c r="AF273" s="21" t="str">
        <f>IF(обеспечено!AF273-'погружено всего'!AF273=0,"",обеспечено!AF273-'погружено всего'!AF273)</f>
        <v/>
      </c>
      <c r="AG273" s="21" t="str">
        <f>IF(обеспечено!AG273-'погружено всего'!AG273=0,"",обеспечено!AG273-'погружено всего'!AG273)</f>
        <v/>
      </c>
      <c r="AH273" s="21" t="str">
        <f>IF(обеспечено!AH273-'погружено всего'!AH273=0,"",обеспечено!AH273-'погружено всего'!AH273)</f>
        <v/>
      </c>
      <c r="AI273" s="21" t="str">
        <f>IF(обеспечено!AI273-'погружено всего'!AI273=0,"",обеспечено!AI273-'погружено всего'!AI273)</f>
        <v/>
      </c>
      <c r="AJ273" s="21" t="str">
        <f>IF(обеспечено!AJ273-'погружено всего'!AJ273=0,"",обеспечено!AJ273-'погружено всего'!AJ273)</f>
        <v/>
      </c>
      <c r="AK273" s="21" t="str">
        <f>IF(обеспечено!AK273-'погружено всего'!AK273=0,"",обеспечено!AK273-'погружено всего'!AK273)</f>
        <v/>
      </c>
    </row>
    <row r="274" spans="1:37" s="15" customFormat="1" ht="13.5" customHeight="1" x14ac:dyDescent="0.15">
      <c r="A274" s="15" t="s">
        <v>289</v>
      </c>
      <c r="B274" s="20" t="str">
        <f>IF(LEN('заявки всего'!B274)=0,"",'заявки всего'!B274)</f>
        <v/>
      </c>
      <c r="C274" s="20" t="str">
        <f>IF(LEN('заявки всего'!C274)=0,"",'заявки всего'!C274)</f>
        <v/>
      </c>
      <c r="D274" s="22" t="str">
        <f>IF(LEN('заявки всего'!D274)=0,"",'заявки всего'!D274)</f>
        <v/>
      </c>
      <c r="E274" s="23" t="str">
        <f>IF(LEN('заявки всего'!E274)=0,"",'заявки всего'!E274)</f>
        <v/>
      </c>
      <c r="F274" s="23" t="str">
        <f>IF(обеспечено!F274=0,"",ROUNDUP(обеспечено!F274/31*5,0))</f>
        <v/>
      </c>
      <c r="G274" s="21" t="str">
        <f>IF(обеспечено!G274-'погружено всего'!G274=0,"",обеспечено!G274-'погружено всего'!G274)</f>
        <v/>
      </c>
      <c r="H274" s="21" t="str">
        <f>IF(обеспечено!H274-'погружено всего'!H274=0,"",обеспечено!H274-'погружено всего'!H274)</f>
        <v/>
      </c>
      <c r="I274" s="21" t="str">
        <f>IF(обеспечено!I274-'погружено всего'!I274=0,"",обеспечено!I274-'погружено всего'!I274)</f>
        <v/>
      </c>
      <c r="J274" s="21" t="str">
        <f>IF(обеспечено!J274-'погружено всего'!J274=0,"",обеспечено!J274-'погружено всего'!J274)</f>
        <v/>
      </c>
      <c r="K274" s="21" t="str">
        <f>IF(обеспечено!K274-'погружено всего'!K274=0,"",обеспечено!K274-'погружено всего'!K274)</f>
        <v/>
      </c>
      <c r="L274" s="21" t="str">
        <f>IF(обеспечено!L274-'погружено всего'!L274=0,"",обеспечено!L274-'погружено всего'!L274)</f>
        <v/>
      </c>
      <c r="M274" s="21" t="str">
        <f>IF(обеспечено!M274-'погружено всего'!M274=0,"",обеспечено!M274-'погружено всего'!M274)</f>
        <v/>
      </c>
      <c r="N274" s="21" t="str">
        <f>IF(обеспечено!N274-'погружено всего'!N274=0,"",обеспечено!N274-'погружено всего'!N274)</f>
        <v/>
      </c>
      <c r="O274" s="21" t="str">
        <f>IF(обеспечено!O274-'погружено всего'!O274=0,"",обеспечено!O274-'погружено всего'!O274)</f>
        <v/>
      </c>
      <c r="P274" s="21" t="str">
        <f>IF(обеспечено!P274-'погружено всего'!P274=0,"",обеспечено!P274-'погружено всего'!P274)</f>
        <v/>
      </c>
      <c r="Q274" s="21" t="str">
        <f>IF(обеспечено!Q274-'погружено всего'!Q274=0,"",обеспечено!Q274-'погружено всего'!Q274)</f>
        <v/>
      </c>
      <c r="R274" s="21" t="str">
        <f>IF(обеспечено!R274-'погружено всего'!R274=0,"",обеспечено!R274-'погружено всего'!R274)</f>
        <v/>
      </c>
      <c r="S274" s="21" t="str">
        <f>IF(обеспечено!S274-'погружено всего'!S274=0,"",обеспечено!S274-'погружено всего'!S274)</f>
        <v/>
      </c>
      <c r="T274" s="21" t="str">
        <f>IF(обеспечено!T274-'погружено всего'!T274=0,"",обеспечено!T274-'погружено всего'!T274)</f>
        <v/>
      </c>
      <c r="U274" s="21" t="str">
        <f>IF(обеспечено!U274-'погружено всего'!U274=0,"",обеспечено!U274-'погружено всего'!U274)</f>
        <v/>
      </c>
      <c r="V274" s="21" t="str">
        <f>IF(обеспечено!V274-'погружено всего'!V274=0,"",обеспечено!V274-'погружено всего'!V274)</f>
        <v/>
      </c>
      <c r="W274" s="21" t="str">
        <f>IF(обеспечено!W274-'погружено всего'!W274=0,"",обеспечено!W274-'погружено всего'!W274)</f>
        <v/>
      </c>
      <c r="X274" s="21" t="str">
        <f>IF(обеспечено!X274-'погружено всего'!X274=0,"",обеспечено!X274-'погружено всего'!X274)</f>
        <v/>
      </c>
      <c r="Y274" s="21" t="str">
        <f>IF(обеспечено!Y274-'погружено всего'!Y274=0,"",обеспечено!Y274-'погружено всего'!Y274)</f>
        <v/>
      </c>
      <c r="Z274" s="21" t="str">
        <f>IF(обеспечено!Z274-'погружено всего'!Z274=0,"",обеспечено!Z274-'погружено всего'!Z274)</f>
        <v/>
      </c>
      <c r="AA274" s="21" t="str">
        <f>IF(обеспечено!AA274-'погружено всего'!AA274=0,"",обеспечено!AA274-'погружено всего'!AA274)</f>
        <v/>
      </c>
      <c r="AB274" s="21" t="str">
        <f>IF(обеспечено!AB274-'погружено всего'!AB274=0,"",обеспечено!AB274-'погружено всего'!AB274)</f>
        <v/>
      </c>
      <c r="AC274" s="21" t="str">
        <f>IF(обеспечено!AC274-'погружено всего'!AC274=0,"",обеспечено!AC274-'погружено всего'!AC274)</f>
        <v/>
      </c>
      <c r="AD274" s="21" t="str">
        <f>IF(обеспечено!AD274-'погружено всего'!AD274=0,"",обеспечено!AD274-'погружено всего'!AD274)</f>
        <v/>
      </c>
      <c r="AE274" s="21" t="str">
        <f>IF(обеспечено!AE274-'погружено всего'!AE274=0,"",обеспечено!AE274-'погружено всего'!AE274)</f>
        <v/>
      </c>
      <c r="AF274" s="21" t="str">
        <f>IF(обеспечено!AF274-'погружено всего'!AF274=0,"",обеспечено!AF274-'погружено всего'!AF274)</f>
        <v/>
      </c>
      <c r="AG274" s="21" t="str">
        <f>IF(обеспечено!AG274-'погружено всего'!AG274=0,"",обеспечено!AG274-'погружено всего'!AG274)</f>
        <v/>
      </c>
      <c r="AH274" s="21" t="str">
        <f>IF(обеспечено!AH274-'погружено всего'!AH274=0,"",обеспечено!AH274-'погружено всего'!AH274)</f>
        <v/>
      </c>
      <c r="AI274" s="21" t="str">
        <f>IF(обеспечено!AI274-'погружено всего'!AI274=0,"",обеспечено!AI274-'погружено всего'!AI274)</f>
        <v/>
      </c>
      <c r="AJ274" s="21" t="str">
        <f>IF(обеспечено!AJ274-'погружено всего'!AJ274=0,"",обеспечено!AJ274-'погружено всего'!AJ274)</f>
        <v/>
      </c>
      <c r="AK274" s="21" t="str">
        <f>IF(обеспечено!AK274-'погружено всего'!AK274=0,"",обеспечено!AK274-'погружено всего'!AK274)</f>
        <v/>
      </c>
    </row>
    <row r="275" spans="1:37" s="15" customFormat="1" ht="13.5" customHeight="1" x14ac:dyDescent="0.15">
      <c r="A275" s="15" t="s">
        <v>290</v>
      </c>
      <c r="B275" s="20" t="str">
        <f>IF(LEN('заявки всего'!B275)=0,"",'заявки всего'!B275)</f>
        <v/>
      </c>
      <c r="C275" s="20" t="str">
        <f>IF(LEN('заявки всего'!C275)=0,"",'заявки всего'!C275)</f>
        <v/>
      </c>
      <c r="D275" s="22" t="str">
        <f>IF(LEN('заявки всего'!D275)=0,"",'заявки всего'!D275)</f>
        <v/>
      </c>
      <c r="E275" s="23" t="str">
        <f>IF(LEN('заявки всего'!E275)=0,"",'заявки всего'!E275)</f>
        <v/>
      </c>
      <c r="F275" s="23" t="str">
        <f>IF(обеспечено!F275=0,"",ROUNDUP(обеспечено!F275/31*5,0))</f>
        <v/>
      </c>
      <c r="G275" s="21" t="str">
        <f>IF(обеспечено!G275-'погружено всего'!G275=0,"",обеспечено!G275-'погружено всего'!G275)</f>
        <v/>
      </c>
      <c r="H275" s="21" t="str">
        <f>IF(обеспечено!H275-'погружено всего'!H275=0,"",обеспечено!H275-'погружено всего'!H275)</f>
        <v/>
      </c>
      <c r="I275" s="21" t="str">
        <f>IF(обеспечено!I275-'погружено всего'!I275=0,"",обеспечено!I275-'погружено всего'!I275)</f>
        <v/>
      </c>
      <c r="J275" s="21" t="str">
        <f>IF(обеспечено!J275-'погружено всего'!J275=0,"",обеспечено!J275-'погружено всего'!J275)</f>
        <v/>
      </c>
      <c r="K275" s="21" t="str">
        <f>IF(обеспечено!K275-'погружено всего'!K275=0,"",обеспечено!K275-'погружено всего'!K275)</f>
        <v/>
      </c>
      <c r="L275" s="21" t="str">
        <f>IF(обеспечено!L275-'погружено всего'!L275=0,"",обеспечено!L275-'погружено всего'!L275)</f>
        <v/>
      </c>
      <c r="M275" s="21" t="str">
        <f>IF(обеспечено!M275-'погружено всего'!M275=0,"",обеспечено!M275-'погружено всего'!M275)</f>
        <v/>
      </c>
      <c r="N275" s="21" t="str">
        <f>IF(обеспечено!N275-'погружено всего'!N275=0,"",обеспечено!N275-'погружено всего'!N275)</f>
        <v/>
      </c>
      <c r="O275" s="21" t="str">
        <f>IF(обеспечено!O275-'погружено всего'!O275=0,"",обеспечено!O275-'погружено всего'!O275)</f>
        <v/>
      </c>
      <c r="P275" s="21" t="str">
        <f>IF(обеспечено!P275-'погружено всего'!P275=0,"",обеспечено!P275-'погружено всего'!P275)</f>
        <v/>
      </c>
      <c r="Q275" s="21" t="str">
        <f>IF(обеспечено!Q275-'погружено всего'!Q275=0,"",обеспечено!Q275-'погружено всего'!Q275)</f>
        <v/>
      </c>
      <c r="R275" s="21" t="str">
        <f>IF(обеспечено!R275-'погружено всего'!R275=0,"",обеспечено!R275-'погружено всего'!R275)</f>
        <v/>
      </c>
      <c r="S275" s="21" t="str">
        <f>IF(обеспечено!S275-'погружено всего'!S275=0,"",обеспечено!S275-'погружено всего'!S275)</f>
        <v/>
      </c>
      <c r="T275" s="21" t="str">
        <f>IF(обеспечено!T275-'погружено всего'!T275=0,"",обеспечено!T275-'погружено всего'!T275)</f>
        <v/>
      </c>
      <c r="U275" s="21" t="str">
        <f>IF(обеспечено!U275-'погружено всего'!U275=0,"",обеспечено!U275-'погружено всего'!U275)</f>
        <v/>
      </c>
      <c r="V275" s="21" t="str">
        <f>IF(обеспечено!V275-'погружено всего'!V275=0,"",обеспечено!V275-'погружено всего'!V275)</f>
        <v/>
      </c>
      <c r="W275" s="21" t="str">
        <f>IF(обеспечено!W275-'погружено всего'!W275=0,"",обеспечено!W275-'погружено всего'!W275)</f>
        <v/>
      </c>
      <c r="X275" s="21" t="str">
        <f>IF(обеспечено!X275-'погружено всего'!X275=0,"",обеспечено!X275-'погружено всего'!X275)</f>
        <v/>
      </c>
      <c r="Y275" s="21" t="str">
        <f>IF(обеспечено!Y275-'погружено всего'!Y275=0,"",обеспечено!Y275-'погружено всего'!Y275)</f>
        <v/>
      </c>
      <c r="Z275" s="21" t="str">
        <f>IF(обеспечено!Z275-'погружено всего'!Z275=0,"",обеспечено!Z275-'погружено всего'!Z275)</f>
        <v/>
      </c>
      <c r="AA275" s="21" t="str">
        <f>IF(обеспечено!AA275-'погружено всего'!AA275=0,"",обеспечено!AA275-'погружено всего'!AA275)</f>
        <v/>
      </c>
      <c r="AB275" s="21" t="str">
        <f>IF(обеспечено!AB275-'погружено всего'!AB275=0,"",обеспечено!AB275-'погружено всего'!AB275)</f>
        <v/>
      </c>
      <c r="AC275" s="21" t="str">
        <f>IF(обеспечено!AC275-'погружено всего'!AC275=0,"",обеспечено!AC275-'погружено всего'!AC275)</f>
        <v/>
      </c>
      <c r="AD275" s="21" t="str">
        <f>IF(обеспечено!AD275-'погружено всего'!AD275=0,"",обеспечено!AD275-'погружено всего'!AD275)</f>
        <v/>
      </c>
      <c r="AE275" s="21" t="str">
        <f>IF(обеспечено!AE275-'погружено всего'!AE275=0,"",обеспечено!AE275-'погружено всего'!AE275)</f>
        <v/>
      </c>
      <c r="AF275" s="21" t="str">
        <f>IF(обеспечено!AF275-'погружено всего'!AF275=0,"",обеспечено!AF275-'погружено всего'!AF275)</f>
        <v/>
      </c>
      <c r="AG275" s="21" t="str">
        <f>IF(обеспечено!AG275-'погружено всего'!AG275=0,"",обеспечено!AG275-'погружено всего'!AG275)</f>
        <v/>
      </c>
      <c r="AH275" s="21" t="str">
        <f>IF(обеспечено!AH275-'погружено всего'!AH275=0,"",обеспечено!AH275-'погружено всего'!AH275)</f>
        <v/>
      </c>
      <c r="AI275" s="21" t="str">
        <f>IF(обеспечено!AI275-'погружено всего'!AI275=0,"",обеспечено!AI275-'погружено всего'!AI275)</f>
        <v/>
      </c>
      <c r="AJ275" s="21" t="str">
        <f>IF(обеспечено!AJ275-'погружено всего'!AJ275=0,"",обеспечено!AJ275-'погружено всего'!AJ275)</f>
        <v/>
      </c>
      <c r="AK275" s="21" t="str">
        <f>IF(обеспечено!AK275-'погружено всего'!AK275=0,"",обеспечено!AK275-'погружено всего'!AK275)</f>
        <v/>
      </c>
    </row>
    <row r="276" spans="1:37" s="15" customFormat="1" ht="13.5" customHeight="1" x14ac:dyDescent="0.15">
      <c r="A276" s="15" t="s">
        <v>291</v>
      </c>
      <c r="B276" s="20" t="str">
        <f>IF(LEN('заявки всего'!B276)=0,"",'заявки всего'!B276)</f>
        <v/>
      </c>
      <c r="C276" s="20" t="str">
        <f>IF(LEN('заявки всего'!C276)=0,"",'заявки всего'!C276)</f>
        <v/>
      </c>
      <c r="D276" s="22" t="str">
        <f>IF(LEN('заявки всего'!D276)=0,"",'заявки всего'!D276)</f>
        <v/>
      </c>
      <c r="E276" s="23" t="str">
        <f>IF(LEN('заявки всего'!E276)=0,"",'заявки всего'!E276)</f>
        <v/>
      </c>
      <c r="F276" s="23" t="str">
        <f>IF(обеспечено!F276=0,"",ROUNDUP(обеспечено!F276/31*5,0))</f>
        <v/>
      </c>
      <c r="G276" s="21" t="str">
        <f>IF(обеспечено!G276-'погружено всего'!G276=0,"",обеспечено!G276-'погружено всего'!G276)</f>
        <v/>
      </c>
      <c r="H276" s="21" t="str">
        <f>IF(обеспечено!H276-'погружено всего'!H276=0,"",обеспечено!H276-'погружено всего'!H276)</f>
        <v/>
      </c>
      <c r="I276" s="21" t="str">
        <f>IF(обеспечено!I276-'погружено всего'!I276=0,"",обеспечено!I276-'погружено всего'!I276)</f>
        <v/>
      </c>
      <c r="J276" s="21" t="str">
        <f>IF(обеспечено!J276-'погружено всего'!J276=0,"",обеспечено!J276-'погружено всего'!J276)</f>
        <v/>
      </c>
      <c r="K276" s="21" t="str">
        <f>IF(обеспечено!K276-'погружено всего'!K276=0,"",обеспечено!K276-'погружено всего'!K276)</f>
        <v/>
      </c>
      <c r="L276" s="21" t="str">
        <f>IF(обеспечено!L276-'погружено всего'!L276=0,"",обеспечено!L276-'погружено всего'!L276)</f>
        <v/>
      </c>
      <c r="M276" s="21" t="str">
        <f>IF(обеспечено!M276-'погружено всего'!M276=0,"",обеспечено!M276-'погружено всего'!M276)</f>
        <v/>
      </c>
      <c r="N276" s="21" t="str">
        <f>IF(обеспечено!N276-'погружено всего'!N276=0,"",обеспечено!N276-'погружено всего'!N276)</f>
        <v/>
      </c>
      <c r="O276" s="21" t="str">
        <f>IF(обеспечено!O276-'погружено всего'!O276=0,"",обеспечено!O276-'погружено всего'!O276)</f>
        <v/>
      </c>
      <c r="P276" s="21" t="str">
        <f>IF(обеспечено!P276-'погружено всего'!P276=0,"",обеспечено!P276-'погружено всего'!P276)</f>
        <v/>
      </c>
      <c r="Q276" s="21" t="str">
        <f>IF(обеспечено!Q276-'погружено всего'!Q276=0,"",обеспечено!Q276-'погружено всего'!Q276)</f>
        <v/>
      </c>
      <c r="R276" s="21" t="str">
        <f>IF(обеспечено!R276-'погружено всего'!R276=0,"",обеспечено!R276-'погружено всего'!R276)</f>
        <v/>
      </c>
      <c r="S276" s="21" t="str">
        <f>IF(обеспечено!S276-'погружено всего'!S276=0,"",обеспечено!S276-'погружено всего'!S276)</f>
        <v/>
      </c>
      <c r="T276" s="21" t="str">
        <f>IF(обеспечено!T276-'погружено всего'!T276=0,"",обеспечено!T276-'погружено всего'!T276)</f>
        <v/>
      </c>
      <c r="U276" s="21" t="str">
        <f>IF(обеспечено!U276-'погружено всего'!U276=0,"",обеспечено!U276-'погружено всего'!U276)</f>
        <v/>
      </c>
      <c r="V276" s="21" t="str">
        <f>IF(обеспечено!V276-'погружено всего'!V276=0,"",обеспечено!V276-'погружено всего'!V276)</f>
        <v/>
      </c>
      <c r="W276" s="21" t="str">
        <f>IF(обеспечено!W276-'погружено всего'!W276=0,"",обеспечено!W276-'погружено всего'!W276)</f>
        <v/>
      </c>
      <c r="X276" s="21" t="str">
        <f>IF(обеспечено!X276-'погружено всего'!X276=0,"",обеспечено!X276-'погружено всего'!X276)</f>
        <v/>
      </c>
      <c r="Y276" s="21" t="str">
        <f>IF(обеспечено!Y276-'погружено всего'!Y276=0,"",обеспечено!Y276-'погружено всего'!Y276)</f>
        <v/>
      </c>
      <c r="Z276" s="21" t="str">
        <f>IF(обеспечено!Z276-'погружено всего'!Z276=0,"",обеспечено!Z276-'погружено всего'!Z276)</f>
        <v/>
      </c>
      <c r="AA276" s="21" t="str">
        <f>IF(обеспечено!AA276-'погружено всего'!AA276=0,"",обеспечено!AA276-'погружено всего'!AA276)</f>
        <v/>
      </c>
      <c r="AB276" s="21" t="str">
        <f>IF(обеспечено!AB276-'погружено всего'!AB276=0,"",обеспечено!AB276-'погружено всего'!AB276)</f>
        <v/>
      </c>
      <c r="AC276" s="21" t="str">
        <f>IF(обеспечено!AC276-'погружено всего'!AC276=0,"",обеспечено!AC276-'погружено всего'!AC276)</f>
        <v/>
      </c>
      <c r="AD276" s="21" t="str">
        <f>IF(обеспечено!AD276-'погружено всего'!AD276=0,"",обеспечено!AD276-'погружено всего'!AD276)</f>
        <v/>
      </c>
      <c r="AE276" s="21" t="str">
        <f>IF(обеспечено!AE276-'погружено всего'!AE276=0,"",обеспечено!AE276-'погружено всего'!AE276)</f>
        <v/>
      </c>
      <c r="AF276" s="21" t="str">
        <f>IF(обеспечено!AF276-'погружено всего'!AF276=0,"",обеспечено!AF276-'погружено всего'!AF276)</f>
        <v/>
      </c>
      <c r="AG276" s="21" t="str">
        <f>IF(обеспечено!AG276-'погружено всего'!AG276=0,"",обеспечено!AG276-'погружено всего'!AG276)</f>
        <v/>
      </c>
      <c r="AH276" s="21" t="str">
        <f>IF(обеспечено!AH276-'погружено всего'!AH276=0,"",обеспечено!AH276-'погружено всего'!AH276)</f>
        <v/>
      </c>
      <c r="AI276" s="21" t="str">
        <f>IF(обеспечено!AI276-'погружено всего'!AI276=0,"",обеспечено!AI276-'погружено всего'!AI276)</f>
        <v/>
      </c>
      <c r="AJ276" s="21" t="str">
        <f>IF(обеспечено!AJ276-'погружено всего'!AJ276=0,"",обеспечено!AJ276-'погружено всего'!AJ276)</f>
        <v/>
      </c>
      <c r="AK276" s="21" t="str">
        <f>IF(обеспечено!AK276-'погружено всего'!AK276=0,"",обеспечено!AK276-'погружено всего'!AK276)</f>
        <v/>
      </c>
    </row>
    <row r="277" spans="1:37" s="15" customFormat="1" ht="13.5" customHeight="1" x14ac:dyDescent="0.15">
      <c r="A277" s="15" t="s">
        <v>292</v>
      </c>
      <c r="B277" s="20" t="str">
        <f>IF(LEN('заявки всего'!B277)=0,"",'заявки всего'!B277)</f>
        <v/>
      </c>
      <c r="C277" s="20" t="str">
        <f>IF(LEN('заявки всего'!C277)=0,"",'заявки всего'!C277)</f>
        <v/>
      </c>
      <c r="D277" s="22" t="str">
        <f>IF(LEN('заявки всего'!D277)=0,"",'заявки всего'!D277)</f>
        <v/>
      </c>
      <c r="E277" s="23" t="str">
        <f>IF(LEN('заявки всего'!E277)=0,"",'заявки всего'!E277)</f>
        <v/>
      </c>
      <c r="F277" s="23" t="str">
        <f>IF(обеспечено!F277=0,"",ROUNDUP(обеспечено!F277/31*5,0))</f>
        <v/>
      </c>
      <c r="G277" s="21" t="str">
        <f>IF(обеспечено!G277-'погружено всего'!G277=0,"",обеспечено!G277-'погружено всего'!G277)</f>
        <v/>
      </c>
      <c r="H277" s="21" t="str">
        <f>IF(обеспечено!H277-'погружено всего'!H277=0,"",обеспечено!H277-'погружено всего'!H277)</f>
        <v/>
      </c>
      <c r="I277" s="21" t="str">
        <f>IF(обеспечено!I277-'погружено всего'!I277=0,"",обеспечено!I277-'погружено всего'!I277)</f>
        <v/>
      </c>
      <c r="J277" s="21" t="str">
        <f>IF(обеспечено!J277-'погружено всего'!J277=0,"",обеспечено!J277-'погружено всего'!J277)</f>
        <v/>
      </c>
      <c r="K277" s="21" t="str">
        <f>IF(обеспечено!K277-'погружено всего'!K277=0,"",обеспечено!K277-'погружено всего'!K277)</f>
        <v/>
      </c>
      <c r="L277" s="21" t="str">
        <f>IF(обеспечено!L277-'погружено всего'!L277=0,"",обеспечено!L277-'погружено всего'!L277)</f>
        <v/>
      </c>
      <c r="M277" s="21" t="str">
        <f>IF(обеспечено!M277-'погружено всего'!M277=0,"",обеспечено!M277-'погружено всего'!M277)</f>
        <v/>
      </c>
      <c r="N277" s="21" t="str">
        <f>IF(обеспечено!N277-'погружено всего'!N277=0,"",обеспечено!N277-'погружено всего'!N277)</f>
        <v/>
      </c>
      <c r="O277" s="21" t="str">
        <f>IF(обеспечено!O277-'погружено всего'!O277=0,"",обеспечено!O277-'погружено всего'!O277)</f>
        <v/>
      </c>
      <c r="P277" s="21" t="str">
        <f>IF(обеспечено!P277-'погружено всего'!P277=0,"",обеспечено!P277-'погружено всего'!P277)</f>
        <v/>
      </c>
      <c r="Q277" s="21" t="str">
        <f>IF(обеспечено!Q277-'погружено всего'!Q277=0,"",обеспечено!Q277-'погружено всего'!Q277)</f>
        <v/>
      </c>
      <c r="R277" s="21" t="str">
        <f>IF(обеспечено!R277-'погружено всего'!R277=0,"",обеспечено!R277-'погружено всего'!R277)</f>
        <v/>
      </c>
      <c r="S277" s="21" t="str">
        <f>IF(обеспечено!S277-'погружено всего'!S277=0,"",обеспечено!S277-'погружено всего'!S277)</f>
        <v/>
      </c>
      <c r="T277" s="21" t="str">
        <f>IF(обеспечено!T277-'погружено всего'!T277=0,"",обеспечено!T277-'погружено всего'!T277)</f>
        <v/>
      </c>
      <c r="U277" s="21" t="str">
        <f>IF(обеспечено!U277-'погружено всего'!U277=0,"",обеспечено!U277-'погружено всего'!U277)</f>
        <v/>
      </c>
      <c r="V277" s="21" t="str">
        <f>IF(обеспечено!V277-'погружено всего'!V277=0,"",обеспечено!V277-'погружено всего'!V277)</f>
        <v/>
      </c>
      <c r="W277" s="21" t="str">
        <f>IF(обеспечено!W277-'погружено всего'!W277=0,"",обеспечено!W277-'погружено всего'!W277)</f>
        <v/>
      </c>
      <c r="X277" s="21" t="str">
        <f>IF(обеспечено!X277-'погружено всего'!X277=0,"",обеспечено!X277-'погружено всего'!X277)</f>
        <v/>
      </c>
      <c r="Y277" s="21" t="str">
        <f>IF(обеспечено!Y277-'погружено всего'!Y277=0,"",обеспечено!Y277-'погружено всего'!Y277)</f>
        <v/>
      </c>
      <c r="Z277" s="21" t="str">
        <f>IF(обеспечено!Z277-'погружено всего'!Z277=0,"",обеспечено!Z277-'погружено всего'!Z277)</f>
        <v/>
      </c>
      <c r="AA277" s="21" t="str">
        <f>IF(обеспечено!AA277-'погружено всего'!AA277=0,"",обеспечено!AA277-'погружено всего'!AA277)</f>
        <v/>
      </c>
      <c r="AB277" s="21" t="str">
        <f>IF(обеспечено!AB277-'погружено всего'!AB277=0,"",обеспечено!AB277-'погружено всего'!AB277)</f>
        <v/>
      </c>
      <c r="AC277" s="21" t="str">
        <f>IF(обеспечено!AC277-'погружено всего'!AC277=0,"",обеспечено!AC277-'погружено всего'!AC277)</f>
        <v/>
      </c>
      <c r="AD277" s="21" t="str">
        <f>IF(обеспечено!AD277-'погружено всего'!AD277=0,"",обеспечено!AD277-'погружено всего'!AD277)</f>
        <v/>
      </c>
      <c r="AE277" s="21" t="str">
        <f>IF(обеспечено!AE277-'погружено всего'!AE277=0,"",обеспечено!AE277-'погружено всего'!AE277)</f>
        <v/>
      </c>
      <c r="AF277" s="21" t="str">
        <f>IF(обеспечено!AF277-'погружено всего'!AF277=0,"",обеспечено!AF277-'погружено всего'!AF277)</f>
        <v/>
      </c>
      <c r="AG277" s="21" t="str">
        <f>IF(обеспечено!AG277-'погружено всего'!AG277=0,"",обеспечено!AG277-'погружено всего'!AG277)</f>
        <v/>
      </c>
      <c r="AH277" s="21" t="str">
        <f>IF(обеспечено!AH277-'погружено всего'!AH277=0,"",обеспечено!AH277-'погружено всего'!AH277)</f>
        <v/>
      </c>
      <c r="AI277" s="21" t="str">
        <f>IF(обеспечено!AI277-'погружено всего'!AI277=0,"",обеспечено!AI277-'погружено всего'!AI277)</f>
        <v/>
      </c>
      <c r="AJ277" s="21" t="str">
        <f>IF(обеспечено!AJ277-'погружено всего'!AJ277=0,"",обеспечено!AJ277-'погружено всего'!AJ277)</f>
        <v/>
      </c>
      <c r="AK277" s="21" t="str">
        <f>IF(обеспечено!AK277-'погружено всего'!AK277=0,"",обеспечено!AK277-'погружено всего'!AK277)</f>
        <v/>
      </c>
    </row>
    <row r="278" spans="1:37" s="15" customFormat="1" ht="13.5" customHeight="1" x14ac:dyDescent="0.15">
      <c r="A278" s="15" t="s">
        <v>293</v>
      </c>
      <c r="B278" s="20" t="str">
        <f>IF(LEN('заявки всего'!B278)=0,"",'заявки всего'!B278)</f>
        <v/>
      </c>
      <c r="C278" s="20" t="str">
        <f>IF(LEN('заявки всего'!C278)=0,"",'заявки всего'!C278)</f>
        <v/>
      </c>
      <c r="D278" s="22" t="str">
        <f>IF(LEN('заявки всего'!D278)=0,"",'заявки всего'!D278)</f>
        <v/>
      </c>
      <c r="E278" s="23" t="str">
        <f>IF(LEN('заявки всего'!E278)=0,"",'заявки всего'!E278)</f>
        <v/>
      </c>
      <c r="F278" s="23" t="str">
        <f>IF(обеспечено!F278=0,"",ROUNDUP(обеспечено!F278/31*5,0))</f>
        <v/>
      </c>
      <c r="G278" s="21" t="str">
        <f>IF(обеспечено!G278-'погружено всего'!G278=0,"",обеспечено!G278-'погружено всего'!G278)</f>
        <v/>
      </c>
      <c r="H278" s="21" t="str">
        <f>IF(обеспечено!H278-'погружено всего'!H278=0,"",обеспечено!H278-'погружено всего'!H278)</f>
        <v/>
      </c>
      <c r="I278" s="21" t="str">
        <f>IF(обеспечено!I278-'погружено всего'!I278=0,"",обеспечено!I278-'погружено всего'!I278)</f>
        <v/>
      </c>
      <c r="J278" s="21" t="str">
        <f>IF(обеспечено!J278-'погружено всего'!J278=0,"",обеспечено!J278-'погружено всего'!J278)</f>
        <v/>
      </c>
      <c r="K278" s="21" t="str">
        <f>IF(обеспечено!K278-'погружено всего'!K278=0,"",обеспечено!K278-'погружено всего'!K278)</f>
        <v/>
      </c>
      <c r="L278" s="21" t="str">
        <f>IF(обеспечено!L278-'погружено всего'!L278=0,"",обеспечено!L278-'погружено всего'!L278)</f>
        <v/>
      </c>
      <c r="M278" s="21" t="str">
        <f>IF(обеспечено!M278-'погружено всего'!M278=0,"",обеспечено!M278-'погружено всего'!M278)</f>
        <v/>
      </c>
      <c r="N278" s="21" t="str">
        <f>IF(обеспечено!N278-'погружено всего'!N278=0,"",обеспечено!N278-'погружено всего'!N278)</f>
        <v/>
      </c>
      <c r="O278" s="21" t="str">
        <f>IF(обеспечено!O278-'погружено всего'!O278=0,"",обеспечено!O278-'погружено всего'!O278)</f>
        <v/>
      </c>
      <c r="P278" s="21" t="str">
        <f>IF(обеспечено!P278-'погружено всего'!P278=0,"",обеспечено!P278-'погружено всего'!P278)</f>
        <v/>
      </c>
      <c r="Q278" s="21" t="str">
        <f>IF(обеспечено!Q278-'погружено всего'!Q278=0,"",обеспечено!Q278-'погружено всего'!Q278)</f>
        <v/>
      </c>
      <c r="R278" s="21" t="str">
        <f>IF(обеспечено!R278-'погружено всего'!R278=0,"",обеспечено!R278-'погружено всего'!R278)</f>
        <v/>
      </c>
      <c r="S278" s="21" t="str">
        <f>IF(обеспечено!S278-'погружено всего'!S278=0,"",обеспечено!S278-'погружено всего'!S278)</f>
        <v/>
      </c>
      <c r="T278" s="21" t="str">
        <f>IF(обеспечено!T278-'погружено всего'!T278=0,"",обеспечено!T278-'погружено всего'!T278)</f>
        <v/>
      </c>
      <c r="U278" s="21" t="str">
        <f>IF(обеспечено!U278-'погружено всего'!U278=0,"",обеспечено!U278-'погружено всего'!U278)</f>
        <v/>
      </c>
      <c r="V278" s="21" t="str">
        <f>IF(обеспечено!V278-'погружено всего'!V278=0,"",обеспечено!V278-'погружено всего'!V278)</f>
        <v/>
      </c>
      <c r="W278" s="21" t="str">
        <f>IF(обеспечено!W278-'погружено всего'!W278=0,"",обеспечено!W278-'погружено всего'!W278)</f>
        <v/>
      </c>
      <c r="X278" s="21" t="str">
        <f>IF(обеспечено!X278-'погружено всего'!X278=0,"",обеспечено!X278-'погружено всего'!X278)</f>
        <v/>
      </c>
      <c r="Y278" s="21" t="str">
        <f>IF(обеспечено!Y278-'погружено всего'!Y278=0,"",обеспечено!Y278-'погружено всего'!Y278)</f>
        <v/>
      </c>
      <c r="Z278" s="21" t="str">
        <f>IF(обеспечено!Z278-'погружено всего'!Z278=0,"",обеспечено!Z278-'погружено всего'!Z278)</f>
        <v/>
      </c>
      <c r="AA278" s="21" t="str">
        <f>IF(обеспечено!AA278-'погружено всего'!AA278=0,"",обеспечено!AA278-'погружено всего'!AA278)</f>
        <v/>
      </c>
      <c r="AB278" s="21" t="str">
        <f>IF(обеспечено!AB278-'погружено всего'!AB278=0,"",обеспечено!AB278-'погружено всего'!AB278)</f>
        <v/>
      </c>
      <c r="AC278" s="21" t="str">
        <f>IF(обеспечено!AC278-'погружено всего'!AC278=0,"",обеспечено!AC278-'погружено всего'!AC278)</f>
        <v/>
      </c>
      <c r="AD278" s="21" t="str">
        <f>IF(обеспечено!AD278-'погружено всего'!AD278=0,"",обеспечено!AD278-'погружено всего'!AD278)</f>
        <v/>
      </c>
      <c r="AE278" s="21" t="str">
        <f>IF(обеспечено!AE278-'погружено всего'!AE278=0,"",обеспечено!AE278-'погружено всего'!AE278)</f>
        <v/>
      </c>
      <c r="AF278" s="21" t="str">
        <f>IF(обеспечено!AF278-'погружено всего'!AF278=0,"",обеспечено!AF278-'погружено всего'!AF278)</f>
        <v/>
      </c>
      <c r="AG278" s="21" t="str">
        <f>IF(обеспечено!AG278-'погружено всего'!AG278=0,"",обеспечено!AG278-'погружено всего'!AG278)</f>
        <v/>
      </c>
      <c r="AH278" s="21" t="str">
        <f>IF(обеспечено!AH278-'погружено всего'!AH278=0,"",обеспечено!AH278-'погружено всего'!AH278)</f>
        <v/>
      </c>
      <c r="AI278" s="21" t="str">
        <f>IF(обеспечено!AI278-'погружено всего'!AI278=0,"",обеспечено!AI278-'погружено всего'!AI278)</f>
        <v/>
      </c>
      <c r="AJ278" s="21" t="str">
        <f>IF(обеспечено!AJ278-'погружено всего'!AJ278=0,"",обеспечено!AJ278-'погружено всего'!AJ278)</f>
        <v/>
      </c>
      <c r="AK278" s="21" t="str">
        <f>IF(обеспечено!AK278-'погружено всего'!AK278=0,"",обеспечено!AK278-'погружено всего'!AK278)</f>
        <v/>
      </c>
    </row>
    <row r="279" spans="1:37" s="15" customFormat="1" ht="13.5" customHeight="1" x14ac:dyDescent="0.15">
      <c r="A279" s="15" t="s">
        <v>294</v>
      </c>
      <c r="B279" s="20" t="str">
        <f>IF(LEN('заявки всего'!B279)=0,"",'заявки всего'!B279)</f>
        <v/>
      </c>
      <c r="C279" s="20" t="str">
        <f>IF(LEN('заявки всего'!C279)=0,"",'заявки всего'!C279)</f>
        <v/>
      </c>
      <c r="D279" s="22" t="str">
        <f>IF(LEN('заявки всего'!D279)=0,"",'заявки всего'!D279)</f>
        <v/>
      </c>
      <c r="E279" s="23" t="str">
        <f>IF(LEN('заявки всего'!E279)=0,"",'заявки всего'!E279)</f>
        <v/>
      </c>
      <c r="F279" s="23" t="str">
        <f>IF(обеспечено!F279=0,"",ROUNDUP(обеспечено!F279/31*5,0))</f>
        <v/>
      </c>
      <c r="G279" s="21" t="str">
        <f>IF(обеспечено!G279-'погружено всего'!G279=0,"",обеспечено!G279-'погружено всего'!G279)</f>
        <v/>
      </c>
      <c r="H279" s="21" t="str">
        <f>IF(обеспечено!H279-'погружено всего'!H279=0,"",обеспечено!H279-'погружено всего'!H279)</f>
        <v/>
      </c>
      <c r="I279" s="21" t="str">
        <f>IF(обеспечено!I279-'погружено всего'!I279=0,"",обеспечено!I279-'погружено всего'!I279)</f>
        <v/>
      </c>
      <c r="J279" s="21" t="str">
        <f>IF(обеспечено!J279-'погружено всего'!J279=0,"",обеспечено!J279-'погружено всего'!J279)</f>
        <v/>
      </c>
      <c r="K279" s="21" t="str">
        <f>IF(обеспечено!K279-'погружено всего'!K279=0,"",обеспечено!K279-'погружено всего'!K279)</f>
        <v/>
      </c>
      <c r="L279" s="21" t="str">
        <f>IF(обеспечено!L279-'погружено всего'!L279=0,"",обеспечено!L279-'погружено всего'!L279)</f>
        <v/>
      </c>
      <c r="M279" s="21" t="str">
        <f>IF(обеспечено!M279-'погружено всего'!M279=0,"",обеспечено!M279-'погружено всего'!M279)</f>
        <v/>
      </c>
      <c r="N279" s="21" t="str">
        <f>IF(обеспечено!N279-'погружено всего'!N279=0,"",обеспечено!N279-'погружено всего'!N279)</f>
        <v/>
      </c>
      <c r="O279" s="21" t="str">
        <f>IF(обеспечено!O279-'погружено всего'!O279=0,"",обеспечено!O279-'погружено всего'!O279)</f>
        <v/>
      </c>
      <c r="P279" s="21" t="str">
        <f>IF(обеспечено!P279-'погружено всего'!P279=0,"",обеспечено!P279-'погружено всего'!P279)</f>
        <v/>
      </c>
      <c r="Q279" s="21" t="str">
        <f>IF(обеспечено!Q279-'погружено всего'!Q279=0,"",обеспечено!Q279-'погружено всего'!Q279)</f>
        <v/>
      </c>
      <c r="R279" s="21" t="str">
        <f>IF(обеспечено!R279-'погружено всего'!R279=0,"",обеспечено!R279-'погружено всего'!R279)</f>
        <v/>
      </c>
      <c r="S279" s="21" t="str">
        <f>IF(обеспечено!S279-'погружено всего'!S279=0,"",обеспечено!S279-'погружено всего'!S279)</f>
        <v/>
      </c>
      <c r="T279" s="21" t="str">
        <f>IF(обеспечено!T279-'погружено всего'!T279=0,"",обеспечено!T279-'погружено всего'!T279)</f>
        <v/>
      </c>
      <c r="U279" s="21" t="str">
        <f>IF(обеспечено!U279-'погружено всего'!U279=0,"",обеспечено!U279-'погружено всего'!U279)</f>
        <v/>
      </c>
      <c r="V279" s="21" t="str">
        <f>IF(обеспечено!V279-'погружено всего'!V279=0,"",обеспечено!V279-'погружено всего'!V279)</f>
        <v/>
      </c>
      <c r="W279" s="21" t="str">
        <f>IF(обеспечено!W279-'погружено всего'!W279=0,"",обеспечено!W279-'погружено всего'!W279)</f>
        <v/>
      </c>
      <c r="X279" s="21" t="str">
        <f>IF(обеспечено!X279-'погружено всего'!X279=0,"",обеспечено!X279-'погружено всего'!X279)</f>
        <v/>
      </c>
      <c r="Y279" s="21" t="str">
        <f>IF(обеспечено!Y279-'погружено всего'!Y279=0,"",обеспечено!Y279-'погружено всего'!Y279)</f>
        <v/>
      </c>
      <c r="Z279" s="21" t="str">
        <f>IF(обеспечено!Z279-'погружено всего'!Z279=0,"",обеспечено!Z279-'погружено всего'!Z279)</f>
        <v/>
      </c>
      <c r="AA279" s="21" t="str">
        <f>IF(обеспечено!AA279-'погружено всего'!AA279=0,"",обеспечено!AA279-'погружено всего'!AA279)</f>
        <v/>
      </c>
      <c r="AB279" s="21" t="str">
        <f>IF(обеспечено!AB279-'погружено всего'!AB279=0,"",обеспечено!AB279-'погружено всего'!AB279)</f>
        <v/>
      </c>
      <c r="AC279" s="21" t="str">
        <f>IF(обеспечено!AC279-'погружено всего'!AC279=0,"",обеспечено!AC279-'погружено всего'!AC279)</f>
        <v/>
      </c>
      <c r="AD279" s="21" t="str">
        <f>IF(обеспечено!AD279-'погружено всего'!AD279=0,"",обеспечено!AD279-'погружено всего'!AD279)</f>
        <v/>
      </c>
      <c r="AE279" s="21" t="str">
        <f>IF(обеспечено!AE279-'погружено всего'!AE279=0,"",обеспечено!AE279-'погружено всего'!AE279)</f>
        <v/>
      </c>
      <c r="AF279" s="21" t="str">
        <f>IF(обеспечено!AF279-'погружено всего'!AF279=0,"",обеспечено!AF279-'погружено всего'!AF279)</f>
        <v/>
      </c>
      <c r="AG279" s="21" t="str">
        <f>IF(обеспечено!AG279-'погружено всего'!AG279=0,"",обеспечено!AG279-'погружено всего'!AG279)</f>
        <v/>
      </c>
      <c r="AH279" s="21" t="str">
        <f>IF(обеспечено!AH279-'погружено всего'!AH279=0,"",обеспечено!AH279-'погружено всего'!AH279)</f>
        <v/>
      </c>
      <c r="AI279" s="21" t="str">
        <f>IF(обеспечено!AI279-'погружено всего'!AI279=0,"",обеспечено!AI279-'погружено всего'!AI279)</f>
        <v/>
      </c>
      <c r="AJ279" s="21" t="str">
        <f>IF(обеспечено!AJ279-'погружено всего'!AJ279=0,"",обеспечено!AJ279-'погружено всего'!AJ279)</f>
        <v/>
      </c>
      <c r="AK279" s="21" t="str">
        <f>IF(обеспечено!AK279-'погружено всего'!AK279=0,"",обеспечено!AK279-'погружено всего'!AK279)</f>
        <v/>
      </c>
    </row>
    <row r="280" spans="1:37" s="15" customFormat="1" ht="13.5" customHeight="1" x14ac:dyDescent="0.15">
      <c r="A280" s="15" t="s">
        <v>295</v>
      </c>
      <c r="B280" s="20" t="str">
        <f>IF(LEN('заявки всего'!B280)=0,"",'заявки всего'!B280)</f>
        <v/>
      </c>
      <c r="C280" s="20" t="str">
        <f>IF(LEN('заявки всего'!C280)=0,"",'заявки всего'!C280)</f>
        <v/>
      </c>
      <c r="D280" s="22" t="str">
        <f>IF(LEN('заявки всего'!D280)=0,"",'заявки всего'!D280)</f>
        <v/>
      </c>
      <c r="E280" s="23" t="str">
        <f>IF(LEN('заявки всего'!E280)=0,"",'заявки всего'!E280)</f>
        <v/>
      </c>
      <c r="F280" s="23" t="str">
        <f>IF(обеспечено!F280=0,"",ROUNDUP(обеспечено!F280/31*5,0))</f>
        <v/>
      </c>
      <c r="G280" s="21" t="str">
        <f>IF(обеспечено!G280-'погружено всего'!G280=0,"",обеспечено!G280-'погружено всего'!G280)</f>
        <v/>
      </c>
      <c r="H280" s="21" t="str">
        <f>IF(обеспечено!H280-'погружено всего'!H280=0,"",обеспечено!H280-'погружено всего'!H280)</f>
        <v/>
      </c>
      <c r="I280" s="21" t="str">
        <f>IF(обеспечено!I280-'погружено всего'!I280=0,"",обеспечено!I280-'погружено всего'!I280)</f>
        <v/>
      </c>
      <c r="J280" s="21" t="str">
        <f>IF(обеспечено!J280-'погружено всего'!J280=0,"",обеспечено!J280-'погружено всего'!J280)</f>
        <v/>
      </c>
      <c r="K280" s="21" t="str">
        <f>IF(обеспечено!K280-'погружено всего'!K280=0,"",обеспечено!K280-'погружено всего'!K280)</f>
        <v/>
      </c>
      <c r="L280" s="21" t="str">
        <f>IF(обеспечено!L280-'погружено всего'!L280=0,"",обеспечено!L280-'погружено всего'!L280)</f>
        <v/>
      </c>
      <c r="M280" s="21" t="str">
        <f>IF(обеспечено!M280-'погружено всего'!M280=0,"",обеспечено!M280-'погружено всего'!M280)</f>
        <v/>
      </c>
      <c r="N280" s="21" t="str">
        <f>IF(обеспечено!N280-'погружено всего'!N280=0,"",обеспечено!N280-'погружено всего'!N280)</f>
        <v/>
      </c>
      <c r="O280" s="21" t="str">
        <f>IF(обеспечено!O280-'погружено всего'!O280=0,"",обеспечено!O280-'погружено всего'!O280)</f>
        <v/>
      </c>
      <c r="P280" s="21" t="str">
        <f>IF(обеспечено!P280-'погружено всего'!P280=0,"",обеспечено!P280-'погружено всего'!P280)</f>
        <v/>
      </c>
      <c r="Q280" s="21" t="str">
        <f>IF(обеспечено!Q280-'погружено всего'!Q280=0,"",обеспечено!Q280-'погружено всего'!Q280)</f>
        <v/>
      </c>
      <c r="R280" s="21" t="str">
        <f>IF(обеспечено!R280-'погружено всего'!R280=0,"",обеспечено!R280-'погружено всего'!R280)</f>
        <v/>
      </c>
      <c r="S280" s="21" t="str">
        <f>IF(обеспечено!S280-'погружено всего'!S280=0,"",обеспечено!S280-'погружено всего'!S280)</f>
        <v/>
      </c>
      <c r="T280" s="21" t="str">
        <f>IF(обеспечено!T280-'погружено всего'!T280=0,"",обеспечено!T280-'погружено всего'!T280)</f>
        <v/>
      </c>
      <c r="U280" s="21" t="str">
        <f>IF(обеспечено!U280-'погружено всего'!U280=0,"",обеспечено!U280-'погружено всего'!U280)</f>
        <v/>
      </c>
      <c r="V280" s="21" t="str">
        <f>IF(обеспечено!V280-'погружено всего'!V280=0,"",обеспечено!V280-'погружено всего'!V280)</f>
        <v/>
      </c>
      <c r="W280" s="21" t="str">
        <f>IF(обеспечено!W280-'погружено всего'!W280=0,"",обеспечено!W280-'погружено всего'!W280)</f>
        <v/>
      </c>
      <c r="X280" s="21" t="str">
        <f>IF(обеспечено!X280-'погружено всего'!X280=0,"",обеспечено!X280-'погружено всего'!X280)</f>
        <v/>
      </c>
      <c r="Y280" s="21" t="str">
        <f>IF(обеспечено!Y280-'погружено всего'!Y280=0,"",обеспечено!Y280-'погружено всего'!Y280)</f>
        <v/>
      </c>
      <c r="Z280" s="21" t="str">
        <f>IF(обеспечено!Z280-'погружено всего'!Z280=0,"",обеспечено!Z280-'погружено всего'!Z280)</f>
        <v/>
      </c>
      <c r="AA280" s="21" t="str">
        <f>IF(обеспечено!AA280-'погружено всего'!AA280=0,"",обеспечено!AA280-'погружено всего'!AA280)</f>
        <v/>
      </c>
      <c r="AB280" s="21" t="str">
        <f>IF(обеспечено!AB280-'погружено всего'!AB280=0,"",обеспечено!AB280-'погружено всего'!AB280)</f>
        <v/>
      </c>
      <c r="AC280" s="21" t="str">
        <f>IF(обеспечено!AC280-'погружено всего'!AC280=0,"",обеспечено!AC280-'погружено всего'!AC280)</f>
        <v/>
      </c>
      <c r="AD280" s="21" t="str">
        <f>IF(обеспечено!AD280-'погружено всего'!AD280=0,"",обеспечено!AD280-'погружено всего'!AD280)</f>
        <v/>
      </c>
      <c r="AE280" s="21" t="str">
        <f>IF(обеспечено!AE280-'погружено всего'!AE280=0,"",обеспечено!AE280-'погружено всего'!AE280)</f>
        <v/>
      </c>
      <c r="AF280" s="21" t="str">
        <f>IF(обеспечено!AF280-'погружено всего'!AF280=0,"",обеспечено!AF280-'погружено всего'!AF280)</f>
        <v/>
      </c>
      <c r="AG280" s="21" t="str">
        <f>IF(обеспечено!AG280-'погружено всего'!AG280=0,"",обеспечено!AG280-'погружено всего'!AG280)</f>
        <v/>
      </c>
      <c r="AH280" s="21" t="str">
        <f>IF(обеспечено!AH280-'погружено всего'!AH280=0,"",обеспечено!AH280-'погружено всего'!AH280)</f>
        <v/>
      </c>
      <c r="AI280" s="21" t="str">
        <f>IF(обеспечено!AI280-'погружено всего'!AI280=0,"",обеспечено!AI280-'погружено всего'!AI280)</f>
        <v/>
      </c>
      <c r="AJ280" s="21" t="str">
        <f>IF(обеспечено!AJ280-'погружено всего'!AJ280=0,"",обеспечено!AJ280-'погружено всего'!AJ280)</f>
        <v/>
      </c>
      <c r="AK280" s="21" t="str">
        <f>IF(обеспечено!AK280-'погружено всего'!AK280=0,"",обеспечено!AK280-'погружено всего'!AK280)</f>
        <v/>
      </c>
    </row>
    <row r="281" spans="1:37" s="15" customFormat="1" ht="13.5" customHeight="1" x14ac:dyDescent="0.15">
      <c r="A281" s="15" t="s">
        <v>296</v>
      </c>
      <c r="B281" s="20" t="str">
        <f>IF(LEN('заявки всего'!B281)=0,"",'заявки всего'!B281)</f>
        <v/>
      </c>
      <c r="C281" s="20" t="str">
        <f>IF(LEN('заявки всего'!C281)=0,"",'заявки всего'!C281)</f>
        <v/>
      </c>
      <c r="D281" s="22" t="str">
        <f>IF(LEN('заявки всего'!D281)=0,"",'заявки всего'!D281)</f>
        <v/>
      </c>
      <c r="E281" s="23" t="str">
        <f>IF(LEN('заявки всего'!E281)=0,"",'заявки всего'!E281)</f>
        <v/>
      </c>
      <c r="F281" s="23" t="str">
        <f>IF(обеспечено!F281=0,"",ROUNDUP(обеспечено!F281/31*5,0))</f>
        <v/>
      </c>
      <c r="G281" s="21" t="str">
        <f>IF(обеспечено!G281-'погружено всего'!G281=0,"",обеспечено!G281-'погружено всего'!G281)</f>
        <v/>
      </c>
      <c r="H281" s="21" t="str">
        <f>IF(обеспечено!H281-'погружено всего'!H281=0,"",обеспечено!H281-'погружено всего'!H281)</f>
        <v/>
      </c>
      <c r="I281" s="21" t="str">
        <f>IF(обеспечено!I281-'погружено всего'!I281=0,"",обеспечено!I281-'погружено всего'!I281)</f>
        <v/>
      </c>
      <c r="J281" s="21" t="str">
        <f>IF(обеспечено!J281-'погружено всего'!J281=0,"",обеспечено!J281-'погружено всего'!J281)</f>
        <v/>
      </c>
      <c r="K281" s="21" t="str">
        <f>IF(обеспечено!K281-'погружено всего'!K281=0,"",обеспечено!K281-'погружено всего'!K281)</f>
        <v/>
      </c>
      <c r="L281" s="21" t="str">
        <f>IF(обеспечено!L281-'погружено всего'!L281=0,"",обеспечено!L281-'погружено всего'!L281)</f>
        <v/>
      </c>
      <c r="M281" s="21" t="str">
        <f>IF(обеспечено!M281-'погружено всего'!M281=0,"",обеспечено!M281-'погружено всего'!M281)</f>
        <v/>
      </c>
      <c r="N281" s="21" t="str">
        <f>IF(обеспечено!N281-'погружено всего'!N281=0,"",обеспечено!N281-'погружено всего'!N281)</f>
        <v/>
      </c>
      <c r="O281" s="21" t="str">
        <f>IF(обеспечено!O281-'погружено всего'!O281=0,"",обеспечено!O281-'погружено всего'!O281)</f>
        <v/>
      </c>
      <c r="P281" s="21" t="str">
        <f>IF(обеспечено!P281-'погружено всего'!P281=0,"",обеспечено!P281-'погружено всего'!P281)</f>
        <v/>
      </c>
      <c r="Q281" s="21" t="str">
        <f>IF(обеспечено!Q281-'погружено всего'!Q281=0,"",обеспечено!Q281-'погружено всего'!Q281)</f>
        <v/>
      </c>
      <c r="R281" s="21" t="str">
        <f>IF(обеспечено!R281-'погружено всего'!R281=0,"",обеспечено!R281-'погружено всего'!R281)</f>
        <v/>
      </c>
      <c r="S281" s="21" t="str">
        <f>IF(обеспечено!S281-'погружено всего'!S281=0,"",обеспечено!S281-'погружено всего'!S281)</f>
        <v/>
      </c>
      <c r="T281" s="21" t="str">
        <f>IF(обеспечено!T281-'погружено всего'!T281=0,"",обеспечено!T281-'погружено всего'!T281)</f>
        <v/>
      </c>
      <c r="U281" s="21" t="str">
        <f>IF(обеспечено!U281-'погружено всего'!U281=0,"",обеспечено!U281-'погружено всего'!U281)</f>
        <v/>
      </c>
      <c r="V281" s="21" t="str">
        <f>IF(обеспечено!V281-'погружено всего'!V281=0,"",обеспечено!V281-'погружено всего'!V281)</f>
        <v/>
      </c>
      <c r="W281" s="21" t="str">
        <f>IF(обеспечено!W281-'погружено всего'!W281=0,"",обеспечено!W281-'погружено всего'!W281)</f>
        <v/>
      </c>
      <c r="X281" s="21" t="str">
        <f>IF(обеспечено!X281-'погружено всего'!X281=0,"",обеспечено!X281-'погружено всего'!X281)</f>
        <v/>
      </c>
      <c r="Y281" s="21" t="str">
        <f>IF(обеспечено!Y281-'погружено всего'!Y281=0,"",обеспечено!Y281-'погружено всего'!Y281)</f>
        <v/>
      </c>
      <c r="Z281" s="21" t="str">
        <f>IF(обеспечено!Z281-'погружено всего'!Z281=0,"",обеспечено!Z281-'погружено всего'!Z281)</f>
        <v/>
      </c>
      <c r="AA281" s="21" t="str">
        <f>IF(обеспечено!AA281-'погружено всего'!AA281=0,"",обеспечено!AA281-'погружено всего'!AA281)</f>
        <v/>
      </c>
      <c r="AB281" s="21" t="str">
        <f>IF(обеспечено!AB281-'погружено всего'!AB281=0,"",обеспечено!AB281-'погружено всего'!AB281)</f>
        <v/>
      </c>
      <c r="AC281" s="21" t="str">
        <f>IF(обеспечено!AC281-'погружено всего'!AC281=0,"",обеспечено!AC281-'погружено всего'!AC281)</f>
        <v/>
      </c>
      <c r="AD281" s="21" t="str">
        <f>IF(обеспечено!AD281-'погружено всего'!AD281=0,"",обеспечено!AD281-'погружено всего'!AD281)</f>
        <v/>
      </c>
      <c r="AE281" s="21" t="str">
        <f>IF(обеспечено!AE281-'погружено всего'!AE281=0,"",обеспечено!AE281-'погружено всего'!AE281)</f>
        <v/>
      </c>
      <c r="AF281" s="21" t="str">
        <f>IF(обеспечено!AF281-'погружено всего'!AF281=0,"",обеспечено!AF281-'погружено всего'!AF281)</f>
        <v/>
      </c>
      <c r="AG281" s="21" t="str">
        <f>IF(обеспечено!AG281-'погружено всего'!AG281=0,"",обеспечено!AG281-'погружено всего'!AG281)</f>
        <v/>
      </c>
      <c r="AH281" s="21" t="str">
        <f>IF(обеспечено!AH281-'погружено всего'!AH281=0,"",обеспечено!AH281-'погружено всего'!AH281)</f>
        <v/>
      </c>
      <c r="AI281" s="21" t="str">
        <f>IF(обеспечено!AI281-'погружено всего'!AI281=0,"",обеспечено!AI281-'погружено всего'!AI281)</f>
        <v/>
      </c>
      <c r="AJ281" s="21" t="str">
        <f>IF(обеспечено!AJ281-'погружено всего'!AJ281=0,"",обеспечено!AJ281-'погружено всего'!AJ281)</f>
        <v/>
      </c>
      <c r="AK281" s="21" t="str">
        <f>IF(обеспечено!AK281-'погружено всего'!AK281=0,"",обеспечено!AK281-'погружено всего'!AK281)</f>
        <v/>
      </c>
    </row>
    <row r="282" spans="1:37" s="15" customFormat="1" ht="13.5" customHeight="1" x14ac:dyDescent="0.15">
      <c r="A282" s="15" t="s">
        <v>297</v>
      </c>
      <c r="B282" s="20" t="str">
        <f>IF(LEN('заявки всего'!B282)=0,"",'заявки всего'!B282)</f>
        <v/>
      </c>
      <c r="C282" s="20" t="str">
        <f>IF(LEN('заявки всего'!C282)=0,"",'заявки всего'!C282)</f>
        <v/>
      </c>
      <c r="D282" s="22" t="str">
        <f>IF(LEN('заявки всего'!D282)=0,"",'заявки всего'!D282)</f>
        <v/>
      </c>
      <c r="E282" s="23" t="str">
        <f>IF(LEN('заявки всего'!E282)=0,"",'заявки всего'!E282)</f>
        <v/>
      </c>
      <c r="F282" s="23" t="str">
        <f>IF(обеспечено!F282=0,"",ROUNDUP(обеспечено!F282/31*5,0))</f>
        <v/>
      </c>
      <c r="G282" s="21" t="str">
        <f>IF(обеспечено!G282-'погружено всего'!G282=0,"",обеспечено!G282-'погружено всего'!G282)</f>
        <v/>
      </c>
      <c r="H282" s="21" t="str">
        <f>IF(обеспечено!H282-'погружено всего'!H282=0,"",обеспечено!H282-'погружено всего'!H282)</f>
        <v/>
      </c>
      <c r="I282" s="21" t="str">
        <f>IF(обеспечено!I282-'погружено всего'!I282=0,"",обеспечено!I282-'погружено всего'!I282)</f>
        <v/>
      </c>
      <c r="J282" s="21" t="str">
        <f>IF(обеспечено!J282-'погружено всего'!J282=0,"",обеспечено!J282-'погружено всего'!J282)</f>
        <v/>
      </c>
      <c r="K282" s="21" t="str">
        <f>IF(обеспечено!K282-'погружено всего'!K282=0,"",обеспечено!K282-'погружено всего'!K282)</f>
        <v/>
      </c>
      <c r="L282" s="21" t="str">
        <f>IF(обеспечено!L282-'погружено всего'!L282=0,"",обеспечено!L282-'погружено всего'!L282)</f>
        <v/>
      </c>
      <c r="M282" s="21" t="str">
        <f>IF(обеспечено!M282-'погружено всего'!M282=0,"",обеспечено!M282-'погружено всего'!M282)</f>
        <v/>
      </c>
      <c r="N282" s="21" t="str">
        <f>IF(обеспечено!N282-'погружено всего'!N282=0,"",обеспечено!N282-'погружено всего'!N282)</f>
        <v/>
      </c>
      <c r="O282" s="21" t="str">
        <f>IF(обеспечено!O282-'погружено всего'!O282=0,"",обеспечено!O282-'погружено всего'!O282)</f>
        <v/>
      </c>
      <c r="P282" s="21" t="str">
        <f>IF(обеспечено!P282-'погружено всего'!P282=0,"",обеспечено!P282-'погружено всего'!P282)</f>
        <v/>
      </c>
      <c r="Q282" s="21" t="str">
        <f>IF(обеспечено!Q282-'погружено всего'!Q282=0,"",обеспечено!Q282-'погружено всего'!Q282)</f>
        <v/>
      </c>
      <c r="R282" s="21" t="str">
        <f>IF(обеспечено!R282-'погружено всего'!R282=0,"",обеспечено!R282-'погружено всего'!R282)</f>
        <v/>
      </c>
      <c r="S282" s="21" t="str">
        <f>IF(обеспечено!S282-'погружено всего'!S282=0,"",обеспечено!S282-'погружено всего'!S282)</f>
        <v/>
      </c>
      <c r="T282" s="21" t="str">
        <f>IF(обеспечено!T282-'погружено всего'!T282=0,"",обеспечено!T282-'погружено всего'!T282)</f>
        <v/>
      </c>
      <c r="U282" s="21" t="str">
        <f>IF(обеспечено!U282-'погружено всего'!U282=0,"",обеспечено!U282-'погружено всего'!U282)</f>
        <v/>
      </c>
      <c r="V282" s="21" t="str">
        <f>IF(обеспечено!V282-'погружено всего'!V282=0,"",обеспечено!V282-'погружено всего'!V282)</f>
        <v/>
      </c>
      <c r="W282" s="21" t="str">
        <f>IF(обеспечено!W282-'погружено всего'!W282=0,"",обеспечено!W282-'погружено всего'!W282)</f>
        <v/>
      </c>
      <c r="X282" s="21" t="str">
        <f>IF(обеспечено!X282-'погружено всего'!X282=0,"",обеспечено!X282-'погружено всего'!X282)</f>
        <v/>
      </c>
      <c r="Y282" s="21" t="str">
        <f>IF(обеспечено!Y282-'погружено всего'!Y282=0,"",обеспечено!Y282-'погружено всего'!Y282)</f>
        <v/>
      </c>
      <c r="Z282" s="21" t="str">
        <f>IF(обеспечено!Z282-'погружено всего'!Z282=0,"",обеспечено!Z282-'погружено всего'!Z282)</f>
        <v/>
      </c>
      <c r="AA282" s="21" t="str">
        <f>IF(обеспечено!AA282-'погружено всего'!AA282=0,"",обеспечено!AA282-'погружено всего'!AA282)</f>
        <v/>
      </c>
      <c r="AB282" s="21" t="str">
        <f>IF(обеспечено!AB282-'погружено всего'!AB282=0,"",обеспечено!AB282-'погружено всего'!AB282)</f>
        <v/>
      </c>
      <c r="AC282" s="21" t="str">
        <f>IF(обеспечено!AC282-'погружено всего'!AC282=0,"",обеспечено!AC282-'погружено всего'!AC282)</f>
        <v/>
      </c>
      <c r="AD282" s="21" t="str">
        <f>IF(обеспечено!AD282-'погружено всего'!AD282=0,"",обеспечено!AD282-'погружено всего'!AD282)</f>
        <v/>
      </c>
      <c r="AE282" s="21" t="str">
        <f>IF(обеспечено!AE282-'погружено всего'!AE282=0,"",обеспечено!AE282-'погружено всего'!AE282)</f>
        <v/>
      </c>
      <c r="AF282" s="21" t="str">
        <f>IF(обеспечено!AF282-'погружено всего'!AF282=0,"",обеспечено!AF282-'погружено всего'!AF282)</f>
        <v/>
      </c>
      <c r="AG282" s="21" t="str">
        <f>IF(обеспечено!AG282-'погружено всего'!AG282=0,"",обеспечено!AG282-'погружено всего'!AG282)</f>
        <v/>
      </c>
      <c r="AH282" s="21" t="str">
        <f>IF(обеспечено!AH282-'погружено всего'!AH282=0,"",обеспечено!AH282-'погружено всего'!AH282)</f>
        <v/>
      </c>
      <c r="AI282" s="21" t="str">
        <f>IF(обеспечено!AI282-'погружено всего'!AI282=0,"",обеспечено!AI282-'погружено всего'!AI282)</f>
        <v/>
      </c>
      <c r="AJ282" s="21" t="str">
        <f>IF(обеспечено!AJ282-'погружено всего'!AJ282=0,"",обеспечено!AJ282-'погружено всего'!AJ282)</f>
        <v/>
      </c>
      <c r="AK282" s="21" t="str">
        <f>IF(обеспечено!AK282-'погружено всего'!AK282=0,"",обеспечено!AK282-'погружено всего'!AK282)</f>
        <v/>
      </c>
    </row>
    <row r="283" spans="1:37" s="15" customFormat="1" ht="13.5" customHeight="1" x14ac:dyDescent="0.15">
      <c r="A283" s="15" t="s">
        <v>298</v>
      </c>
      <c r="B283" s="20" t="str">
        <f>IF(LEN('заявки всего'!B283)=0,"",'заявки всего'!B283)</f>
        <v/>
      </c>
      <c r="C283" s="20" t="str">
        <f>IF(LEN('заявки всего'!C283)=0,"",'заявки всего'!C283)</f>
        <v/>
      </c>
      <c r="D283" s="22" t="str">
        <f>IF(LEN('заявки всего'!D283)=0,"",'заявки всего'!D283)</f>
        <v/>
      </c>
      <c r="E283" s="23" t="str">
        <f>IF(LEN('заявки всего'!E283)=0,"",'заявки всего'!E283)</f>
        <v/>
      </c>
      <c r="F283" s="23" t="str">
        <f>IF(обеспечено!F283=0,"",ROUNDUP(обеспечено!F283/31*5,0))</f>
        <v/>
      </c>
      <c r="G283" s="21" t="str">
        <f>IF(обеспечено!G283-'погружено всего'!G283=0,"",обеспечено!G283-'погружено всего'!G283)</f>
        <v/>
      </c>
      <c r="H283" s="21" t="str">
        <f>IF(обеспечено!H283-'погружено всего'!H283=0,"",обеспечено!H283-'погружено всего'!H283)</f>
        <v/>
      </c>
      <c r="I283" s="21" t="str">
        <f>IF(обеспечено!I283-'погружено всего'!I283=0,"",обеспечено!I283-'погружено всего'!I283)</f>
        <v/>
      </c>
      <c r="J283" s="21" t="str">
        <f>IF(обеспечено!J283-'погружено всего'!J283=0,"",обеспечено!J283-'погружено всего'!J283)</f>
        <v/>
      </c>
      <c r="K283" s="21" t="str">
        <f>IF(обеспечено!K283-'погружено всего'!K283=0,"",обеспечено!K283-'погружено всего'!K283)</f>
        <v/>
      </c>
      <c r="L283" s="21" t="str">
        <f>IF(обеспечено!L283-'погружено всего'!L283=0,"",обеспечено!L283-'погружено всего'!L283)</f>
        <v/>
      </c>
      <c r="M283" s="21" t="str">
        <f>IF(обеспечено!M283-'погружено всего'!M283=0,"",обеспечено!M283-'погружено всего'!M283)</f>
        <v/>
      </c>
      <c r="N283" s="21" t="str">
        <f>IF(обеспечено!N283-'погружено всего'!N283=0,"",обеспечено!N283-'погружено всего'!N283)</f>
        <v/>
      </c>
      <c r="O283" s="21" t="str">
        <f>IF(обеспечено!O283-'погружено всего'!O283=0,"",обеспечено!O283-'погружено всего'!O283)</f>
        <v/>
      </c>
      <c r="P283" s="21" t="str">
        <f>IF(обеспечено!P283-'погружено всего'!P283=0,"",обеспечено!P283-'погружено всего'!P283)</f>
        <v/>
      </c>
      <c r="Q283" s="21" t="str">
        <f>IF(обеспечено!Q283-'погружено всего'!Q283=0,"",обеспечено!Q283-'погружено всего'!Q283)</f>
        <v/>
      </c>
      <c r="R283" s="21" t="str">
        <f>IF(обеспечено!R283-'погружено всего'!R283=0,"",обеспечено!R283-'погружено всего'!R283)</f>
        <v/>
      </c>
      <c r="S283" s="21" t="str">
        <f>IF(обеспечено!S283-'погружено всего'!S283=0,"",обеспечено!S283-'погружено всего'!S283)</f>
        <v/>
      </c>
      <c r="T283" s="21" t="str">
        <f>IF(обеспечено!T283-'погружено всего'!T283=0,"",обеспечено!T283-'погружено всего'!T283)</f>
        <v/>
      </c>
      <c r="U283" s="21" t="str">
        <f>IF(обеспечено!U283-'погружено всего'!U283=0,"",обеспечено!U283-'погружено всего'!U283)</f>
        <v/>
      </c>
      <c r="V283" s="21" t="str">
        <f>IF(обеспечено!V283-'погружено всего'!V283=0,"",обеспечено!V283-'погружено всего'!V283)</f>
        <v/>
      </c>
      <c r="W283" s="21" t="str">
        <f>IF(обеспечено!W283-'погружено всего'!W283=0,"",обеспечено!W283-'погружено всего'!W283)</f>
        <v/>
      </c>
      <c r="X283" s="21" t="str">
        <f>IF(обеспечено!X283-'погружено всего'!X283=0,"",обеспечено!X283-'погружено всего'!X283)</f>
        <v/>
      </c>
      <c r="Y283" s="21" t="str">
        <f>IF(обеспечено!Y283-'погружено всего'!Y283=0,"",обеспечено!Y283-'погружено всего'!Y283)</f>
        <v/>
      </c>
      <c r="Z283" s="21" t="str">
        <f>IF(обеспечено!Z283-'погружено всего'!Z283=0,"",обеспечено!Z283-'погружено всего'!Z283)</f>
        <v/>
      </c>
      <c r="AA283" s="21" t="str">
        <f>IF(обеспечено!AA283-'погружено всего'!AA283=0,"",обеспечено!AA283-'погружено всего'!AA283)</f>
        <v/>
      </c>
      <c r="AB283" s="21" t="str">
        <f>IF(обеспечено!AB283-'погружено всего'!AB283=0,"",обеспечено!AB283-'погружено всего'!AB283)</f>
        <v/>
      </c>
      <c r="AC283" s="21" t="str">
        <f>IF(обеспечено!AC283-'погружено всего'!AC283=0,"",обеспечено!AC283-'погружено всего'!AC283)</f>
        <v/>
      </c>
      <c r="AD283" s="21" t="str">
        <f>IF(обеспечено!AD283-'погружено всего'!AD283=0,"",обеспечено!AD283-'погружено всего'!AD283)</f>
        <v/>
      </c>
      <c r="AE283" s="21" t="str">
        <f>IF(обеспечено!AE283-'погружено всего'!AE283=0,"",обеспечено!AE283-'погружено всего'!AE283)</f>
        <v/>
      </c>
      <c r="AF283" s="21" t="str">
        <f>IF(обеспечено!AF283-'погружено всего'!AF283=0,"",обеспечено!AF283-'погружено всего'!AF283)</f>
        <v/>
      </c>
      <c r="AG283" s="21" t="str">
        <f>IF(обеспечено!AG283-'погружено всего'!AG283=0,"",обеспечено!AG283-'погружено всего'!AG283)</f>
        <v/>
      </c>
      <c r="AH283" s="21" t="str">
        <f>IF(обеспечено!AH283-'погружено всего'!AH283=0,"",обеспечено!AH283-'погружено всего'!AH283)</f>
        <v/>
      </c>
      <c r="AI283" s="21" t="str">
        <f>IF(обеспечено!AI283-'погружено всего'!AI283=0,"",обеспечено!AI283-'погружено всего'!AI283)</f>
        <v/>
      </c>
      <c r="AJ283" s="21" t="str">
        <f>IF(обеспечено!AJ283-'погружено всего'!AJ283=0,"",обеспечено!AJ283-'погружено всего'!AJ283)</f>
        <v/>
      </c>
      <c r="AK283" s="21" t="str">
        <f>IF(обеспечено!AK283-'погружено всего'!AK283=0,"",обеспечено!AK283-'погружено всего'!AK283)</f>
        <v/>
      </c>
    </row>
    <row r="284" spans="1:37" s="15" customFormat="1" ht="13.5" customHeight="1" x14ac:dyDescent="0.15">
      <c r="A284" s="15" t="s">
        <v>299</v>
      </c>
      <c r="B284" s="20" t="str">
        <f>IF(LEN('заявки всего'!B284)=0,"",'заявки всего'!B284)</f>
        <v/>
      </c>
      <c r="C284" s="20" t="str">
        <f>IF(LEN('заявки всего'!C284)=0,"",'заявки всего'!C284)</f>
        <v/>
      </c>
      <c r="D284" s="22" t="str">
        <f>IF(LEN('заявки всего'!D284)=0,"",'заявки всего'!D284)</f>
        <v/>
      </c>
      <c r="E284" s="23" t="str">
        <f>IF(LEN('заявки всего'!E284)=0,"",'заявки всего'!E284)</f>
        <v/>
      </c>
      <c r="F284" s="23" t="str">
        <f>IF(обеспечено!F284=0,"",ROUNDUP(обеспечено!F284/31*5,0))</f>
        <v/>
      </c>
      <c r="G284" s="21" t="str">
        <f>IF(обеспечено!G284-'погружено всего'!G284=0,"",обеспечено!G284-'погружено всего'!G284)</f>
        <v/>
      </c>
      <c r="H284" s="21" t="str">
        <f>IF(обеспечено!H284-'погружено всего'!H284=0,"",обеспечено!H284-'погружено всего'!H284)</f>
        <v/>
      </c>
      <c r="I284" s="21" t="str">
        <f>IF(обеспечено!I284-'погружено всего'!I284=0,"",обеспечено!I284-'погружено всего'!I284)</f>
        <v/>
      </c>
      <c r="J284" s="21" t="str">
        <f>IF(обеспечено!J284-'погружено всего'!J284=0,"",обеспечено!J284-'погружено всего'!J284)</f>
        <v/>
      </c>
      <c r="K284" s="21" t="str">
        <f>IF(обеспечено!K284-'погружено всего'!K284=0,"",обеспечено!K284-'погружено всего'!K284)</f>
        <v/>
      </c>
      <c r="L284" s="21" t="str">
        <f>IF(обеспечено!L284-'погружено всего'!L284=0,"",обеспечено!L284-'погружено всего'!L284)</f>
        <v/>
      </c>
      <c r="M284" s="21" t="str">
        <f>IF(обеспечено!M284-'погружено всего'!M284=0,"",обеспечено!M284-'погружено всего'!M284)</f>
        <v/>
      </c>
      <c r="N284" s="21" t="str">
        <f>IF(обеспечено!N284-'погружено всего'!N284=0,"",обеспечено!N284-'погружено всего'!N284)</f>
        <v/>
      </c>
      <c r="O284" s="21" t="str">
        <f>IF(обеспечено!O284-'погружено всего'!O284=0,"",обеспечено!O284-'погружено всего'!O284)</f>
        <v/>
      </c>
      <c r="P284" s="21" t="str">
        <f>IF(обеспечено!P284-'погружено всего'!P284=0,"",обеспечено!P284-'погружено всего'!P284)</f>
        <v/>
      </c>
      <c r="Q284" s="21" t="str">
        <f>IF(обеспечено!Q284-'погружено всего'!Q284=0,"",обеспечено!Q284-'погружено всего'!Q284)</f>
        <v/>
      </c>
      <c r="R284" s="21" t="str">
        <f>IF(обеспечено!R284-'погружено всего'!R284=0,"",обеспечено!R284-'погружено всего'!R284)</f>
        <v/>
      </c>
      <c r="S284" s="21" t="str">
        <f>IF(обеспечено!S284-'погружено всего'!S284=0,"",обеспечено!S284-'погружено всего'!S284)</f>
        <v/>
      </c>
      <c r="T284" s="21" t="str">
        <f>IF(обеспечено!T284-'погружено всего'!T284=0,"",обеспечено!T284-'погружено всего'!T284)</f>
        <v/>
      </c>
      <c r="U284" s="21" t="str">
        <f>IF(обеспечено!U284-'погружено всего'!U284=0,"",обеспечено!U284-'погружено всего'!U284)</f>
        <v/>
      </c>
      <c r="V284" s="21" t="str">
        <f>IF(обеспечено!V284-'погружено всего'!V284=0,"",обеспечено!V284-'погружено всего'!V284)</f>
        <v/>
      </c>
      <c r="W284" s="21" t="str">
        <f>IF(обеспечено!W284-'погружено всего'!W284=0,"",обеспечено!W284-'погружено всего'!W284)</f>
        <v/>
      </c>
      <c r="X284" s="21" t="str">
        <f>IF(обеспечено!X284-'погружено всего'!X284=0,"",обеспечено!X284-'погружено всего'!X284)</f>
        <v/>
      </c>
      <c r="Y284" s="21" t="str">
        <f>IF(обеспечено!Y284-'погружено всего'!Y284=0,"",обеспечено!Y284-'погружено всего'!Y284)</f>
        <v/>
      </c>
      <c r="Z284" s="21" t="str">
        <f>IF(обеспечено!Z284-'погружено всего'!Z284=0,"",обеспечено!Z284-'погружено всего'!Z284)</f>
        <v/>
      </c>
      <c r="AA284" s="21" t="str">
        <f>IF(обеспечено!AA284-'погружено всего'!AA284=0,"",обеспечено!AA284-'погружено всего'!AA284)</f>
        <v/>
      </c>
      <c r="AB284" s="21" t="str">
        <f>IF(обеспечено!AB284-'погружено всего'!AB284=0,"",обеспечено!AB284-'погружено всего'!AB284)</f>
        <v/>
      </c>
      <c r="AC284" s="21" t="str">
        <f>IF(обеспечено!AC284-'погружено всего'!AC284=0,"",обеспечено!AC284-'погружено всего'!AC284)</f>
        <v/>
      </c>
      <c r="AD284" s="21" t="str">
        <f>IF(обеспечено!AD284-'погружено всего'!AD284=0,"",обеспечено!AD284-'погружено всего'!AD284)</f>
        <v/>
      </c>
      <c r="AE284" s="21" t="str">
        <f>IF(обеспечено!AE284-'погружено всего'!AE284=0,"",обеспечено!AE284-'погружено всего'!AE284)</f>
        <v/>
      </c>
      <c r="AF284" s="21" t="str">
        <f>IF(обеспечено!AF284-'погружено всего'!AF284=0,"",обеспечено!AF284-'погружено всего'!AF284)</f>
        <v/>
      </c>
      <c r="AG284" s="21" t="str">
        <f>IF(обеспечено!AG284-'погружено всего'!AG284=0,"",обеспечено!AG284-'погружено всего'!AG284)</f>
        <v/>
      </c>
      <c r="AH284" s="21" t="str">
        <f>IF(обеспечено!AH284-'погружено всего'!AH284=0,"",обеспечено!AH284-'погружено всего'!AH284)</f>
        <v/>
      </c>
      <c r="AI284" s="21" t="str">
        <f>IF(обеспечено!AI284-'погружено всего'!AI284=0,"",обеспечено!AI284-'погружено всего'!AI284)</f>
        <v/>
      </c>
      <c r="AJ284" s="21" t="str">
        <f>IF(обеспечено!AJ284-'погружено всего'!AJ284=0,"",обеспечено!AJ284-'погружено всего'!AJ284)</f>
        <v/>
      </c>
      <c r="AK284" s="21" t="str">
        <f>IF(обеспечено!AK284-'погружено всего'!AK284=0,"",обеспечено!AK284-'погружено всего'!AK284)</f>
        <v/>
      </c>
    </row>
    <row r="285" spans="1:37" s="15" customFormat="1" ht="13.5" customHeight="1" x14ac:dyDescent="0.15">
      <c r="A285" s="15" t="s">
        <v>300</v>
      </c>
      <c r="B285" s="20" t="str">
        <f>IF(LEN('заявки всего'!B285)=0,"",'заявки всего'!B285)</f>
        <v/>
      </c>
      <c r="C285" s="20" t="str">
        <f>IF(LEN('заявки всего'!C285)=0,"",'заявки всего'!C285)</f>
        <v/>
      </c>
      <c r="D285" s="22" t="str">
        <f>IF(LEN('заявки всего'!D285)=0,"",'заявки всего'!D285)</f>
        <v/>
      </c>
      <c r="E285" s="23" t="str">
        <f>IF(LEN('заявки всего'!E285)=0,"",'заявки всего'!E285)</f>
        <v/>
      </c>
      <c r="F285" s="23" t="str">
        <f>IF(обеспечено!F285=0,"",ROUNDUP(обеспечено!F285/31*5,0))</f>
        <v/>
      </c>
      <c r="G285" s="21" t="str">
        <f>IF(обеспечено!G285-'погружено всего'!G285=0,"",обеспечено!G285-'погружено всего'!G285)</f>
        <v/>
      </c>
      <c r="H285" s="21" t="str">
        <f>IF(обеспечено!H285-'погружено всего'!H285=0,"",обеспечено!H285-'погружено всего'!H285)</f>
        <v/>
      </c>
      <c r="I285" s="21" t="str">
        <f>IF(обеспечено!I285-'погружено всего'!I285=0,"",обеспечено!I285-'погружено всего'!I285)</f>
        <v/>
      </c>
      <c r="J285" s="21" t="str">
        <f>IF(обеспечено!J285-'погружено всего'!J285=0,"",обеспечено!J285-'погружено всего'!J285)</f>
        <v/>
      </c>
      <c r="K285" s="21" t="str">
        <f>IF(обеспечено!K285-'погружено всего'!K285=0,"",обеспечено!K285-'погружено всего'!K285)</f>
        <v/>
      </c>
      <c r="L285" s="21" t="str">
        <f>IF(обеспечено!L285-'погружено всего'!L285=0,"",обеспечено!L285-'погружено всего'!L285)</f>
        <v/>
      </c>
      <c r="M285" s="21" t="str">
        <f>IF(обеспечено!M285-'погружено всего'!M285=0,"",обеспечено!M285-'погружено всего'!M285)</f>
        <v/>
      </c>
      <c r="N285" s="21" t="str">
        <f>IF(обеспечено!N285-'погружено всего'!N285=0,"",обеспечено!N285-'погружено всего'!N285)</f>
        <v/>
      </c>
      <c r="O285" s="21" t="str">
        <f>IF(обеспечено!O285-'погружено всего'!O285=0,"",обеспечено!O285-'погружено всего'!O285)</f>
        <v/>
      </c>
      <c r="P285" s="21" t="str">
        <f>IF(обеспечено!P285-'погружено всего'!P285=0,"",обеспечено!P285-'погружено всего'!P285)</f>
        <v/>
      </c>
      <c r="Q285" s="21" t="str">
        <f>IF(обеспечено!Q285-'погружено всего'!Q285=0,"",обеспечено!Q285-'погружено всего'!Q285)</f>
        <v/>
      </c>
      <c r="R285" s="21" t="str">
        <f>IF(обеспечено!R285-'погружено всего'!R285=0,"",обеспечено!R285-'погружено всего'!R285)</f>
        <v/>
      </c>
      <c r="S285" s="21" t="str">
        <f>IF(обеспечено!S285-'погружено всего'!S285=0,"",обеспечено!S285-'погружено всего'!S285)</f>
        <v/>
      </c>
      <c r="T285" s="21" t="str">
        <f>IF(обеспечено!T285-'погружено всего'!T285=0,"",обеспечено!T285-'погружено всего'!T285)</f>
        <v/>
      </c>
      <c r="U285" s="21" t="str">
        <f>IF(обеспечено!U285-'погружено всего'!U285=0,"",обеспечено!U285-'погружено всего'!U285)</f>
        <v/>
      </c>
      <c r="V285" s="21" t="str">
        <f>IF(обеспечено!V285-'погружено всего'!V285=0,"",обеспечено!V285-'погружено всего'!V285)</f>
        <v/>
      </c>
      <c r="W285" s="21" t="str">
        <f>IF(обеспечено!W285-'погружено всего'!W285=0,"",обеспечено!W285-'погружено всего'!W285)</f>
        <v/>
      </c>
      <c r="X285" s="21" t="str">
        <f>IF(обеспечено!X285-'погружено всего'!X285=0,"",обеспечено!X285-'погружено всего'!X285)</f>
        <v/>
      </c>
      <c r="Y285" s="21" t="str">
        <f>IF(обеспечено!Y285-'погружено всего'!Y285=0,"",обеспечено!Y285-'погружено всего'!Y285)</f>
        <v/>
      </c>
      <c r="Z285" s="21" t="str">
        <f>IF(обеспечено!Z285-'погружено всего'!Z285=0,"",обеспечено!Z285-'погружено всего'!Z285)</f>
        <v/>
      </c>
      <c r="AA285" s="21" t="str">
        <f>IF(обеспечено!AA285-'погружено всего'!AA285=0,"",обеспечено!AA285-'погружено всего'!AA285)</f>
        <v/>
      </c>
      <c r="AB285" s="21" t="str">
        <f>IF(обеспечено!AB285-'погружено всего'!AB285=0,"",обеспечено!AB285-'погружено всего'!AB285)</f>
        <v/>
      </c>
      <c r="AC285" s="21" t="str">
        <f>IF(обеспечено!AC285-'погружено всего'!AC285=0,"",обеспечено!AC285-'погружено всего'!AC285)</f>
        <v/>
      </c>
      <c r="AD285" s="21" t="str">
        <f>IF(обеспечено!AD285-'погружено всего'!AD285=0,"",обеспечено!AD285-'погружено всего'!AD285)</f>
        <v/>
      </c>
      <c r="AE285" s="21" t="str">
        <f>IF(обеспечено!AE285-'погружено всего'!AE285=0,"",обеспечено!AE285-'погружено всего'!AE285)</f>
        <v/>
      </c>
      <c r="AF285" s="21" t="str">
        <f>IF(обеспечено!AF285-'погружено всего'!AF285=0,"",обеспечено!AF285-'погружено всего'!AF285)</f>
        <v/>
      </c>
      <c r="AG285" s="21" t="str">
        <f>IF(обеспечено!AG285-'погружено всего'!AG285=0,"",обеспечено!AG285-'погружено всего'!AG285)</f>
        <v/>
      </c>
      <c r="AH285" s="21" t="str">
        <f>IF(обеспечено!AH285-'погружено всего'!AH285=0,"",обеспечено!AH285-'погружено всего'!AH285)</f>
        <v/>
      </c>
      <c r="AI285" s="21" t="str">
        <f>IF(обеспечено!AI285-'погружено всего'!AI285=0,"",обеспечено!AI285-'погружено всего'!AI285)</f>
        <v/>
      </c>
      <c r="AJ285" s="21" t="str">
        <f>IF(обеспечено!AJ285-'погружено всего'!AJ285=0,"",обеспечено!AJ285-'погружено всего'!AJ285)</f>
        <v/>
      </c>
      <c r="AK285" s="21" t="str">
        <f>IF(обеспечено!AK285-'погружено всего'!AK285=0,"",обеспечено!AK285-'погружено всего'!AK285)</f>
        <v/>
      </c>
    </row>
    <row r="286" spans="1:37" s="15" customFormat="1" ht="13.5" customHeight="1" x14ac:dyDescent="0.15">
      <c r="A286" s="15" t="s">
        <v>301</v>
      </c>
      <c r="B286" s="20" t="str">
        <f>IF(LEN('заявки всего'!B286)=0,"",'заявки всего'!B286)</f>
        <v/>
      </c>
      <c r="C286" s="20" t="str">
        <f>IF(LEN('заявки всего'!C286)=0,"",'заявки всего'!C286)</f>
        <v/>
      </c>
      <c r="D286" s="22" t="str">
        <f>IF(LEN('заявки всего'!D286)=0,"",'заявки всего'!D286)</f>
        <v/>
      </c>
      <c r="E286" s="23" t="str">
        <f>IF(LEN('заявки всего'!E286)=0,"",'заявки всего'!E286)</f>
        <v/>
      </c>
      <c r="F286" s="23" t="str">
        <f>IF(обеспечено!F286=0,"",ROUNDUP(обеспечено!F286/31*5,0))</f>
        <v/>
      </c>
      <c r="G286" s="21" t="str">
        <f>IF(обеспечено!G286-'погружено всего'!G286=0,"",обеспечено!G286-'погружено всего'!G286)</f>
        <v/>
      </c>
      <c r="H286" s="21" t="str">
        <f>IF(обеспечено!H286-'погружено всего'!H286=0,"",обеспечено!H286-'погружено всего'!H286)</f>
        <v/>
      </c>
      <c r="I286" s="21" t="str">
        <f>IF(обеспечено!I286-'погружено всего'!I286=0,"",обеспечено!I286-'погружено всего'!I286)</f>
        <v/>
      </c>
      <c r="J286" s="21" t="str">
        <f>IF(обеспечено!J286-'погружено всего'!J286=0,"",обеспечено!J286-'погружено всего'!J286)</f>
        <v/>
      </c>
      <c r="K286" s="21" t="str">
        <f>IF(обеспечено!K286-'погружено всего'!K286=0,"",обеспечено!K286-'погружено всего'!K286)</f>
        <v/>
      </c>
      <c r="L286" s="21" t="str">
        <f>IF(обеспечено!L286-'погружено всего'!L286=0,"",обеспечено!L286-'погружено всего'!L286)</f>
        <v/>
      </c>
      <c r="M286" s="21" t="str">
        <f>IF(обеспечено!M286-'погружено всего'!M286=0,"",обеспечено!M286-'погружено всего'!M286)</f>
        <v/>
      </c>
      <c r="N286" s="21" t="str">
        <f>IF(обеспечено!N286-'погружено всего'!N286=0,"",обеспечено!N286-'погружено всего'!N286)</f>
        <v/>
      </c>
      <c r="O286" s="21" t="str">
        <f>IF(обеспечено!O286-'погружено всего'!O286=0,"",обеспечено!O286-'погружено всего'!O286)</f>
        <v/>
      </c>
      <c r="P286" s="21" t="str">
        <f>IF(обеспечено!P286-'погружено всего'!P286=0,"",обеспечено!P286-'погружено всего'!P286)</f>
        <v/>
      </c>
      <c r="Q286" s="21" t="str">
        <f>IF(обеспечено!Q286-'погружено всего'!Q286=0,"",обеспечено!Q286-'погружено всего'!Q286)</f>
        <v/>
      </c>
      <c r="R286" s="21" t="str">
        <f>IF(обеспечено!R286-'погружено всего'!R286=0,"",обеспечено!R286-'погружено всего'!R286)</f>
        <v/>
      </c>
      <c r="S286" s="21" t="str">
        <f>IF(обеспечено!S286-'погружено всего'!S286=0,"",обеспечено!S286-'погружено всего'!S286)</f>
        <v/>
      </c>
      <c r="T286" s="21" t="str">
        <f>IF(обеспечено!T286-'погружено всего'!T286=0,"",обеспечено!T286-'погружено всего'!T286)</f>
        <v/>
      </c>
      <c r="U286" s="21" t="str">
        <f>IF(обеспечено!U286-'погружено всего'!U286=0,"",обеспечено!U286-'погружено всего'!U286)</f>
        <v/>
      </c>
      <c r="V286" s="21" t="str">
        <f>IF(обеспечено!V286-'погружено всего'!V286=0,"",обеспечено!V286-'погружено всего'!V286)</f>
        <v/>
      </c>
      <c r="W286" s="21" t="str">
        <f>IF(обеспечено!W286-'погружено всего'!W286=0,"",обеспечено!W286-'погружено всего'!W286)</f>
        <v/>
      </c>
      <c r="X286" s="21" t="str">
        <f>IF(обеспечено!X286-'погружено всего'!X286=0,"",обеспечено!X286-'погружено всего'!X286)</f>
        <v/>
      </c>
      <c r="Y286" s="21" t="str">
        <f>IF(обеспечено!Y286-'погружено всего'!Y286=0,"",обеспечено!Y286-'погружено всего'!Y286)</f>
        <v/>
      </c>
      <c r="Z286" s="21" t="str">
        <f>IF(обеспечено!Z286-'погружено всего'!Z286=0,"",обеспечено!Z286-'погружено всего'!Z286)</f>
        <v/>
      </c>
      <c r="AA286" s="21" t="str">
        <f>IF(обеспечено!AA286-'погружено всего'!AA286=0,"",обеспечено!AA286-'погружено всего'!AA286)</f>
        <v/>
      </c>
      <c r="AB286" s="21" t="str">
        <f>IF(обеспечено!AB286-'погружено всего'!AB286=0,"",обеспечено!AB286-'погружено всего'!AB286)</f>
        <v/>
      </c>
      <c r="AC286" s="21" t="str">
        <f>IF(обеспечено!AC286-'погружено всего'!AC286=0,"",обеспечено!AC286-'погружено всего'!AC286)</f>
        <v/>
      </c>
      <c r="AD286" s="21" t="str">
        <f>IF(обеспечено!AD286-'погружено всего'!AD286=0,"",обеспечено!AD286-'погружено всего'!AD286)</f>
        <v/>
      </c>
      <c r="AE286" s="21" t="str">
        <f>IF(обеспечено!AE286-'погружено всего'!AE286=0,"",обеспечено!AE286-'погружено всего'!AE286)</f>
        <v/>
      </c>
      <c r="AF286" s="21" t="str">
        <f>IF(обеспечено!AF286-'погружено всего'!AF286=0,"",обеспечено!AF286-'погружено всего'!AF286)</f>
        <v/>
      </c>
      <c r="AG286" s="21" t="str">
        <f>IF(обеспечено!AG286-'погружено всего'!AG286=0,"",обеспечено!AG286-'погружено всего'!AG286)</f>
        <v/>
      </c>
      <c r="AH286" s="21" t="str">
        <f>IF(обеспечено!AH286-'погружено всего'!AH286=0,"",обеспечено!AH286-'погружено всего'!AH286)</f>
        <v/>
      </c>
      <c r="AI286" s="21" t="str">
        <f>IF(обеспечено!AI286-'погружено всего'!AI286=0,"",обеспечено!AI286-'погружено всего'!AI286)</f>
        <v/>
      </c>
      <c r="AJ286" s="21" t="str">
        <f>IF(обеспечено!AJ286-'погружено всего'!AJ286=0,"",обеспечено!AJ286-'погружено всего'!AJ286)</f>
        <v/>
      </c>
      <c r="AK286" s="21" t="str">
        <f>IF(обеспечено!AK286-'погружено всего'!AK286=0,"",обеспечено!AK286-'погружено всего'!AK286)</f>
        <v/>
      </c>
    </row>
    <row r="287" spans="1:37" s="15" customFormat="1" ht="13.5" customHeight="1" x14ac:dyDescent="0.15">
      <c r="A287" s="15" t="s">
        <v>302</v>
      </c>
      <c r="B287" s="20" t="str">
        <f>IF(LEN('заявки всего'!B287)=0,"",'заявки всего'!B287)</f>
        <v/>
      </c>
      <c r="C287" s="20" t="str">
        <f>IF(LEN('заявки всего'!C287)=0,"",'заявки всего'!C287)</f>
        <v/>
      </c>
      <c r="D287" s="22" t="str">
        <f>IF(LEN('заявки всего'!D287)=0,"",'заявки всего'!D287)</f>
        <v/>
      </c>
      <c r="E287" s="23" t="str">
        <f>IF(LEN('заявки всего'!E287)=0,"",'заявки всего'!E287)</f>
        <v/>
      </c>
      <c r="F287" s="23" t="str">
        <f>IF(обеспечено!F287=0,"",ROUNDUP(обеспечено!F287/31*5,0))</f>
        <v/>
      </c>
      <c r="G287" s="21" t="str">
        <f>IF(обеспечено!G287-'погружено всего'!G287=0,"",обеспечено!G287-'погружено всего'!G287)</f>
        <v/>
      </c>
      <c r="H287" s="21" t="str">
        <f>IF(обеспечено!H287-'погружено всего'!H287=0,"",обеспечено!H287-'погружено всего'!H287)</f>
        <v/>
      </c>
      <c r="I287" s="21" t="str">
        <f>IF(обеспечено!I287-'погружено всего'!I287=0,"",обеспечено!I287-'погружено всего'!I287)</f>
        <v/>
      </c>
      <c r="J287" s="21" t="str">
        <f>IF(обеспечено!J287-'погружено всего'!J287=0,"",обеспечено!J287-'погружено всего'!J287)</f>
        <v/>
      </c>
      <c r="K287" s="21" t="str">
        <f>IF(обеспечено!K287-'погружено всего'!K287=0,"",обеспечено!K287-'погружено всего'!K287)</f>
        <v/>
      </c>
      <c r="L287" s="21" t="str">
        <f>IF(обеспечено!L287-'погружено всего'!L287=0,"",обеспечено!L287-'погружено всего'!L287)</f>
        <v/>
      </c>
      <c r="M287" s="21" t="str">
        <f>IF(обеспечено!M287-'погружено всего'!M287=0,"",обеспечено!M287-'погружено всего'!M287)</f>
        <v/>
      </c>
      <c r="N287" s="21" t="str">
        <f>IF(обеспечено!N287-'погружено всего'!N287=0,"",обеспечено!N287-'погружено всего'!N287)</f>
        <v/>
      </c>
      <c r="O287" s="21" t="str">
        <f>IF(обеспечено!O287-'погружено всего'!O287=0,"",обеспечено!O287-'погружено всего'!O287)</f>
        <v/>
      </c>
      <c r="P287" s="21" t="str">
        <f>IF(обеспечено!P287-'погружено всего'!P287=0,"",обеспечено!P287-'погружено всего'!P287)</f>
        <v/>
      </c>
      <c r="Q287" s="21" t="str">
        <f>IF(обеспечено!Q287-'погружено всего'!Q287=0,"",обеспечено!Q287-'погружено всего'!Q287)</f>
        <v/>
      </c>
      <c r="R287" s="21" t="str">
        <f>IF(обеспечено!R287-'погружено всего'!R287=0,"",обеспечено!R287-'погружено всего'!R287)</f>
        <v/>
      </c>
      <c r="S287" s="21" t="str">
        <f>IF(обеспечено!S287-'погружено всего'!S287=0,"",обеспечено!S287-'погружено всего'!S287)</f>
        <v/>
      </c>
      <c r="T287" s="21" t="str">
        <f>IF(обеспечено!T287-'погружено всего'!T287=0,"",обеспечено!T287-'погружено всего'!T287)</f>
        <v/>
      </c>
      <c r="U287" s="21" t="str">
        <f>IF(обеспечено!U287-'погружено всего'!U287=0,"",обеспечено!U287-'погружено всего'!U287)</f>
        <v/>
      </c>
      <c r="V287" s="21" t="str">
        <f>IF(обеспечено!V287-'погружено всего'!V287=0,"",обеспечено!V287-'погружено всего'!V287)</f>
        <v/>
      </c>
      <c r="W287" s="21" t="str">
        <f>IF(обеспечено!W287-'погружено всего'!W287=0,"",обеспечено!W287-'погружено всего'!W287)</f>
        <v/>
      </c>
      <c r="X287" s="21" t="str">
        <f>IF(обеспечено!X287-'погружено всего'!X287=0,"",обеспечено!X287-'погружено всего'!X287)</f>
        <v/>
      </c>
      <c r="Y287" s="21" t="str">
        <f>IF(обеспечено!Y287-'погружено всего'!Y287=0,"",обеспечено!Y287-'погружено всего'!Y287)</f>
        <v/>
      </c>
      <c r="Z287" s="21" t="str">
        <f>IF(обеспечено!Z287-'погружено всего'!Z287=0,"",обеспечено!Z287-'погружено всего'!Z287)</f>
        <v/>
      </c>
      <c r="AA287" s="21" t="str">
        <f>IF(обеспечено!AA287-'погружено всего'!AA287=0,"",обеспечено!AA287-'погружено всего'!AA287)</f>
        <v/>
      </c>
      <c r="AB287" s="21" t="str">
        <f>IF(обеспечено!AB287-'погружено всего'!AB287=0,"",обеспечено!AB287-'погружено всего'!AB287)</f>
        <v/>
      </c>
      <c r="AC287" s="21" t="str">
        <f>IF(обеспечено!AC287-'погружено всего'!AC287=0,"",обеспечено!AC287-'погружено всего'!AC287)</f>
        <v/>
      </c>
      <c r="AD287" s="21" t="str">
        <f>IF(обеспечено!AD287-'погружено всего'!AD287=0,"",обеспечено!AD287-'погружено всего'!AD287)</f>
        <v/>
      </c>
      <c r="AE287" s="21" t="str">
        <f>IF(обеспечено!AE287-'погружено всего'!AE287=0,"",обеспечено!AE287-'погружено всего'!AE287)</f>
        <v/>
      </c>
      <c r="AF287" s="21" t="str">
        <f>IF(обеспечено!AF287-'погружено всего'!AF287=0,"",обеспечено!AF287-'погружено всего'!AF287)</f>
        <v/>
      </c>
      <c r="AG287" s="21" t="str">
        <f>IF(обеспечено!AG287-'погружено всего'!AG287=0,"",обеспечено!AG287-'погружено всего'!AG287)</f>
        <v/>
      </c>
      <c r="AH287" s="21" t="str">
        <f>IF(обеспечено!AH287-'погружено всего'!AH287=0,"",обеспечено!AH287-'погружено всего'!AH287)</f>
        <v/>
      </c>
      <c r="AI287" s="21" t="str">
        <f>IF(обеспечено!AI287-'погружено всего'!AI287=0,"",обеспечено!AI287-'погружено всего'!AI287)</f>
        <v/>
      </c>
      <c r="AJ287" s="21" t="str">
        <f>IF(обеспечено!AJ287-'погружено всего'!AJ287=0,"",обеспечено!AJ287-'погружено всего'!AJ287)</f>
        <v/>
      </c>
      <c r="AK287" s="21" t="str">
        <f>IF(обеспечено!AK287-'погружено всего'!AK287=0,"",обеспечено!AK287-'погружено всего'!AK287)</f>
        <v/>
      </c>
    </row>
    <row r="288" spans="1:37" s="15" customFormat="1" ht="13.5" customHeight="1" x14ac:dyDescent="0.15">
      <c r="A288" s="15" t="s">
        <v>303</v>
      </c>
      <c r="B288" s="20" t="str">
        <f>IF(LEN('заявки всего'!B288)=0,"",'заявки всего'!B288)</f>
        <v/>
      </c>
      <c r="C288" s="20" t="str">
        <f>IF(LEN('заявки всего'!C288)=0,"",'заявки всего'!C288)</f>
        <v/>
      </c>
      <c r="D288" s="22" t="str">
        <f>IF(LEN('заявки всего'!D288)=0,"",'заявки всего'!D288)</f>
        <v/>
      </c>
      <c r="E288" s="23" t="str">
        <f>IF(LEN('заявки всего'!E288)=0,"",'заявки всего'!E288)</f>
        <v/>
      </c>
      <c r="F288" s="23" t="str">
        <f>IF(обеспечено!F288=0,"",ROUNDUP(обеспечено!F288/31*5,0))</f>
        <v/>
      </c>
      <c r="G288" s="21" t="str">
        <f>IF(обеспечено!G288-'погружено всего'!G288=0,"",обеспечено!G288-'погружено всего'!G288)</f>
        <v/>
      </c>
      <c r="H288" s="21" t="str">
        <f>IF(обеспечено!H288-'погружено всего'!H288=0,"",обеспечено!H288-'погружено всего'!H288)</f>
        <v/>
      </c>
      <c r="I288" s="21" t="str">
        <f>IF(обеспечено!I288-'погружено всего'!I288=0,"",обеспечено!I288-'погружено всего'!I288)</f>
        <v/>
      </c>
      <c r="J288" s="21" t="str">
        <f>IF(обеспечено!J288-'погружено всего'!J288=0,"",обеспечено!J288-'погружено всего'!J288)</f>
        <v/>
      </c>
      <c r="K288" s="21" t="str">
        <f>IF(обеспечено!K288-'погружено всего'!K288=0,"",обеспечено!K288-'погружено всего'!K288)</f>
        <v/>
      </c>
      <c r="L288" s="21" t="str">
        <f>IF(обеспечено!L288-'погружено всего'!L288=0,"",обеспечено!L288-'погружено всего'!L288)</f>
        <v/>
      </c>
      <c r="M288" s="21" t="str">
        <f>IF(обеспечено!M288-'погружено всего'!M288=0,"",обеспечено!M288-'погружено всего'!M288)</f>
        <v/>
      </c>
      <c r="N288" s="21" t="str">
        <f>IF(обеспечено!N288-'погружено всего'!N288=0,"",обеспечено!N288-'погружено всего'!N288)</f>
        <v/>
      </c>
      <c r="O288" s="21" t="str">
        <f>IF(обеспечено!O288-'погружено всего'!O288=0,"",обеспечено!O288-'погружено всего'!O288)</f>
        <v/>
      </c>
      <c r="P288" s="21" t="str">
        <f>IF(обеспечено!P288-'погружено всего'!P288=0,"",обеспечено!P288-'погружено всего'!P288)</f>
        <v/>
      </c>
      <c r="Q288" s="21" t="str">
        <f>IF(обеспечено!Q288-'погружено всего'!Q288=0,"",обеспечено!Q288-'погружено всего'!Q288)</f>
        <v/>
      </c>
      <c r="R288" s="21" t="str">
        <f>IF(обеспечено!R288-'погружено всего'!R288=0,"",обеспечено!R288-'погружено всего'!R288)</f>
        <v/>
      </c>
      <c r="S288" s="21" t="str">
        <f>IF(обеспечено!S288-'погружено всего'!S288=0,"",обеспечено!S288-'погружено всего'!S288)</f>
        <v/>
      </c>
      <c r="T288" s="21" t="str">
        <f>IF(обеспечено!T288-'погружено всего'!T288=0,"",обеспечено!T288-'погружено всего'!T288)</f>
        <v/>
      </c>
      <c r="U288" s="21" t="str">
        <f>IF(обеспечено!U288-'погружено всего'!U288=0,"",обеспечено!U288-'погружено всего'!U288)</f>
        <v/>
      </c>
      <c r="V288" s="21" t="str">
        <f>IF(обеспечено!V288-'погружено всего'!V288=0,"",обеспечено!V288-'погружено всего'!V288)</f>
        <v/>
      </c>
      <c r="W288" s="21" t="str">
        <f>IF(обеспечено!W288-'погружено всего'!W288=0,"",обеспечено!W288-'погружено всего'!W288)</f>
        <v/>
      </c>
      <c r="X288" s="21" t="str">
        <f>IF(обеспечено!X288-'погружено всего'!X288=0,"",обеспечено!X288-'погружено всего'!X288)</f>
        <v/>
      </c>
      <c r="Y288" s="21" t="str">
        <f>IF(обеспечено!Y288-'погружено всего'!Y288=0,"",обеспечено!Y288-'погружено всего'!Y288)</f>
        <v/>
      </c>
      <c r="Z288" s="21" t="str">
        <f>IF(обеспечено!Z288-'погружено всего'!Z288=0,"",обеспечено!Z288-'погружено всего'!Z288)</f>
        <v/>
      </c>
      <c r="AA288" s="21" t="str">
        <f>IF(обеспечено!AA288-'погружено всего'!AA288=0,"",обеспечено!AA288-'погружено всего'!AA288)</f>
        <v/>
      </c>
      <c r="AB288" s="21" t="str">
        <f>IF(обеспечено!AB288-'погружено всего'!AB288=0,"",обеспечено!AB288-'погружено всего'!AB288)</f>
        <v/>
      </c>
      <c r="AC288" s="21" t="str">
        <f>IF(обеспечено!AC288-'погружено всего'!AC288=0,"",обеспечено!AC288-'погружено всего'!AC288)</f>
        <v/>
      </c>
      <c r="AD288" s="21" t="str">
        <f>IF(обеспечено!AD288-'погружено всего'!AD288=0,"",обеспечено!AD288-'погружено всего'!AD288)</f>
        <v/>
      </c>
      <c r="AE288" s="21" t="str">
        <f>IF(обеспечено!AE288-'погружено всего'!AE288=0,"",обеспечено!AE288-'погружено всего'!AE288)</f>
        <v/>
      </c>
      <c r="AF288" s="21" t="str">
        <f>IF(обеспечено!AF288-'погружено всего'!AF288=0,"",обеспечено!AF288-'погружено всего'!AF288)</f>
        <v/>
      </c>
      <c r="AG288" s="21" t="str">
        <f>IF(обеспечено!AG288-'погружено всего'!AG288=0,"",обеспечено!AG288-'погружено всего'!AG288)</f>
        <v/>
      </c>
      <c r="AH288" s="21" t="str">
        <f>IF(обеспечено!AH288-'погружено всего'!AH288=0,"",обеспечено!AH288-'погружено всего'!AH288)</f>
        <v/>
      </c>
      <c r="AI288" s="21" t="str">
        <f>IF(обеспечено!AI288-'погружено всего'!AI288=0,"",обеспечено!AI288-'погружено всего'!AI288)</f>
        <v/>
      </c>
      <c r="AJ288" s="21" t="str">
        <f>IF(обеспечено!AJ288-'погружено всего'!AJ288=0,"",обеспечено!AJ288-'погружено всего'!AJ288)</f>
        <v/>
      </c>
      <c r="AK288" s="21" t="str">
        <f>IF(обеспечено!AK288-'погружено всего'!AK288=0,"",обеспечено!AK288-'погружено всего'!AK288)</f>
        <v/>
      </c>
    </row>
    <row r="289" spans="1:37" s="15" customFormat="1" ht="13.5" customHeight="1" x14ac:dyDescent="0.15">
      <c r="A289" s="15" t="s">
        <v>304</v>
      </c>
      <c r="B289" s="20" t="str">
        <f>IF(LEN('заявки всего'!B289)=0,"",'заявки всего'!B289)</f>
        <v/>
      </c>
      <c r="C289" s="20" t="str">
        <f>IF(LEN('заявки всего'!C289)=0,"",'заявки всего'!C289)</f>
        <v/>
      </c>
      <c r="D289" s="22" t="str">
        <f>IF(LEN('заявки всего'!D289)=0,"",'заявки всего'!D289)</f>
        <v/>
      </c>
      <c r="E289" s="23" t="str">
        <f>IF(LEN('заявки всего'!E289)=0,"",'заявки всего'!E289)</f>
        <v/>
      </c>
      <c r="F289" s="23" t="str">
        <f>IF(обеспечено!F289=0,"",ROUNDUP(обеспечено!F289/31*5,0))</f>
        <v/>
      </c>
      <c r="G289" s="21" t="str">
        <f>IF(обеспечено!G289-'погружено всего'!G289=0,"",обеспечено!G289-'погружено всего'!G289)</f>
        <v/>
      </c>
      <c r="H289" s="21" t="str">
        <f>IF(обеспечено!H289-'погружено всего'!H289=0,"",обеспечено!H289-'погружено всего'!H289)</f>
        <v/>
      </c>
      <c r="I289" s="21" t="str">
        <f>IF(обеспечено!I289-'погружено всего'!I289=0,"",обеспечено!I289-'погружено всего'!I289)</f>
        <v/>
      </c>
      <c r="J289" s="21" t="str">
        <f>IF(обеспечено!J289-'погружено всего'!J289=0,"",обеспечено!J289-'погружено всего'!J289)</f>
        <v/>
      </c>
      <c r="K289" s="21" t="str">
        <f>IF(обеспечено!K289-'погружено всего'!K289=0,"",обеспечено!K289-'погружено всего'!K289)</f>
        <v/>
      </c>
      <c r="L289" s="21" t="str">
        <f>IF(обеспечено!L289-'погружено всего'!L289=0,"",обеспечено!L289-'погружено всего'!L289)</f>
        <v/>
      </c>
      <c r="M289" s="21" t="str">
        <f>IF(обеспечено!M289-'погружено всего'!M289=0,"",обеспечено!M289-'погружено всего'!M289)</f>
        <v/>
      </c>
      <c r="N289" s="21" t="str">
        <f>IF(обеспечено!N289-'погружено всего'!N289=0,"",обеспечено!N289-'погружено всего'!N289)</f>
        <v/>
      </c>
      <c r="O289" s="21" t="str">
        <f>IF(обеспечено!O289-'погружено всего'!O289=0,"",обеспечено!O289-'погружено всего'!O289)</f>
        <v/>
      </c>
      <c r="P289" s="21" t="str">
        <f>IF(обеспечено!P289-'погружено всего'!P289=0,"",обеспечено!P289-'погружено всего'!P289)</f>
        <v/>
      </c>
      <c r="Q289" s="21" t="str">
        <f>IF(обеспечено!Q289-'погружено всего'!Q289=0,"",обеспечено!Q289-'погружено всего'!Q289)</f>
        <v/>
      </c>
      <c r="R289" s="21" t="str">
        <f>IF(обеспечено!R289-'погружено всего'!R289=0,"",обеспечено!R289-'погружено всего'!R289)</f>
        <v/>
      </c>
      <c r="S289" s="21" t="str">
        <f>IF(обеспечено!S289-'погружено всего'!S289=0,"",обеспечено!S289-'погружено всего'!S289)</f>
        <v/>
      </c>
      <c r="T289" s="21" t="str">
        <f>IF(обеспечено!T289-'погружено всего'!T289=0,"",обеспечено!T289-'погружено всего'!T289)</f>
        <v/>
      </c>
      <c r="U289" s="21" t="str">
        <f>IF(обеспечено!U289-'погружено всего'!U289=0,"",обеспечено!U289-'погружено всего'!U289)</f>
        <v/>
      </c>
      <c r="V289" s="21" t="str">
        <f>IF(обеспечено!V289-'погружено всего'!V289=0,"",обеспечено!V289-'погружено всего'!V289)</f>
        <v/>
      </c>
      <c r="W289" s="21" t="str">
        <f>IF(обеспечено!W289-'погружено всего'!W289=0,"",обеспечено!W289-'погружено всего'!W289)</f>
        <v/>
      </c>
      <c r="X289" s="21" t="str">
        <f>IF(обеспечено!X289-'погружено всего'!X289=0,"",обеспечено!X289-'погружено всего'!X289)</f>
        <v/>
      </c>
      <c r="Y289" s="21" t="str">
        <f>IF(обеспечено!Y289-'погружено всего'!Y289=0,"",обеспечено!Y289-'погружено всего'!Y289)</f>
        <v/>
      </c>
      <c r="Z289" s="21" t="str">
        <f>IF(обеспечено!Z289-'погружено всего'!Z289=0,"",обеспечено!Z289-'погружено всего'!Z289)</f>
        <v/>
      </c>
      <c r="AA289" s="21" t="str">
        <f>IF(обеспечено!AA289-'погружено всего'!AA289=0,"",обеспечено!AA289-'погружено всего'!AA289)</f>
        <v/>
      </c>
      <c r="AB289" s="21" t="str">
        <f>IF(обеспечено!AB289-'погружено всего'!AB289=0,"",обеспечено!AB289-'погружено всего'!AB289)</f>
        <v/>
      </c>
      <c r="AC289" s="21" t="str">
        <f>IF(обеспечено!AC289-'погружено всего'!AC289=0,"",обеспечено!AC289-'погружено всего'!AC289)</f>
        <v/>
      </c>
      <c r="AD289" s="21" t="str">
        <f>IF(обеспечено!AD289-'погружено всего'!AD289=0,"",обеспечено!AD289-'погружено всего'!AD289)</f>
        <v/>
      </c>
      <c r="AE289" s="21" t="str">
        <f>IF(обеспечено!AE289-'погружено всего'!AE289=0,"",обеспечено!AE289-'погружено всего'!AE289)</f>
        <v/>
      </c>
      <c r="AF289" s="21" t="str">
        <f>IF(обеспечено!AF289-'погружено всего'!AF289=0,"",обеспечено!AF289-'погружено всего'!AF289)</f>
        <v/>
      </c>
      <c r="AG289" s="21" t="str">
        <f>IF(обеспечено!AG289-'погружено всего'!AG289=0,"",обеспечено!AG289-'погружено всего'!AG289)</f>
        <v/>
      </c>
      <c r="AH289" s="21" t="str">
        <f>IF(обеспечено!AH289-'погружено всего'!AH289=0,"",обеспечено!AH289-'погружено всего'!AH289)</f>
        <v/>
      </c>
      <c r="AI289" s="21" t="str">
        <f>IF(обеспечено!AI289-'погружено всего'!AI289=0,"",обеспечено!AI289-'погружено всего'!AI289)</f>
        <v/>
      </c>
      <c r="AJ289" s="21" t="str">
        <f>IF(обеспечено!AJ289-'погружено всего'!AJ289=0,"",обеспечено!AJ289-'погружено всего'!AJ289)</f>
        <v/>
      </c>
      <c r="AK289" s="21" t="str">
        <f>IF(обеспечено!AK289-'погружено всего'!AK289=0,"",обеспечено!AK289-'погружено всего'!AK289)</f>
        <v/>
      </c>
    </row>
    <row r="290" spans="1:37" s="15" customFormat="1" ht="13.5" customHeight="1" x14ac:dyDescent="0.15">
      <c r="A290" s="15" t="s">
        <v>305</v>
      </c>
      <c r="B290" s="20" t="str">
        <f>IF(LEN('заявки всего'!B290)=0,"",'заявки всего'!B290)</f>
        <v/>
      </c>
      <c r="C290" s="20" t="str">
        <f>IF(LEN('заявки всего'!C290)=0,"",'заявки всего'!C290)</f>
        <v/>
      </c>
      <c r="D290" s="22" t="str">
        <f>IF(LEN('заявки всего'!D290)=0,"",'заявки всего'!D290)</f>
        <v/>
      </c>
      <c r="E290" s="23" t="str">
        <f>IF(LEN('заявки всего'!E290)=0,"",'заявки всего'!E290)</f>
        <v/>
      </c>
      <c r="F290" s="23" t="str">
        <f>IF(обеспечено!F290=0,"",ROUNDUP(обеспечено!F290/31*5,0))</f>
        <v/>
      </c>
      <c r="G290" s="21" t="str">
        <f>IF(обеспечено!G290-'погружено всего'!G290=0,"",обеспечено!G290-'погружено всего'!G290)</f>
        <v/>
      </c>
      <c r="H290" s="21" t="str">
        <f>IF(обеспечено!H290-'погружено всего'!H290=0,"",обеспечено!H290-'погружено всего'!H290)</f>
        <v/>
      </c>
      <c r="I290" s="21" t="str">
        <f>IF(обеспечено!I290-'погружено всего'!I290=0,"",обеспечено!I290-'погружено всего'!I290)</f>
        <v/>
      </c>
      <c r="J290" s="21" t="str">
        <f>IF(обеспечено!J290-'погружено всего'!J290=0,"",обеспечено!J290-'погружено всего'!J290)</f>
        <v/>
      </c>
      <c r="K290" s="21" t="str">
        <f>IF(обеспечено!K290-'погружено всего'!K290=0,"",обеспечено!K290-'погружено всего'!K290)</f>
        <v/>
      </c>
      <c r="L290" s="21" t="str">
        <f>IF(обеспечено!L290-'погружено всего'!L290=0,"",обеспечено!L290-'погружено всего'!L290)</f>
        <v/>
      </c>
      <c r="M290" s="21" t="str">
        <f>IF(обеспечено!M290-'погружено всего'!M290=0,"",обеспечено!M290-'погружено всего'!M290)</f>
        <v/>
      </c>
      <c r="N290" s="21" t="str">
        <f>IF(обеспечено!N290-'погружено всего'!N290=0,"",обеспечено!N290-'погружено всего'!N290)</f>
        <v/>
      </c>
      <c r="O290" s="21" t="str">
        <f>IF(обеспечено!O290-'погружено всего'!O290=0,"",обеспечено!O290-'погружено всего'!O290)</f>
        <v/>
      </c>
      <c r="P290" s="21" t="str">
        <f>IF(обеспечено!P290-'погружено всего'!P290=0,"",обеспечено!P290-'погружено всего'!P290)</f>
        <v/>
      </c>
      <c r="Q290" s="21" t="str">
        <f>IF(обеспечено!Q290-'погружено всего'!Q290=0,"",обеспечено!Q290-'погружено всего'!Q290)</f>
        <v/>
      </c>
      <c r="R290" s="21" t="str">
        <f>IF(обеспечено!R290-'погружено всего'!R290=0,"",обеспечено!R290-'погружено всего'!R290)</f>
        <v/>
      </c>
      <c r="S290" s="21" t="str">
        <f>IF(обеспечено!S290-'погружено всего'!S290=0,"",обеспечено!S290-'погружено всего'!S290)</f>
        <v/>
      </c>
      <c r="T290" s="21" t="str">
        <f>IF(обеспечено!T290-'погружено всего'!T290=0,"",обеспечено!T290-'погружено всего'!T290)</f>
        <v/>
      </c>
      <c r="U290" s="21" t="str">
        <f>IF(обеспечено!U290-'погружено всего'!U290=0,"",обеспечено!U290-'погружено всего'!U290)</f>
        <v/>
      </c>
      <c r="V290" s="21" t="str">
        <f>IF(обеспечено!V290-'погружено всего'!V290=0,"",обеспечено!V290-'погружено всего'!V290)</f>
        <v/>
      </c>
      <c r="W290" s="21" t="str">
        <f>IF(обеспечено!W290-'погружено всего'!W290=0,"",обеспечено!W290-'погружено всего'!W290)</f>
        <v/>
      </c>
      <c r="X290" s="21" t="str">
        <f>IF(обеспечено!X290-'погружено всего'!X290=0,"",обеспечено!X290-'погружено всего'!X290)</f>
        <v/>
      </c>
      <c r="Y290" s="21" t="str">
        <f>IF(обеспечено!Y290-'погружено всего'!Y290=0,"",обеспечено!Y290-'погружено всего'!Y290)</f>
        <v/>
      </c>
      <c r="Z290" s="21" t="str">
        <f>IF(обеспечено!Z290-'погружено всего'!Z290=0,"",обеспечено!Z290-'погружено всего'!Z290)</f>
        <v/>
      </c>
      <c r="AA290" s="21" t="str">
        <f>IF(обеспечено!AA290-'погружено всего'!AA290=0,"",обеспечено!AA290-'погружено всего'!AA290)</f>
        <v/>
      </c>
      <c r="AB290" s="21" t="str">
        <f>IF(обеспечено!AB290-'погружено всего'!AB290=0,"",обеспечено!AB290-'погружено всего'!AB290)</f>
        <v/>
      </c>
      <c r="AC290" s="21" t="str">
        <f>IF(обеспечено!AC290-'погружено всего'!AC290=0,"",обеспечено!AC290-'погружено всего'!AC290)</f>
        <v/>
      </c>
      <c r="AD290" s="21" t="str">
        <f>IF(обеспечено!AD290-'погружено всего'!AD290=0,"",обеспечено!AD290-'погружено всего'!AD290)</f>
        <v/>
      </c>
      <c r="AE290" s="21" t="str">
        <f>IF(обеспечено!AE290-'погружено всего'!AE290=0,"",обеспечено!AE290-'погружено всего'!AE290)</f>
        <v/>
      </c>
      <c r="AF290" s="21" t="str">
        <f>IF(обеспечено!AF290-'погружено всего'!AF290=0,"",обеспечено!AF290-'погружено всего'!AF290)</f>
        <v/>
      </c>
      <c r="AG290" s="21" t="str">
        <f>IF(обеспечено!AG290-'погружено всего'!AG290=0,"",обеспечено!AG290-'погружено всего'!AG290)</f>
        <v/>
      </c>
      <c r="AH290" s="21" t="str">
        <f>IF(обеспечено!AH290-'погружено всего'!AH290=0,"",обеспечено!AH290-'погружено всего'!AH290)</f>
        <v/>
      </c>
      <c r="AI290" s="21" t="str">
        <f>IF(обеспечено!AI290-'погружено всего'!AI290=0,"",обеспечено!AI290-'погружено всего'!AI290)</f>
        <v/>
      </c>
      <c r="AJ290" s="21" t="str">
        <f>IF(обеспечено!AJ290-'погружено всего'!AJ290=0,"",обеспечено!AJ290-'погружено всего'!AJ290)</f>
        <v/>
      </c>
      <c r="AK290" s="21" t="str">
        <f>IF(обеспечено!AK290-'погружено всего'!AK290=0,"",обеспечено!AK290-'погружено всего'!AK290)</f>
        <v/>
      </c>
    </row>
    <row r="291" spans="1:37" s="15" customFormat="1" ht="13.5" customHeight="1" x14ac:dyDescent="0.15">
      <c r="A291" s="15" t="s">
        <v>306</v>
      </c>
      <c r="B291" s="20" t="str">
        <f>IF(LEN('заявки всего'!B291)=0,"",'заявки всего'!B291)</f>
        <v/>
      </c>
      <c r="C291" s="20" t="str">
        <f>IF(LEN('заявки всего'!C291)=0,"",'заявки всего'!C291)</f>
        <v/>
      </c>
      <c r="D291" s="22" t="str">
        <f>IF(LEN('заявки всего'!D291)=0,"",'заявки всего'!D291)</f>
        <v/>
      </c>
      <c r="E291" s="23" t="str">
        <f>IF(LEN('заявки всего'!E291)=0,"",'заявки всего'!E291)</f>
        <v/>
      </c>
      <c r="F291" s="23" t="str">
        <f>IF(обеспечено!F291=0,"",ROUNDUP(обеспечено!F291/31*5,0))</f>
        <v/>
      </c>
      <c r="G291" s="21" t="str">
        <f>IF(обеспечено!G291-'погружено всего'!G291=0,"",обеспечено!G291-'погружено всего'!G291)</f>
        <v/>
      </c>
      <c r="H291" s="21" t="str">
        <f>IF(обеспечено!H291-'погружено всего'!H291=0,"",обеспечено!H291-'погружено всего'!H291)</f>
        <v/>
      </c>
      <c r="I291" s="21" t="str">
        <f>IF(обеспечено!I291-'погружено всего'!I291=0,"",обеспечено!I291-'погружено всего'!I291)</f>
        <v/>
      </c>
      <c r="J291" s="21" t="str">
        <f>IF(обеспечено!J291-'погружено всего'!J291=0,"",обеспечено!J291-'погружено всего'!J291)</f>
        <v/>
      </c>
      <c r="K291" s="21" t="str">
        <f>IF(обеспечено!K291-'погружено всего'!K291=0,"",обеспечено!K291-'погружено всего'!K291)</f>
        <v/>
      </c>
      <c r="L291" s="21" t="str">
        <f>IF(обеспечено!L291-'погружено всего'!L291=0,"",обеспечено!L291-'погружено всего'!L291)</f>
        <v/>
      </c>
      <c r="M291" s="21" t="str">
        <f>IF(обеспечено!M291-'погружено всего'!M291=0,"",обеспечено!M291-'погружено всего'!M291)</f>
        <v/>
      </c>
      <c r="N291" s="21" t="str">
        <f>IF(обеспечено!N291-'погружено всего'!N291=0,"",обеспечено!N291-'погружено всего'!N291)</f>
        <v/>
      </c>
      <c r="O291" s="21" t="str">
        <f>IF(обеспечено!O291-'погружено всего'!O291=0,"",обеспечено!O291-'погружено всего'!O291)</f>
        <v/>
      </c>
      <c r="P291" s="21" t="str">
        <f>IF(обеспечено!P291-'погружено всего'!P291=0,"",обеспечено!P291-'погружено всего'!P291)</f>
        <v/>
      </c>
      <c r="Q291" s="21" t="str">
        <f>IF(обеспечено!Q291-'погружено всего'!Q291=0,"",обеспечено!Q291-'погружено всего'!Q291)</f>
        <v/>
      </c>
      <c r="R291" s="21" t="str">
        <f>IF(обеспечено!R291-'погружено всего'!R291=0,"",обеспечено!R291-'погружено всего'!R291)</f>
        <v/>
      </c>
      <c r="S291" s="21" t="str">
        <f>IF(обеспечено!S291-'погружено всего'!S291=0,"",обеспечено!S291-'погружено всего'!S291)</f>
        <v/>
      </c>
      <c r="T291" s="21" t="str">
        <f>IF(обеспечено!T291-'погружено всего'!T291=0,"",обеспечено!T291-'погружено всего'!T291)</f>
        <v/>
      </c>
      <c r="U291" s="21" t="str">
        <f>IF(обеспечено!U291-'погружено всего'!U291=0,"",обеспечено!U291-'погружено всего'!U291)</f>
        <v/>
      </c>
      <c r="V291" s="21" t="str">
        <f>IF(обеспечено!V291-'погружено всего'!V291=0,"",обеспечено!V291-'погружено всего'!V291)</f>
        <v/>
      </c>
      <c r="W291" s="21" t="str">
        <f>IF(обеспечено!W291-'погружено всего'!W291=0,"",обеспечено!W291-'погружено всего'!W291)</f>
        <v/>
      </c>
      <c r="X291" s="21" t="str">
        <f>IF(обеспечено!X291-'погружено всего'!X291=0,"",обеспечено!X291-'погружено всего'!X291)</f>
        <v/>
      </c>
      <c r="Y291" s="21" t="str">
        <f>IF(обеспечено!Y291-'погружено всего'!Y291=0,"",обеспечено!Y291-'погружено всего'!Y291)</f>
        <v/>
      </c>
      <c r="Z291" s="21" t="str">
        <f>IF(обеспечено!Z291-'погружено всего'!Z291=0,"",обеспечено!Z291-'погружено всего'!Z291)</f>
        <v/>
      </c>
      <c r="AA291" s="21" t="str">
        <f>IF(обеспечено!AA291-'погружено всего'!AA291=0,"",обеспечено!AA291-'погружено всего'!AA291)</f>
        <v/>
      </c>
      <c r="AB291" s="21" t="str">
        <f>IF(обеспечено!AB291-'погружено всего'!AB291=0,"",обеспечено!AB291-'погружено всего'!AB291)</f>
        <v/>
      </c>
      <c r="AC291" s="21" t="str">
        <f>IF(обеспечено!AC291-'погружено всего'!AC291=0,"",обеспечено!AC291-'погружено всего'!AC291)</f>
        <v/>
      </c>
      <c r="AD291" s="21" t="str">
        <f>IF(обеспечено!AD291-'погружено всего'!AD291=0,"",обеспечено!AD291-'погружено всего'!AD291)</f>
        <v/>
      </c>
      <c r="AE291" s="21" t="str">
        <f>IF(обеспечено!AE291-'погружено всего'!AE291=0,"",обеспечено!AE291-'погружено всего'!AE291)</f>
        <v/>
      </c>
      <c r="AF291" s="21" t="str">
        <f>IF(обеспечено!AF291-'погружено всего'!AF291=0,"",обеспечено!AF291-'погружено всего'!AF291)</f>
        <v/>
      </c>
      <c r="AG291" s="21" t="str">
        <f>IF(обеспечено!AG291-'погружено всего'!AG291=0,"",обеспечено!AG291-'погружено всего'!AG291)</f>
        <v/>
      </c>
      <c r="AH291" s="21" t="str">
        <f>IF(обеспечено!AH291-'погружено всего'!AH291=0,"",обеспечено!AH291-'погружено всего'!AH291)</f>
        <v/>
      </c>
      <c r="AI291" s="21" t="str">
        <f>IF(обеспечено!AI291-'погружено всего'!AI291=0,"",обеспечено!AI291-'погружено всего'!AI291)</f>
        <v/>
      </c>
      <c r="AJ291" s="21" t="str">
        <f>IF(обеспечено!AJ291-'погружено всего'!AJ291=0,"",обеспечено!AJ291-'погружено всего'!AJ291)</f>
        <v/>
      </c>
      <c r="AK291" s="21" t="str">
        <f>IF(обеспечено!AK291-'погружено всего'!AK291=0,"",обеспечено!AK291-'погружено всего'!AK291)</f>
        <v/>
      </c>
    </row>
    <row r="292" spans="1:37" s="15" customFormat="1" ht="13.5" customHeight="1" x14ac:dyDescent="0.15">
      <c r="A292" s="15" t="s">
        <v>307</v>
      </c>
      <c r="B292" s="20" t="str">
        <f>IF(LEN('заявки всего'!B292)=0,"",'заявки всего'!B292)</f>
        <v/>
      </c>
      <c r="C292" s="20" t="str">
        <f>IF(LEN('заявки всего'!C292)=0,"",'заявки всего'!C292)</f>
        <v/>
      </c>
      <c r="D292" s="22" t="str">
        <f>IF(LEN('заявки всего'!D292)=0,"",'заявки всего'!D292)</f>
        <v/>
      </c>
      <c r="E292" s="23" t="str">
        <f>IF(LEN('заявки всего'!E292)=0,"",'заявки всего'!E292)</f>
        <v/>
      </c>
      <c r="F292" s="23" t="str">
        <f>IF(обеспечено!F292=0,"",ROUNDUP(обеспечено!F292/31*5,0))</f>
        <v/>
      </c>
      <c r="G292" s="21" t="str">
        <f>IF(обеспечено!G292-'погружено всего'!G292=0,"",обеспечено!G292-'погружено всего'!G292)</f>
        <v/>
      </c>
      <c r="H292" s="21" t="str">
        <f>IF(обеспечено!H292-'погружено всего'!H292=0,"",обеспечено!H292-'погружено всего'!H292)</f>
        <v/>
      </c>
      <c r="I292" s="21" t="str">
        <f>IF(обеспечено!I292-'погружено всего'!I292=0,"",обеспечено!I292-'погружено всего'!I292)</f>
        <v/>
      </c>
      <c r="J292" s="21" t="str">
        <f>IF(обеспечено!J292-'погружено всего'!J292=0,"",обеспечено!J292-'погружено всего'!J292)</f>
        <v/>
      </c>
      <c r="K292" s="21" t="str">
        <f>IF(обеспечено!K292-'погружено всего'!K292=0,"",обеспечено!K292-'погружено всего'!K292)</f>
        <v/>
      </c>
      <c r="L292" s="21" t="str">
        <f>IF(обеспечено!L292-'погружено всего'!L292=0,"",обеспечено!L292-'погружено всего'!L292)</f>
        <v/>
      </c>
      <c r="M292" s="21" t="str">
        <f>IF(обеспечено!M292-'погружено всего'!M292=0,"",обеспечено!M292-'погружено всего'!M292)</f>
        <v/>
      </c>
      <c r="N292" s="21" t="str">
        <f>IF(обеспечено!N292-'погружено всего'!N292=0,"",обеспечено!N292-'погружено всего'!N292)</f>
        <v/>
      </c>
      <c r="O292" s="21" t="str">
        <f>IF(обеспечено!O292-'погружено всего'!O292=0,"",обеспечено!O292-'погружено всего'!O292)</f>
        <v/>
      </c>
      <c r="P292" s="21" t="str">
        <f>IF(обеспечено!P292-'погружено всего'!P292=0,"",обеспечено!P292-'погружено всего'!P292)</f>
        <v/>
      </c>
      <c r="Q292" s="21" t="str">
        <f>IF(обеспечено!Q292-'погружено всего'!Q292=0,"",обеспечено!Q292-'погружено всего'!Q292)</f>
        <v/>
      </c>
      <c r="R292" s="21" t="str">
        <f>IF(обеспечено!R292-'погружено всего'!R292=0,"",обеспечено!R292-'погружено всего'!R292)</f>
        <v/>
      </c>
      <c r="S292" s="21" t="str">
        <f>IF(обеспечено!S292-'погружено всего'!S292=0,"",обеспечено!S292-'погружено всего'!S292)</f>
        <v/>
      </c>
      <c r="T292" s="21" t="str">
        <f>IF(обеспечено!T292-'погружено всего'!T292=0,"",обеспечено!T292-'погружено всего'!T292)</f>
        <v/>
      </c>
      <c r="U292" s="21" t="str">
        <f>IF(обеспечено!U292-'погружено всего'!U292=0,"",обеспечено!U292-'погружено всего'!U292)</f>
        <v/>
      </c>
      <c r="V292" s="21" t="str">
        <f>IF(обеспечено!V292-'погружено всего'!V292=0,"",обеспечено!V292-'погружено всего'!V292)</f>
        <v/>
      </c>
      <c r="W292" s="21" t="str">
        <f>IF(обеспечено!W292-'погружено всего'!W292=0,"",обеспечено!W292-'погружено всего'!W292)</f>
        <v/>
      </c>
      <c r="X292" s="21" t="str">
        <f>IF(обеспечено!X292-'погружено всего'!X292=0,"",обеспечено!X292-'погружено всего'!X292)</f>
        <v/>
      </c>
      <c r="Y292" s="21" t="str">
        <f>IF(обеспечено!Y292-'погружено всего'!Y292=0,"",обеспечено!Y292-'погружено всего'!Y292)</f>
        <v/>
      </c>
      <c r="Z292" s="21" t="str">
        <f>IF(обеспечено!Z292-'погружено всего'!Z292=0,"",обеспечено!Z292-'погружено всего'!Z292)</f>
        <v/>
      </c>
      <c r="AA292" s="21" t="str">
        <f>IF(обеспечено!AA292-'погружено всего'!AA292=0,"",обеспечено!AA292-'погружено всего'!AA292)</f>
        <v/>
      </c>
      <c r="AB292" s="21" t="str">
        <f>IF(обеспечено!AB292-'погружено всего'!AB292=0,"",обеспечено!AB292-'погружено всего'!AB292)</f>
        <v/>
      </c>
      <c r="AC292" s="21" t="str">
        <f>IF(обеспечено!AC292-'погружено всего'!AC292=0,"",обеспечено!AC292-'погружено всего'!AC292)</f>
        <v/>
      </c>
      <c r="AD292" s="21" t="str">
        <f>IF(обеспечено!AD292-'погружено всего'!AD292=0,"",обеспечено!AD292-'погружено всего'!AD292)</f>
        <v/>
      </c>
      <c r="AE292" s="21" t="str">
        <f>IF(обеспечено!AE292-'погружено всего'!AE292=0,"",обеспечено!AE292-'погружено всего'!AE292)</f>
        <v/>
      </c>
      <c r="AF292" s="21" t="str">
        <f>IF(обеспечено!AF292-'погружено всего'!AF292=0,"",обеспечено!AF292-'погружено всего'!AF292)</f>
        <v/>
      </c>
      <c r="AG292" s="21" t="str">
        <f>IF(обеспечено!AG292-'погружено всего'!AG292=0,"",обеспечено!AG292-'погружено всего'!AG292)</f>
        <v/>
      </c>
      <c r="AH292" s="21" t="str">
        <f>IF(обеспечено!AH292-'погружено всего'!AH292=0,"",обеспечено!AH292-'погружено всего'!AH292)</f>
        <v/>
      </c>
      <c r="AI292" s="21" t="str">
        <f>IF(обеспечено!AI292-'погружено всего'!AI292=0,"",обеспечено!AI292-'погружено всего'!AI292)</f>
        <v/>
      </c>
      <c r="AJ292" s="21" t="str">
        <f>IF(обеспечено!AJ292-'погружено всего'!AJ292=0,"",обеспечено!AJ292-'погружено всего'!AJ292)</f>
        <v/>
      </c>
      <c r="AK292" s="21" t="str">
        <f>IF(обеспечено!AK292-'погружено всего'!AK292=0,"",обеспечено!AK292-'погружено всего'!AK292)</f>
        <v/>
      </c>
    </row>
    <row r="293" spans="1:37" s="15" customFormat="1" ht="13.5" customHeight="1" x14ac:dyDescent="0.15">
      <c r="A293" s="15" t="s">
        <v>308</v>
      </c>
      <c r="B293" s="20" t="str">
        <f>IF(LEN('заявки всего'!B293)=0,"",'заявки всего'!B293)</f>
        <v/>
      </c>
      <c r="C293" s="20" t="str">
        <f>IF(LEN('заявки всего'!C293)=0,"",'заявки всего'!C293)</f>
        <v/>
      </c>
      <c r="D293" s="22" t="str">
        <f>IF(LEN('заявки всего'!D293)=0,"",'заявки всего'!D293)</f>
        <v/>
      </c>
      <c r="E293" s="23" t="str">
        <f>IF(LEN('заявки всего'!E293)=0,"",'заявки всего'!E293)</f>
        <v/>
      </c>
      <c r="F293" s="23" t="str">
        <f>IF(обеспечено!F293=0,"",ROUNDUP(обеспечено!F293/31*5,0))</f>
        <v/>
      </c>
      <c r="G293" s="21" t="str">
        <f>IF(обеспечено!G293-'погружено всего'!G293=0,"",обеспечено!G293-'погружено всего'!G293)</f>
        <v/>
      </c>
      <c r="H293" s="21" t="str">
        <f>IF(обеспечено!H293-'погружено всего'!H293=0,"",обеспечено!H293-'погружено всего'!H293)</f>
        <v/>
      </c>
      <c r="I293" s="21" t="str">
        <f>IF(обеспечено!I293-'погружено всего'!I293=0,"",обеспечено!I293-'погружено всего'!I293)</f>
        <v/>
      </c>
      <c r="J293" s="21" t="str">
        <f>IF(обеспечено!J293-'погружено всего'!J293=0,"",обеспечено!J293-'погружено всего'!J293)</f>
        <v/>
      </c>
      <c r="K293" s="21" t="str">
        <f>IF(обеспечено!K293-'погружено всего'!K293=0,"",обеспечено!K293-'погружено всего'!K293)</f>
        <v/>
      </c>
      <c r="L293" s="21" t="str">
        <f>IF(обеспечено!L293-'погружено всего'!L293=0,"",обеспечено!L293-'погружено всего'!L293)</f>
        <v/>
      </c>
      <c r="M293" s="21" t="str">
        <f>IF(обеспечено!M293-'погружено всего'!M293=0,"",обеспечено!M293-'погружено всего'!M293)</f>
        <v/>
      </c>
      <c r="N293" s="21" t="str">
        <f>IF(обеспечено!N293-'погружено всего'!N293=0,"",обеспечено!N293-'погружено всего'!N293)</f>
        <v/>
      </c>
      <c r="O293" s="21" t="str">
        <f>IF(обеспечено!O293-'погружено всего'!O293=0,"",обеспечено!O293-'погружено всего'!O293)</f>
        <v/>
      </c>
      <c r="P293" s="21" t="str">
        <f>IF(обеспечено!P293-'погружено всего'!P293=0,"",обеспечено!P293-'погружено всего'!P293)</f>
        <v/>
      </c>
      <c r="Q293" s="21" t="str">
        <f>IF(обеспечено!Q293-'погружено всего'!Q293=0,"",обеспечено!Q293-'погружено всего'!Q293)</f>
        <v/>
      </c>
      <c r="R293" s="21" t="str">
        <f>IF(обеспечено!R293-'погружено всего'!R293=0,"",обеспечено!R293-'погружено всего'!R293)</f>
        <v/>
      </c>
      <c r="S293" s="21" t="str">
        <f>IF(обеспечено!S293-'погружено всего'!S293=0,"",обеспечено!S293-'погружено всего'!S293)</f>
        <v/>
      </c>
      <c r="T293" s="21" t="str">
        <f>IF(обеспечено!T293-'погружено всего'!T293=0,"",обеспечено!T293-'погружено всего'!T293)</f>
        <v/>
      </c>
      <c r="U293" s="21" t="str">
        <f>IF(обеспечено!U293-'погружено всего'!U293=0,"",обеспечено!U293-'погружено всего'!U293)</f>
        <v/>
      </c>
      <c r="V293" s="21" t="str">
        <f>IF(обеспечено!V293-'погружено всего'!V293=0,"",обеспечено!V293-'погружено всего'!V293)</f>
        <v/>
      </c>
      <c r="W293" s="21" t="str">
        <f>IF(обеспечено!W293-'погружено всего'!W293=0,"",обеспечено!W293-'погружено всего'!W293)</f>
        <v/>
      </c>
      <c r="X293" s="21" t="str">
        <f>IF(обеспечено!X293-'погружено всего'!X293=0,"",обеспечено!X293-'погружено всего'!X293)</f>
        <v/>
      </c>
      <c r="Y293" s="21" t="str">
        <f>IF(обеспечено!Y293-'погружено всего'!Y293=0,"",обеспечено!Y293-'погружено всего'!Y293)</f>
        <v/>
      </c>
      <c r="Z293" s="21" t="str">
        <f>IF(обеспечено!Z293-'погружено всего'!Z293=0,"",обеспечено!Z293-'погружено всего'!Z293)</f>
        <v/>
      </c>
      <c r="AA293" s="21" t="str">
        <f>IF(обеспечено!AA293-'погружено всего'!AA293=0,"",обеспечено!AA293-'погружено всего'!AA293)</f>
        <v/>
      </c>
      <c r="AB293" s="21" t="str">
        <f>IF(обеспечено!AB293-'погружено всего'!AB293=0,"",обеспечено!AB293-'погружено всего'!AB293)</f>
        <v/>
      </c>
      <c r="AC293" s="21" t="str">
        <f>IF(обеспечено!AC293-'погружено всего'!AC293=0,"",обеспечено!AC293-'погружено всего'!AC293)</f>
        <v/>
      </c>
      <c r="AD293" s="21" t="str">
        <f>IF(обеспечено!AD293-'погружено всего'!AD293=0,"",обеспечено!AD293-'погружено всего'!AD293)</f>
        <v/>
      </c>
      <c r="AE293" s="21" t="str">
        <f>IF(обеспечено!AE293-'погружено всего'!AE293=0,"",обеспечено!AE293-'погружено всего'!AE293)</f>
        <v/>
      </c>
      <c r="AF293" s="21" t="str">
        <f>IF(обеспечено!AF293-'погружено всего'!AF293=0,"",обеспечено!AF293-'погружено всего'!AF293)</f>
        <v/>
      </c>
      <c r="AG293" s="21" t="str">
        <f>IF(обеспечено!AG293-'погружено всего'!AG293=0,"",обеспечено!AG293-'погружено всего'!AG293)</f>
        <v/>
      </c>
      <c r="AH293" s="21" t="str">
        <f>IF(обеспечено!AH293-'погружено всего'!AH293=0,"",обеспечено!AH293-'погружено всего'!AH293)</f>
        <v/>
      </c>
      <c r="AI293" s="21" t="str">
        <f>IF(обеспечено!AI293-'погружено всего'!AI293=0,"",обеспечено!AI293-'погружено всего'!AI293)</f>
        <v/>
      </c>
      <c r="AJ293" s="21" t="str">
        <f>IF(обеспечено!AJ293-'погружено всего'!AJ293=0,"",обеспечено!AJ293-'погружено всего'!AJ293)</f>
        <v/>
      </c>
      <c r="AK293" s="21" t="str">
        <f>IF(обеспечено!AK293-'погружено всего'!AK293=0,"",обеспечено!AK293-'погружено всего'!AK293)</f>
        <v/>
      </c>
    </row>
    <row r="294" spans="1:37" s="15" customFormat="1" ht="13.5" customHeight="1" x14ac:dyDescent="0.15">
      <c r="A294" s="15" t="s">
        <v>309</v>
      </c>
      <c r="B294" s="20" t="str">
        <f>IF(LEN('заявки всего'!B294)=0,"",'заявки всего'!B294)</f>
        <v/>
      </c>
      <c r="C294" s="20" t="str">
        <f>IF(LEN('заявки всего'!C294)=0,"",'заявки всего'!C294)</f>
        <v/>
      </c>
      <c r="D294" s="22" t="str">
        <f>IF(LEN('заявки всего'!D294)=0,"",'заявки всего'!D294)</f>
        <v/>
      </c>
      <c r="E294" s="23" t="str">
        <f>IF(LEN('заявки всего'!E294)=0,"",'заявки всего'!E294)</f>
        <v/>
      </c>
      <c r="F294" s="23" t="str">
        <f>IF(обеспечено!F294=0,"",ROUNDUP(обеспечено!F294/31*5,0))</f>
        <v/>
      </c>
      <c r="G294" s="21" t="str">
        <f>IF(обеспечено!G294-'погружено всего'!G294=0,"",обеспечено!G294-'погружено всего'!G294)</f>
        <v/>
      </c>
      <c r="H294" s="21" t="str">
        <f>IF(обеспечено!H294-'погружено всего'!H294=0,"",обеспечено!H294-'погружено всего'!H294)</f>
        <v/>
      </c>
      <c r="I294" s="21" t="str">
        <f>IF(обеспечено!I294-'погружено всего'!I294=0,"",обеспечено!I294-'погружено всего'!I294)</f>
        <v/>
      </c>
      <c r="J294" s="21" t="str">
        <f>IF(обеспечено!J294-'погружено всего'!J294=0,"",обеспечено!J294-'погружено всего'!J294)</f>
        <v/>
      </c>
      <c r="K294" s="21" t="str">
        <f>IF(обеспечено!K294-'погружено всего'!K294=0,"",обеспечено!K294-'погружено всего'!K294)</f>
        <v/>
      </c>
      <c r="L294" s="21" t="str">
        <f>IF(обеспечено!L294-'погружено всего'!L294=0,"",обеспечено!L294-'погружено всего'!L294)</f>
        <v/>
      </c>
      <c r="M294" s="21" t="str">
        <f>IF(обеспечено!M294-'погружено всего'!M294=0,"",обеспечено!M294-'погружено всего'!M294)</f>
        <v/>
      </c>
      <c r="N294" s="21" t="str">
        <f>IF(обеспечено!N294-'погружено всего'!N294=0,"",обеспечено!N294-'погружено всего'!N294)</f>
        <v/>
      </c>
      <c r="O294" s="21" t="str">
        <f>IF(обеспечено!O294-'погружено всего'!O294=0,"",обеспечено!O294-'погружено всего'!O294)</f>
        <v/>
      </c>
      <c r="P294" s="21" t="str">
        <f>IF(обеспечено!P294-'погружено всего'!P294=0,"",обеспечено!P294-'погружено всего'!P294)</f>
        <v/>
      </c>
      <c r="Q294" s="21" t="str">
        <f>IF(обеспечено!Q294-'погружено всего'!Q294=0,"",обеспечено!Q294-'погружено всего'!Q294)</f>
        <v/>
      </c>
      <c r="R294" s="21" t="str">
        <f>IF(обеспечено!R294-'погружено всего'!R294=0,"",обеспечено!R294-'погружено всего'!R294)</f>
        <v/>
      </c>
      <c r="S294" s="21" t="str">
        <f>IF(обеспечено!S294-'погружено всего'!S294=0,"",обеспечено!S294-'погружено всего'!S294)</f>
        <v/>
      </c>
      <c r="T294" s="21" t="str">
        <f>IF(обеспечено!T294-'погружено всего'!T294=0,"",обеспечено!T294-'погружено всего'!T294)</f>
        <v/>
      </c>
      <c r="U294" s="21" t="str">
        <f>IF(обеспечено!U294-'погружено всего'!U294=0,"",обеспечено!U294-'погружено всего'!U294)</f>
        <v/>
      </c>
      <c r="V294" s="21" t="str">
        <f>IF(обеспечено!V294-'погружено всего'!V294=0,"",обеспечено!V294-'погружено всего'!V294)</f>
        <v/>
      </c>
      <c r="W294" s="21" t="str">
        <f>IF(обеспечено!W294-'погружено всего'!W294=0,"",обеспечено!W294-'погружено всего'!W294)</f>
        <v/>
      </c>
      <c r="X294" s="21" t="str">
        <f>IF(обеспечено!X294-'погружено всего'!X294=0,"",обеспечено!X294-'погружено всего'!X294)</f>
        <v/>
      </c>
      <c r="Y294" s="21" t="str">
        <f>IF(обеспечено!Y294-'погружено всего'!Y294=0,"",обеспечено!Y294-'погружено всего'!Y294)</f>
        <v/>
      </c>
      <c r="Z294" s="21" t="str">
        <f>IF(обеспечено!Z294-'погружено всего'!Z294=0,"",обеспечено!Z294-'погружено всего'!Z294)</f>
        <v/>
      </c>
      <c r="AA294" s="21" t="str">
        <f>IF(обеспечено!AA294-'погружено всего'!AA294=0,"",обеспечено!AA294-'погружено всего'!AA294)</f>
        <v/>
      </c>
      <c r="AB294" s="21" t="str">
        <f>IF(обеспечено!AB294-'погружено всего'!AB294=0,"",обеспечено!AB294-'погружено всего'!AB294)</f>
        <v/>
      </c>
      <c r="AC294" s="21" t="str">
        <f>IF(обеспечено!AC294-'погружено всего'!AC294=0,"",обеспечено!AC294-'погружено всего'!AC294)</f>
        <v/>
      </c>
      <c r="AD294" s="21" t="str">
        <f>IF(обеспечено!AD294-'погружено всего'!AD294=0,"",обеспечено!AD294-'погружено всего'!AD294)</f>
        <v/>
      </c>
      <c r="AE294" s="21" t="str">
        <f>IF(обеспечено!AE294-'погружено всего'!AE294=0,"",обеспечено!AE294-'погружено всего'!AE294)</f>
        <v/>
      </c>
      <c r="AF294" s="21" t="str">
        <f>IF(обеспечено!AF294-'погружено всего'!AF294=0,"",обеспечено!AF294-'погружено всего'!AF294)</f>
        <v/>
      </c>
      <c r="AG294" s="21" t="str">
        <f>IF(обеспечено!AG294-'погружено всего'!AG294=0,"",обеспечено!AG294-'погружено всего'!AG294)</f>
        <v/>
      </c>
      <c r="AH294" s="21" t="str">
        <f>IF(обеспечено!AH294-'погружено всего'!AH294=0,"",обеспечено!AH294-'погружено всего'!AH294)</f>
        <v/>
      </c>
      <c r="AI294" s="21" t="str">
        <f>IF(обеспечено!AI294-'погружено всего'!AI294=0,"",обеспечено!AI294-'погружено всего'!AI294)</f>
        <v/>
      </c>
      <c r="AJ294" s="21" t="str">
        <f>IF(обеспечено!AJ294-'погружено всего'!AJ294=0,"",обеспечено!AJ294-'погружено всего'!AJ294)</f>
        <v/>
      </c>
      <c r="AK294" s="21" t="str">
        <f>IF(обеспечено!AK294-'погружено всего'!AK294=0,"",обеспечено!AK294-'погружено всего'!AK294)</f>
        <v/>
      </c>
    </row>
    <row r="295" spans="1:37" s="15" customFormat="1" ht="13.5" customHeight="1" x14ac:dyDescent="0.15">
      <c r="A295" s="15" t="s">
        <v>310</v>
      </c>
      <c r="B295" s="20" t="str">
        <f>IF(LEN('заявки всего'!B295)=0,"",'заявки всего'!B295)</f>
        <v/>
      </c>
      <c r="C295" s="20" t="str">
        <f>IF(LEN('заявки всего'!C295)=0,"",'заявки всего'!C295)</f>
        <v/>
      </c>
      <c r="D295" s="22" t="str">
        <f>IF(LEN('заявки всего'!D295)=0,"",'заявки всего'!D295)</f>
        <v/>
      </c>
      <c r="E295" s="23" t="str">
        <f>IF(LEN('заявки всего'!E295)=0,"",'заявки всего'!E295)</f>
        <v/>
      </c>
      <c r="F295" s="23" t="str">
        <f>IF(обеспечено!F295=0,"",ROUNDUP(обеспечено!F295/31*5,0))</f>
        <v/>
      </c>
      <c r="G295" s="21" t="str">
        <f>IF(обеспечено!G295-'погружено всего'!G295=0,"",обеспечено!G295-'погружено всего'!G295)</f>
        <v/>
      </c>
      <c r="H295" s="21" t="str">
        <f>IF(обеспечено!H295-'погружено всего'!H295=0,"",обеспечено!H295-'погружено всего'!H295)</f>
        <v/>
      </c>
      <c r="I295" s="21" t="str">
        <f>IF(обеспечено!I295-'погружено всего'!I295=0,"",обеспечено!I295-'погружено всего'!I295)</f>
        <v/>
      </c>
      <c r="J295" s="21" t="str">
        <f>IF(обеспечено!J295-'погружено всего'!J295=0,"",обеспечено!J295-'погружено всего'!J295)</f>
        <v/>
      </c>
      <c r="K295" s="21" t="str">
        <f>IF(обеспечено!K295-'погружено всего'!K295=0,"",обеспечено!K295-'погружено всего'!K295)</f>
        <v/>
      </c>
      <c r="L295" s="21" t="str">
        <f>IF(обеспечено!L295-'погружено всего'!L295=0,"",обеспечено!L295-'погружено всего'!L295)</f>
        <v/>
      </c>
      <c r="M295" s="21" t="str">
        <f>IF(обеспечено!M295-'погружено всего'!M295=0,"",обеспечено!M295-'погружено всего'!M295)</f>
        <v/>
      </c>
      <c r="N295" s="21" t="str">
        <f>IF(обеспечено!N295-'погружено всего'!N295=0,"",обеспечено!N295-'погружено всего'!N295)</f>
        <v/>
      </c>
      <c r="O295" s="21" t="str">
        <f>IF(обеспечено!O295-'погружено всего'!O295=0,"",обеспечено!O295-'погружено всего'!O295)</f>
        <v/>
      </c>
      <c r="P295" s="21" t="str">
        <f>IF(обеспечено!P295-'погружено всего'!P295=0,"",обеспечено!P295-'погружено всего'!P295)</f>
        <v/>
      </c>
      <c r="Q295" s="21" t="str">
        <f>IF(обеспечено!Q295-'погружено всего'!Q295=0,"",обеспечено!Q295-'погружено всего'!Q295)</f>
        <v/>
      </c>
      <c r="R295" s="21" t="str">
        <f>IF(обеспечено!R295-'погружено всего'!R295=0,"",обеспечено!R295-'погружено всего'!R295)</f>
        <v/>
      </c>
      <c r="S295" s="21" t="str">
        <f>IF(обеспечено!S295-'погружено всего'!S295=0,"",обеспечено!S295-'погружено всего'!S295)</f>
        <v/>
      </c>
      <c r="T295" s="21" t="str">
        <f>IF(обеспечено!T295-'погружено всего'!T295=0,"",обеспечено!T295-'погружено всего'!T295)</f>
        <v/>
      </c>
      <c r="U295" s="21" t="str">
        <f>IF(обеспечено!U295-'погружено всего'!U295=0,"",обеспечено!U295-'погружено всего'!U295)</f>
        <v/>
      </c>
      <c r="V295" s="21" t="str">
        <f>IF(обеспечено!V295-'погружено всего'!V295=0,"",обеспечено!V295-'погружено всего'!V295)</f>
        <v/>
      </c>
      <c r="W295" s="21" t="str">
        <f>IF(обеспечено!W295-'погружено всего'!W295=0,"",обеспечено!W295-'погружено всего'!W295)</f>
        <v/>
      </c>
      <c r="X295" s="21" t="str">
        <f>IF(обеспечено!X295-'погружено всего'!X295=0,"",обеспечено!X295-'погружено всего'!X295)</f>
        <v/>
      </c>
      <c r="Y295" s="21" t="str">
        <f>IF(обеспечено!Y295-'погружено всего'!Y295=0,"",обеспечено!Y295-'погружено всего'!Y295)</f>
        <v/>
      </c>
      <c r="Z295" s="21" t="str">
        <f>IF(обеспечено!Z295-'погружено всего'!Z295=0,"",обеспечено!Z295-'погружено всего'!Z295)</f>
        <v/>
      </c>
      <c r="AA295" s="21" t="str">
        <f>IF(обеспечено!AA295-'погружено всего'!AA295=0,"",обеспечено!AA295-'погружено всего'!AA295)</f>
        <v/>
      </c>
      <c r="AB295" s="21" t="str">
        <f>IF(обеспечено!AB295-'погружено всего'!AB295=0,"",обеспечено!AB295-'погружено всего'!AB295)</f>
        <v/>
      </c>
      <c r="AC295" s="21" t="str">
        <f>IF(обеспечено!AC295-'погружено всего'!AC295=0,"",обеспечено!AC295-'погружено всего'!AC295)</f>
        <v/>
      </c>
      <c r="AD295" s="21" t="str">
        <f>IF(обеспечено!AD295-'погружено всего'!AD295=0,"",обеспечено!AD295-'погружено всего'!AD295)</f>
        <v/>
      </c>
      <c r="AE295" s="21" t="str">
        <f>IF(обеспечено!AE295-'погружено всего'!AE295=0,"",обеспечено!AE295-'погружено всего'!AE295)</f>
        <v/>
      </c>
      <c r="AF295" s="21" t="str">
        <f>IF(обеспечено!AF295-'погружено всего'!AF295=0,"",обеспечено!AF295-'погружено всего'!AF295)</f>
        <v/>
      </c>
      <c r="AG295" s="21" t="str">
        <f>IF(обеспечено!AG295-'погружено всего'!AG295=0,"",обеспечено!AG295-'погружено всего'!AG295)</f>
        <v/>
      </c>
      <c r="AH295" s="21" t="str">
        <f>IF(обеспечено!AH295-'погружено всего'!AH295=0,"",обеспечено!AH295-'погружено всего'!AH295)</f>
        <v/>
      </c>
      <c r="AI295" s="21" t="str">
        <f>IF(обеспечено!AI295-'погружено всего'!AI295=0,"",обеспечено!AI295-'погружено всего'!AI295)</f>
        <v/>
      </c>
      <c r="AJ295" s="21" t="str">
        <f>IF(обеспечено!AJ295-'погружено всего'!AJ295=0,"",обеспечено!AJ295-'погружено всего'!AJ295)</f>
        <v/>
      </c>
      <c r="AK295" s="21" t="str">
        <f>IF(обеспечено!AK295-'погружено всего'!AK295=0,"",обеспечено!AK295-'погружено всего'!AK295)</f>
        <v/>
      </c>
    </row>
    <row r="296" spans="1:37" s="15" customFormat="1" ht="13.5" customHeight="1" x14ac:dyDescent="0.15">
      <c r="A296" s="15" t="s">
        <v>311</v>
      </c>
      <c r="B296" s="20" t="str">
        <f>IF(LEN('заявки всего'!B296)=0,"",'заявки всего'!B296)</f>
        <v/>
      </c>
      <c r="C296" s="20" t="str">
        <f>IF(LEN('заявки всего'!C296)=0,"",'заявки всего'!C296)</f>
        <v/>
      </c>
      <c r="D296" s="22" t="str">
        <f>IF(LEN('заявки всего'!D296)=0,"",'заявки всего'!D296)</f>
        <v/>
      </c>
      <c r="E296" s="23" t="str">
        <f>IF(LEN('заявки всего'!E296)=0,"",'заявки всего'!E296)</f>
        <v/>
      </c>
      <c r="F296" s="23" t="str">
        <f>IF(обеспечено!F296=0,"",ROUNDUP(обеспечено!F296/31*5,0))</f>
        <v/>
      </c>
      <c r="G296" s="21" t="str">
        <f>IF(обеспечено!G296-'погружено всего'!G296=0,"",обеспечено!G296-'погружено всего'!G296)</f>
        <v/>
      </c>
      <c r="H296" s="21" t="str">
        <f>IF(обеспечено!H296-'погружено всего'!H296=0,"",обеспечено!H296-'погружено всего'!H296)</f>
        <v/>
      </c>
      <c r="I296" s="21" t="str">
        <f>IF(обеспечено!I296-'погружено всего'!I296=0,"",обеспечено!I296-'погружено всего'!I296)</f>
        <v/>
      </c>
      <c r="J296" s="21" t="str">
        <f>IF(обеспечено!J296-'погружено всего'!J296=0,"",обеспечено!J296-'погружено всего'!J296)</f>
        <v/>
      </c>
      <c r="K296" s="21" t="str">
        <f>IF(обеспечено!K296-'погружено всего'!K296=0,"",обеспечено!K296-'погружено всего'!K296)</f>
        <v/>
      </c>
      <c r="L296" s="21" t="str">
        <f>IF(обеспечено!L296-'погружено всего'!L296=0,"",обеспечено!L296-'погружено всего'!L296)</f>
        <v/>
      </c>
      <c r="M296" s="21" t="str">
        <f>IF(обеспечено!M296-'погружено всего'!M296=0,"",обеспечено!M296-'погружено всего'!M296)</f>
        <v/>
      </c>
      <c r="N296" s="21" t="str">
        <f>IF(обеспечено!N296-'погружено всего'!N296=0,"",обеспечено!N296-'погружено всего'!N296)</f>
        <v/>
      </c>
      <c r="O296" s="21" t="str">
        <f>IF(обеспечено!O296-'погружено всего'!O296=0,"",обеспечено!O296-'погружено всего'!O296)</f>
        <v/>
      </c>
      <c r="P296" s="21" t="str">
        <f>IF(обеспечено!P296-'погружено всего'!P296=0,"",обеспечено!P296-'погружено всего'!P296)</f>
        <v/>
      </c>
      <c r="Q296" s="21" t="str">
        <f>IF(обеспечено!Q296-'погружено всего'!Q296=0,"",обеспечено!Q296-'погружено всего'!Q296)</f>
        <v/>
      </c>
      <c r="R296" s="21" t="str">
        <f>IF(обеспечено!R296-'погружено всего'!R296=0,"",обеспечено!R296-'погружено всего'!R296)</f>
        <v/>
      </c>
      <c r="S296" s="21" t="str">
        <f>IF(обеспечено!S296-'погружено всего'!S296=0,"",обеспечено!S296-'погружено всего'!S296)</f>
        <v/>
      </c>
      <c r="T296" s="21" t="str">
        <f>IF(обеспечено!T296-'погружено всего'!T296=0,"",обеспечено!T296-'погружено всего'!T296)</f>
        <v/>
      </c>
      <c r="U296" s="21" t="str">
        <f>IF(обеспечено!U296-'погружено всего'!U296=0,"",обеспечено!U296-'погружено всего'!U296)</f>
        <v/>
      </c>
      <c r="V296" s="21" t="str">
        <f>IF(обеспечено!V296-'погружено всего'!V296=0,"",обеспечено!V296-'погружено всего'!V296)</f>
        <v/>
      </c>
      <c r="W296" s="21" t="str">
        <f>IF(обеспечено!W296-'погружено всего'!W296=0,"",обеспечено!W296-'погружено всего'!W296)</f>
        <v/>
      </c>
      <c r="X296" s="21" t="str">
        <f>IF(обеспечено!X296-'погружено всего'!X296=0,"",обеспечено!X296-'погружено всего'!X296)</f>
        <v/>
      </c>
      <c r="Y296" s="21" t="str">
        <f>IF(обеспечено!Y296-'погружено всего'!Y296=0,"",обеспечено!Y296-'погружено всего'!Y296)</f>
        <v/>
      </c>
      <c r="Z296" s="21" t="str">
        <f>IF(обеспечено!Z296-'погружено всего'!Z296=0,"",обеспечено!Z296-'погружено всего'!Z296)</f>
        <v/>
      </c>
      <c r="AA296" s="21" t="str">
        <f>IF(обеспечено!AA296-'погружено всего'!AA296=0,"",обеспечено!AA296-'погружено всего'!AA296)</f>
        <v/>
      </c>
      <c r="AB296" s="21" t="str">
        <f>IF(обеспечено!AB296-'погружено всего'!AB296=0,"",обеспечено!AB296-'погружено всего'!AB296)</f>
        <v/>
      </c>
      <c r="AC296" s="21" t="str">
        <f>IF(обеспечено!AC296-'погружено всего'!AC296=0,"",обеспечено!AC296-'погружено всего'!AC296)</f>
        <v/>
      </c>
      <c r="AD296" s="21" t="str">
        <f>IF(обеспечено!AD296-'погружено всего'!AD296=0,"",обеспечено!AD296-'погружено всего'!AD296)</f>
        <v/>
      </c>
      <c r="AE296" s="21" t="str">
        <f>IF(обеспечено!AE296-'погружено всего'!AE296=0,"",обеспечено!AE296-'погружено всего'!AE296)</f>
        <v/>
      </c>
      <c r="AF296" s="21" t="str">
        <f>IF(обеспечено!AF296-'погружено всего'!AF296=0,"",обеспечено!AF296-'погружено всего'!AF296)</f>
        <v/>
      </c>
      <c r="AG296" s="21" t="str">
        <f>IF(обеспечено!AG296-'погружено всего'!AG296=0,"",обеспечено!AG296-'погружено всего'!AG296)</f>
        <v/>
      </c>
      <c r="AH296" s="21" t="str">
        <f>IF(обеспечено!AH296-'погружено всего'!AH296=0,"",обеспечено!AH296-'погружено всего'!AH296)</f>
        <v/>
      </c>
      <c r="AI296" s="21" t="str">
        <f>IF(обеспечено!AI296-'погружено всего'!AI296=0,"",обеспечено!AI296-'погружено всего'!AI296)</f>
        <v/>
      </c>
      <c r="AJ296" s="21" t="str">
        <f>IF(обеспечено!AJ296-'погружено всего'!AJ296=0,"",обеспечено!AJ296-'погружено всего'!AJ296)</f>
        <v/>
      </c>
      <c r="AK296" s="21" t="str">
        <f>IF(обеспечено!AK296-'погружено всего'!AK296=0,"",обеспечено!AK296-'погружено всего'!AK296)</f>
        <v/>
      </c>
    </row>
    <row r="297" spans="1:37" s="15" customFormat="1" ht="13.5" customHeight="1" x14ac:dyDescent="0.15">
      <c r="A297" s="15" t="s">
        <v>312</v>
      </c>
      <c r="B297" s="20" t="str">
        <f>IF(LEN('заявки всего'!B297)=0,"",'заявки всего'!B297)</f>
        <v/>
      </c>
      <c r="C297" s="20" t="str">
        <f>IF(LEN('заявки всего'!C297)=0,"",'заявки всего'!C297)</f>
        <v/>
      </c>
      <c r="D297" s="22" t="str">
        <f>IF(LEN('заявки всего'!D297)=0,"",'заявки всего'!D297)</f>
        <v/>
      </c>
      <c r="E297" s="23" t="str">
        <f>IF(LEN('заявки всего'!E297)=0,"",'заявки всего'!E297)</f>
        <v/>
      </c>
      <c r="F297" s="23" t="str">
        <f>IF(обеспечено!F297=0,"",ROUNDUP(обеспечено!F297/31*5,0))</f>
        <v/>
      </c>
      <c r="G297" s="21" t="str">
        <f>IF(обеспечено!G297-'погружено всего'!G297=0,"",обеспечено!G297-'погружено всего'!G297)</f>
        <v/>
      </c>
      <c r="H297" s="21" t="str">
        <f>IF(обеспечено!H297-'погружено всего'!H297=0,"",обеспечено!H297-'погружено всего'!H297)</f>
        <v/>
      </c>
      <c r="I297" s="21" t="str">
        <f>IF(обеспечено!I297-'погружено всего'!I297=0,"",обеспечено!I297-'погружено всего'!I297)</f>
        <v/>
      </c>
      <c r="J297" s="21" t="str">
        <f>IF(обеспечено!J297-'погружено всего'!J297=0,"",обеспечено!J297-'погружено всего'!J297)</f>
        <v/>
      </c>
      <c r="K297" s="21" t="str">
        <f>IF(обеспечено!K297-'погружено всего'!K297=0,"",обеспечено!K297-'погружено всего'!K297)</f>
        <v/>
      </c>
      <c r="L297" s="21" t="str">
        <f>IF(обеспечено!L297-'погружено всего'!L297=0,"",обеспечено!L297-'погружено всего'!L297)</f>
        <v/>
      </c>
      <c r="M297" s="21" t="str">
        <f>IF(обеспечено!M297-'погружено всего'!M297=0,"",обеспечено!M297-'погружено всего'!M297)</f>
        <v/>
      </c>
      <c r="N297" s="21" t="str">
        <f>IF(обеспечено!N297-'погружено всего'!N297=0,"",обеспечено!N297-'погружено всего'!N297)</f>
        <v/>
      </c>
      <c r="O297" s="21" t="str">
        <f>IF(обеспечено!O297-'погружено всего'!O297=0,"",обеспечено!O297-'погружено всего'!O297)</f>
        <v/>
      </c>
      <c r="P297" s="21" t="str">
        <f>IF(обеспечено!P297-'погружено всего'!P297=0,"",обеспечено!P297-'погружено всего'!P297)</f>
        <v/>
      </c>
      <c r="Q297" s="21" t="str">
        <f>IF(обеспечено!Q297-'погружено всего'!Q297=0,"",обеспечено!Q297-'погружено всего'!Q297)</f>
        <v/>
      </c>
      <c r="R297" s="21" t="str">
        <f>IF(обеспечено!R297-'погружено всего'!R297=0,"",обеспечено!R297-'погружено всего'!R297)</f>
        <v/>
      </c>
      <c r="S297" s="21" t="str">
        <f>IF(обеспечено!S297-'погружено всего'!S297=0,"",обеспечено!S297-'погружено всего'!S297)</f>
        <v/>
      </c>
      <c r="T297" s="21" t="str">
        <f>IF(обеспечено!T297-'погружено всего'!T297=0,"",обеспечено!T297-'погружено всего'!T297)</f>
        <v/>
      </c>
      <c r="U297" s="21" t="str">
        <f>IF(обеспечено!U297-'погружено всего'!U297=0,"",обеспечено!U297-'погружено всего'!U297)</f>
        <v/>
      </c>
      <c r="V297" s="21" t="str">
        <f>IF(обеспечено!V297-'погружено всего'!V297=0,"",обеспечено!V297-'погружено всего'!V297)</f>
        <v/>
      </c>
      <c r="W297" s="21" t="str">
        <f>IF(обеспечено!W297-'погружено всего'!W297=0,"",обеспечено!W297-'погружено всего'!W297)</f>
        <v/>
      </c>
      <c r="X297" s="21" t="str">
        <f>IF(обеспечено!X297-'погружено всего'!X297=0,"",обеспечено!X297-'погружено всего'!X297)</f>
        <v/>
      </c>
      <c r="Y297" s="21" t="str">
        <f>IF(обеспечено!Y297-'погружено всего'!Y297=0,"",обеспечено!Y297-'погружено всего'!Y297)</f>
        <v/>
      </c>
      <c r="Z297" s="21" t="str">
        <f>IF(обеспечено!Z297-'погружено всего'!Z297=0,"",обеспечено!Z297-'погружено всего'!Z297)</f>
        <v/>
      </c>
      <c r="AA297" s="21" t="str">
        <f>IF(обеспечено!AA297-'погружено всего'!AA297=0,"",обеспечено!AA297-'погружено всего'!AA297)</f>
        <v/>
      </c>
      <c r="AB297" s="21" t="str">
        <f>IF(обеспечено!AB297-'погружено всего'!AB297=0,"",обеспечено!AB297-'погружено всего'!AB297)</f>
        <v/>
      </c>
      <c r="AC297" s="21" t="str">
        <f>IF(обеспечено!AC297-'погружено всего'!AC297=0,"",обеспечено!AC297-'погружено всего'!AC297)</f>
        <v/>
      </c>
      <c r="AD297" s="21" t="str">
        <f>IF(обеспечено!AD297-'погружено всего'!AD297=0,"",обеспечено!AD297-'погружено всего'!AD297)</f>
        <v/>
      </c>
      <c r="AE297" s="21" t="str">
        <f>IF(обеспечено!AE297-'погружено всего'!AE297=0,"",обеспечено!AE297-'погружено всего'!AE297)</f>
        <v/>
      </c>
      <c r="AF297" s="21" t="str">
        <f>IF(обеспечено!AF297-'погружено всего'!AF297=0,"",обеспечено!AF297-'погружено всего'!AF297)</f>
        <v/>
      </c>
      <c r="AG297" s="21" t="str">
        <f>IF(обеспечено!AG297-'погружено всего'!AG297=0,"",обеспечено!AG297-'погружено всего'!AG297)</f>
        <v/>
      </c>
      <c r="AH297" s="21" t="str">
        <f>IF(обеспечено!AH297-'погружено всего'!AH297=0,"",обеспечено!AH297-'погружено всего'!AH297)</f>
        <v/>
      </c>
      <c r="AI297" s="21" t="str">
        <f>IF(обеспечено!AI297-'погружено всего'!AI297=0,"",обеспечено!AI297-'погружено всего'!AI297)</f>
        <v/>
      </c>
      <c r="AJ297" s="21" t="str">
        <f>IF(обеспечено!AJ297-'погружено всего'!AJ297=0,"",обеспечено!AJ297-'погружено всего'!AJ297)</f>
        <v/>
      </c>
      <c r="AK297" s="21" t="str">
        <f>IF(обеспечено!AK297-'погружено всего'!AK297=0,"",обеспечено!AK297-'погружено всего'!AK297)</f>
        <v/>
      </c>
    </row>
    <row r="298" spans="1:37" s="15" customFormat="1" ht="13.5" customHeight="1" x14ac:dyDescent="0.15">
      <c r="A298" s="15" t="s">
        <v>313</v>
      </c>
      <c r="B298" s="20" t="str">
        <f>IF(LEN('заявки всего'!B298)=0,"",'заявки всего'!B298)</f>
        <v/>
      </c>
      <c r="C298" s="20" t="str">
        <f>IF(LEN('заявки всего'!C298)=0,"",'заявки всего'!C298)</f>
        <v/>
      </c>
      <c r="D298" s="22" t="str">
        <f>IF(LEN('заявки всего'!D298)=0,"",'заявки всего'!D298)</f>
        <v/>
      </c>
      <c r="E298" s="23" t="str">
        <f>IF(LEN('заявки всего'!E298)=0,"",'заявки всего'!E298)</f>
        <v/>
      </c>
      <c r="F298" s="23" t="str">
        <f>IF(обеспечено!F298=0,"",ROUNDUP(обеспечено!F298/31*5,0))</f>
        <v/>
      </c>
      <c r="G298" s="21" t="str">
        <f>IF(обеспечено!G298-'погружено всего'!G298=0,"",обеспечено!G298-'погружено всего'!G298)</f>
        <v/>
      </c>
      <c r="H298" s="21" t="str">
        <f>IF(обеспечено!H298-'погружено всего'!H298=0,"",обеспечено!H298-'погружено всего'!H298)</f>
        <v/>
      </c>
      <c r="I298" s="21" t="str">
        <f>IF(обеспечено!I298-'погружено всего'!I298=0,"",обеспечено!I298-'погружено всего'!I298)</f>
        <v/>
      </c>
      <c r="J298" s="21" t="str">
        <f>IF(обеспечено!J298-'погружено всего'!J298=0,"",обеспечено!J298-'погружено всего'!J298)</f>
        <v/>
      </c>
      <c r="K298" s="21" t="str">
        <f>IF(обеспечено!K298-'погружено всего'!K298=0,"",обеспечено!K298-'погружено всего'!K298)</f>
        <v/>
      </c>
      <c r="L298" s="21" t="str">
        <f>IF(обеспечено!L298-'погружено всего'!L298=0,"",обеспечено!L298-'погружено всего'!L298)</f>
        <v/>
      </c>
      <c r="M298" s="21" t="str">
        <f>IF(обеспечено!M298-'погружено всего'!M298=0,"",обеспечено!M298-'погружено всего'!M298)</f>
        <v/>
      </c>
      <c r="N298" s="21" t="str">
        <f>IF(обеспечено!N298-'погружено всего'!N298=0,"",обеспечено!N298-'погружено всего'!N298)</f>
        <v/>
      </c>
      <c r="O298" s="21" t="str">
        <f>IF(обеспечено!O298-'погружено всего'!O298=0,"",обеспечено!O298-'погружено всего'!O298)</f>
        <v/>
      </c>
      <c r="P298" s="21" t="str">
        <f>IF(обеспечено!P298-'погружено всего'!P298=0,"",обеспечено!P298-'погружено всего'!P298)</f>
        <v/>
      </c>
      <c r="Q298" s="21" t="str">
        <f>IF(обеспечено!Q298-'погружено всего'!Q298=0,"",обеспечено!Q298-'погружено всего'!Q298)</f>
        <v/>
      </c>
      <c r="R298" s="21" t="str">
        <f>IF(обеспечено!R298-'погружено всего'!R298=0,"",обеспечено!R298-'погружено всего'!R298)</f>
        <v/>
      </c>
      <c r="S298" s="21" t="str">
        <f>IF(обеспечено!S298-'погружено всего'!S298=0,"",обеспечено!S298-'погружено всего'!S298)</f>
        <v/>
      </c>
      <c r="T298" s="21" t="str">
        <f>IF(обеспечено!T298-'погружено всего'!T298=0,"",обеспечено!T298-'погружено всего'!T298)</f>
        <v/>
      </c>
      <c r="U298" s="21" t="str">
        <f>IF(обеспечено!U298-'погружено всего'!U298=0,"",обеспечено!U298-'погружено всего'!U298)</f>
        <v/>
      </c>
      <c r="V298" s="21" t="str">
        <f>IF(обеспечено!V298-'погружено всего'!V298=0,"",обеспечено!V298-'погружено всего'!V298)</f>
        <v/>
      </c>
      <c r="W298" s="21" t="str">
        <f>IF(обеспечено!W298-'погружено всего'!W298=0,"",обеспечено!W298-'погружено всего'!W298)</f>
        <v/>
      </c>
      <c r="X298" s="21" t="str">
        <f>IF(обеспечено!X298-'погружено всего'!X298=0,"",обеспечено!X298-'погружено всего'!X298)</f>
        <v/>
      </c>
      <c r="Y298" s="21" t="str">
        <f>IF(обеспечено!Y298-'погружено всего'!Y298=0,"",обеспечено!Y298-'погружено всего'!Y298)</f>
        <v/>
      </c>
      <c r="Z298" s="21" t="str">
        <f>IF(обеспечено!Z298-'погружено всего'!Z298=0,"",обеспечено!Z298-'погружено всего'!Z298)</f>
        <v/>
      </c>
      <c r="AA298" s="21" t="str">
        <f>IF(обеспечено!AA298-'погружено всего'!AA298=0,"",обеспечено!AA298-'погружено всего'!AA298)</f>
        <v/>
      </c>
      <c r="AB298" s="21" t="str">
        <f>IF(обеспечено!AB298-'погружено всего'!AB298=0,"",обеспечено!AB298-'погружено всего'!AB298)</f>
        <v/>
      </c>
      <c r="AC298" s="21" t="str">
        <f>IF(обеспечено!AC298-'погружено всего'!AC298=0,"",обеспечено!AC298-'погружено всего'!AC298)</f>
        <v/>
      </c>
      <c r="AD298" s="21" t="str">
        <f>IF(обеспечено!AD298-'погружено всего'!AD298=0,"",обеспечено!AD298-'погружено всего'!AD298)</f>
        <v/>
      </c>
      <c r="AE298" s="21" t="str">
        <f>IF(обеспечено!AE298-'погружено всего'!AE298=0,"",обеспечено!AE298-'погружено всего'!AE298)</f>
        <v/>
      </c>
      <c r="AF298" s="21" t="str">
        <f>IF(обеспечено!AF298-'погружено всего'!AF298=0,"",обеспечено!AF298-'погружено всего'!AF298)</f>
        <v/>
      </c>
      <c r="AG298" s="21" t="str">
        <f>IF(обеспечено!AG298-'погружено всего'!AG298=0,"",обеспечено!AG298-'погружено всего'!AG298)</f>
        <v/>
      </c>
      <c r="AH298" s="21" t="str">
        <f>IF(обеспечено!AH298-'погружено всего'!AH298=0,"",обеспечено!AH298-'погружено всего'!AH298)</f>
        <v/>
      </c>
      <c r="AI298" s="21" t="str">
        <f>IF(обеспечено!AI298-'погружено всего'!AI298=0,"",обеспечено!AI298-'погружено всего'!AI298)</f>
        <v/>
      </c>
      <c r="AJ298" s="21" t="str">
        <f>IF(обеспечено!AJ298-'погружено всего'!AJ298=0,"",обеспечено!AJ298-'погружено всего'!AJ298)</f>
        <v/>
      </c>
      <c r="AK298" s="21" t="str">
        <f>IF(обеспечено!AK298-'погружено всего'!AK298=0,"",обеспечено!AK298-'погружено всего'!AK298)</f>
        <v/>
      </c>
    </row>
    <row r="299" spans="1:37" s="15" customFormat="1" ht="13.5" customHeight="1" x14ac:dyDescent="0.15">
      <c r="A299" s="15" t="s">
        <v>314</v>
      </c>
      <c r="B299" s="20" t="str">
        <f>IF(LEN('заявки всего'!B299)=0,"",'заявки всего'!B299)</f>
        <v/>
      </c>
      <c r="C299" s="20" t="str">
        <f>IF(LEN('заявки всего'!C299)=0,"",'заявки всего'!C299)</f>
        <v/>
      </c>
      <c r="D299" s="22" t="str">
        <f>IF(LEN('заявки всего'!D299)=0,"",'заявки всего'!D299)</f>
        <v/>
      </c>
      <c r="E299" s="23" t="str">
        <f>IF(LEN('заявки всего'!E299)=0,"",'заявки всего'!E299)</f>
        <v/>
      </c>
      <c r="F299" s="23" t="str">
        <f>IF(обеспечено!F299=0,"",ROUNDUP(обеспечено!F299/31*5,0))</f>
        <v/>
      </c>
      <c r="G299" s="21" t="str">
        <f>IF(обеспечено!G299-'погружено всего'!G299=0,"",обеспечено!G299-'погружено всего'!G299)</f>
        <v/>
      </c>
      <c r="H299" s="21" t="str">
        <f>IF(обеспечено!H299-'погружено всего'!H299=0,"",обеспечено!H299-'погружено всего'!H299)</f>
        <v/>
      </c>
      <c r="I299" s="21" t="str">
        <f>IF(обеспечено!I299-'погружено всего'!I299=0,"",обеспечено!I299-'погружено всего'!I299)</f>
        <v/>
      </c>
      <c r="J299" s="21" t="str">
        <f>IF(обеспечено!J299-'погружено всего'!J299=0,"",обеспечено!J299-'погружено всего'!J299)</f>
        <v/>
      </c>
      <c r="K299" s="21" t="str">
        <f>IF(обеспечено!K299-'погружено всего'!K299=0,"",обеспечено!K299-'погружено всего'!K299)</f>
        <v/>
      </c>
      <c r="L299" s="21" t="str">
        <f>IF(обеспечено!L299-'погружено всего'!L299=0,"",обеспечено!L299-'погружено всего'!L299)</f>
        <v/>
      </c>
      <c r="M299" s="21" t="str">
        <f>IF(обеспечено!M299-'погружено всего'!M299=0,"",обеспечено!M299-'погружено всего'!M299)</f>
        <v/>
      </c>
      <c r="N299" s="21" t="str">
        <f>IF(обеспечено!N299-'погружено всего'!N299=0,"",обеспечено!N299-'погружено всего'!N299)</f>
        <v/>
      </c>
      <c r="O299" s="21" t="str">
        <f>IF(обеспечено!O299-'погружено всего'!O299=0,"",обеспечено!O299-'погружено всего'!O299)</f>
        <v/>
      </c>
      <c r="P299" s="21" t="str">
        <f>IF(обеспечено!P299-'погружено всего'!P299=0,"",обеспечено!P299-'погружено всего'!P299)</f>
        <v/>
      </c>
      <c r="Q299" s="21" t="str">
        <f>IF(обеспечено!Q299-'погружено всего'!Q299=0,"",обеспечено!Q299-'погружено всего'!Q299)</f>
        <v/>
      </c>
      <c r="R299" s="21" t="str">
        <f>IF(обеспечено!R299-'погружено всего'!R299=0,"",обеспечено!R299-'погружено всего'!R299)</f>
        <v/>
      </c>
      <c r="S299" s="21" t="str">
        <f>IF(обеспечено!S299-'погружено всего'!S299=0,"",обеспечено!S299-'погружено всего'!S299)</f>
        <v/>
      </c>
      <c r="T299" s="21" t="str">
        <f>IF(обеспечено!T299-'погружено всего'!T299=0,"",обеспечено!T299-'погружено всего'!T299)</f>
        <v/>
      </c>
      <c r="U299" s="21" t="str">
        <f>IF(обеспечено!U299-'погружено всего'!U299=0,"",обеспечено!U299-'погружено всего'!U299)</f>
        <v/>
      </c>
      <c r="V299" s="21" t="str">
        <f>IF(обеспечено!V299-'погружено всего'!V299=0,"",обеспечено!V299-'погружено всего'!V299)</f>
        <v/>
      </c>
      <c r="W299" s="21" t="str">
        <f>IF(обеспечено!W299-'погружено всего'!W299=0,"",обеспечено!W299-'погружено всего'!W299)</f>
        <v/>
      </c>
      <c r="X299" s="21" t="str">
        <f>IF(обеспечено!X299-'погружено всего'!X299=0,"",обеспечено!X299-'погружено всего'!X299)</f>
        <v/>
      </c>
      <c r="Y299" s="21" t="str">
        <f>IF(обеспечено!Y299-'погружено всего'!Y299=0,"",обеспечено!Y299-'погружено всего'!Y299)</f>
        <v/>
      </c>
      <c r="Z299" s="21" t="str">
        <f>IF(обеспечено!Z299-'погружено всего'!Z299=0,"",обеспечено!Z299-'погружено всего'!Z299)</f>
        <v/>
      </c>
      <c r="AA299" s="21" t="str">
        <f>IF(обеспечено!AA299-'погружено всего'!AA299=0,"",обеспечено!AA299-'погружено всего'!AA299)</f>
        <v/>
      </c>
      <c r="AB299" s="21" t="str">
        <f>IF(обеспечено!AB299-'погружено всего'!AB299=0,"",обеспечено!AB299-'погружено всего'!AB299)</f>
        <v/>
      </c>
      <c r="AC299" s="21" t="str">
        <f>IF(обеспечено!AC299-'погружено всего'!AC299=0,"",обеспечено!AC299-'погружено всего'!AC299)</f>
        <v/>
      </c>
      <c r="AD299" s="21" t="str">
        <f>IF(обеспечено!AD299-'погружено всего'!AD299=0,"",обеспечено!AD299-'погружено всего'!AD299)</f>
        <v/>
      </c>
      <c r="AE299" s="21" t="str">
        <f>IF(обеспечено!AE299-'погружено всего'!AE299=0,"",обеспечено!AE299-'погружено всего'!AE299)</f>
        <v/>
      </c>
      <c r="AF299" s="21" t="str">
        <f>IF(обеспечено!AF299-'погружено всего'!AF299=0,"",обеспечено!AF299-'погружено всего'!AF299)</f>
        <v/>
      </c>
      <c r="AG299" s="21" t="str">
        <f>IF(обеспечено!AG299-'погружено всего'!AG299=0,"",обеспечено!AG299-'погружено всего'!AG299)</f>
        <v/>
      </c>
      <c r="AH299" s="21" t="str">
        <f>IF(обеспечено!AH299-'погружено всего'!AH299=0,"",обеспечено!AH299-'погружено всего'!AH299)</f>
        <v/>
      </c>
      <c r="AI299" s="21" t="str">
        <f>IF(обеспечено!AI299-'погружено всего'!AI299=0,"",обеспечено!AI299-'погружено всего'!AI299)</f>
        <v/>
      </c>
      <c r="AJ299" s="21" t="str">
        <f>IF(обеспечено!AJ299-'погружено всего'!AJ299=0,"",обеспечено!AJ299-'погружено всего'!AJ299)</f>
        <v/>
      </c>
      <c r="AK299" s="21" t="str">
        <f>IF(обеспечено!AK299-'погружено всего'!AK299=0,"",обеспечено!AK299-'погружено всего'!AK299)</f>
        <v/>
      </c>
    </row>
    <row r="300" spans="1:37" s="15" customFormat="1" ht="13.5" customHeight="1" x14ac:dyDescent="0.15">
      <c r="A300" s="15" t="s">
        <v>315</v>
      </c>
      <c r="B300" s="20" t="str">
        <f>IF(LEN('заявки всего'!B300)=0,"",'заявки всего'!B300)</f>
        <v/>
      </c>
      <c r="C300" s="20" t="str">
        <f>IF(LEN('заявки всего'!C300)=0,"",'заявки всего'!C300)</f>
        <v/>
      </c>
      <c r="D300" s="22" t="str">
        <f>IF(LEN('заявки всего'!D300)=0,"",'заявки всего'!D300)</f>
        <v/>
      </c>
      <c r="E300" s="23" t="str">
        <f>IF(LEN('заявки всего'!E300)=0,"",'заявки всего'!E300)</f>
        <v/>
      </c>
      <c r="F300" s="23" t="str">
        <f>IF(обеспечено!F300=0,"",ROUNDUP(обеспечено!F300/31*5,0))</f>
        <v/>
      </c>
      <c r="G300" s="21" t="str">
        <f>IF(обеспечено!G300-'погружено всего'!G300=0,"",обеспечено!G300-'погружено всего'!G300)</f>
        <v/>
      </c>
      <c r="H300" s="21" t="str">
        <f>IF(обеспечено!H300-'погружено всего'!H300=0,"",обеспечено!H300-'погружено всего'!H300)</f>
        <v/>
      </c>
      <c r="I300" s="21" t="str">
        <f>IF(обеспечено!I300-'погружено всего'!I300=0,"",обеспечено!I300-'погружено всего'!I300)</f>
        <v/>
      </c>
      <c r="J300" s="21" t="str">
        <f>IF(обеспечено!J300-'погружено всего'!J300=0,"",обеспечено!J300-'погружено всего'!J300)</f>
        <v/>
      </c>
      <c r="K300" s="21" t="str">
        <f>IF(обеспечено!K300-'погружено всего'!K300=0,"",обеспечено!K300-'погружено всего'!K300)</f>
        <v/>
      </c>
      <c r="L300" s="21" t="str">
        <f>IF(обеспечено!L300-'погружено всего'!L300=0,"",обеспечено!L300-'погружено всего'!L300)</f>
        <v/>
      </c>
      <c r="M300" s="21" t="str">
        <f>IF(обеспечено!M300-'погружено всего'!M300=0,"",обеспечено!M300-'погружено всего'!M300)</f>
        <v/>
      </c>
      <c r="N300" s="21" t="str">
        <f>IF(обеспечено!N300-'погружено всего'!N300=0,"",обеспечено!N300-'погружено всего'!N300)</f>
        <v/>
      </c>
      <c r="O300" s="21" t="str">
        <f>IF(обеспечено!O300-'погружено всего'!O300=0,"",обеспечено!O300-'погружено всего'!O300)</f>
        <v/>
      </c>
      <c r="P300" s="21" t="str">
        <f>IF(обеспечено!P300-'погружено всего'!P300=0,"",обеспечено!P300-'погружено всего'!P300)</f>
        <v/>
      </c>
      <c r="Q300" s="21" t="str">
        <f>IF(обеспечено!Q300-'погружено всего'!Q300=0,"",обеспечено!Q300-'погружено всего'!Q300)</f>
        <v/>
      </c>
      <c r="R300" s="21" t="str">
        <f>IF(обеспечено!R300-'погружено всего'!R300=0,"",обеспечено!R300-'погружено всего'!R300)</f>
        <v/>
      </c>
      <c r="S300" s="21" t="str">
        <f>IF(обеспечено!S300-'погружено всего'!S300=0,"",обеспечено!S300-'погружено всего'!S300)</f>
        <v/>
      </c>
      <c r="T300" s="21" t="str">
        <f>IF(обеспечено!T300-'погружено всего'!T300=0,"",обеспечено!T300-'погружено всего'!T300)</f>
        <v/>
      </c>
      <c r="U300" s="21" t="str">
        <f>IF(обеспечено!U300-'погружено всего'!U300=0,"",обеспечено!U300-'погружено всего'!U300)</f>
        <v/>
      </c>
      <c r="V300" s="21" t="str">
        <f>IF(обеспечено!V300-'погружено всего'!V300=0,"",обеспечено!V300-'погружено всего'!V300)</f>
        <v/>
      </c>
      <c r="W300" s="21" t="str">
        <f>IF(обеспечено!W300-'погружено всего'!W300=0,"",обеспечено!W300-'погружено всего'!W300)</f>
        <v/>
      </c>
      <c r="X300" s="21" t="str">
        <f>IF(обеспечено!X300-'погружено всего'!X300=0,"",обеспечено!X300-'погружено всего'!X300)</f>
        <v/>
      </c>
      <c r="Y300" s="21" t="str">
        <f>IF(обеспечено!Y300-'погружено всего'!Y300=0,"",обеспечено!Y300-'погружено всего'!Y300)</f>
        <v/>
      </c>
      <c r="Z300" s="21" t="str">
        <f>IF(обеспечено!Z300-'погружено всего'!Z300=0,"",обеспечено!Z300-'погружено всего'!Z300)</f>
        <v/>
      </c>
      <c r="AA300" s="21" t="str">
        <f>IF(обеспечено!AA300-'погружено всего'!AA300=0,"",обеспечено!AA300-'погружено всего'!AA300)</f>
        <v/>
      </c>
      <c r="AB300" s="21" t="str">
        <f>IF(обеспечено!AB300-'погружено всего'!AB300=0,"",обеспечено!AB300-'погружено всего'!AB300)</f>
        <v/>
      </c>
      <c r="AC300" s="21" t="str">
        <f>IF(обеспечено!AC300-'погружено всего'!AC300=0,"",обеспечено!AC300-'погружено всего'!AC300)</f>
        <v/>
      </c>
      <c r="AD300" s="21" t="str">
        <f>IF(обеспечено!AD300-'погружено всего'!AD300=0,"",обеспечено!AD300-'погружено всего'!AD300)</f>
        <v/>
      </c>
      <c r="AE300" s="21" t="str">
        <f>IF(обеспечено!AE300-'погружено всего'!AE300=0,"",обеспечено!AE300-'погружено всего'!AE300)</f>
        <v/>
      </c>
      <c r="AF300" s="21" t="str">
        <f>IF(обеспечено!AF300-'погружено всего'!AF300=0,"",обеспечено!AF300-'погружено всего'!AF300)</f>
        <v/>
      </c>
      <c r="AG300" s="21" t="str">
        <f>IF(обеспечено!AG300-'погружено всего'!AG300=0,"",обеспечено!AG300-'погружено всего'!AG300)</f>
        <v/>
      </c>
      <c r="AH300" s="21" t="str">
        <f>IF(обеспечено!AH300-'погружено всего'!AH300=0,"",обеспечено!AH300-'погружено всего'!AH300)</f>
        <v/>
      </c>
      <c r="AI300" s="21" t="str">
        <f>IF(обеспечено!AI300-'погружено всего'!AI300=0,"",обеспечено!AI300-'погружено всего'!AI300)</f>
        <v/>
      </c>
      <c r="AJ300" s="21" t="str">
        <f>IF(обеспечено!AJ300-'погружено всего'!AJ300=0,"",обеспечено!AJ300-'погружено всего'!AJ300)</f>
        <v/>
      </c>
      <c r="AK300" s="21" t="str">
        <f>IF(обеспечено!AK300-'погружено всего'!AK300=0,"",обеспечено!AK300-'погружено всего'!AK300)</f>
        <v/>
      </c>
    </row>
    <row r="301" spans="1:37" s="15" customFormat="1" ht="13.5" customHeight="1" x14ac:dyDescent="0.15">
      <c r="A301" s="15" t="s">
        <v>316</v>
      </c>
      <c r="B301" s="20" t="str">
        <f>IF(LEN('заявки всего'!B301)=0,"",'заявки всего'!B301)</f>
        <v/>
      </c>
      <c r="C301" s="20" t="str">
        <f>IF(LEN('заявки всего'!C301)=0,"",'заявки всего'!C301)</f>
        <v/>
      </c>
      <c r="D301" s="22" t="str">
        <f>IF(LEN('заявки всего'!D301)=0,"",'заявки всего'!D301)</f>
        <v/>
      </c>
      <c r="E301" s="23" t="str">
        <f>IF(LEN('заявки всего'!E301)=0,"",'заявки всего'!E301)</f>
        <v/>
      </c>
      <c r="F301" s="23" t="str">
        <f>IF(обеспечено!F301=0,"",ROUNDUP(обеспечено!F301/31*5,0))</f>
        <v/>
      </c>
      <c r="G301" s="21" t="str">
        <f>IF(обеспечено!G301-'погружено всего'!G301=0,"",обеспечено!G301-'погружено всего'!G301)</f>
        <v/>
      </c>
      <c r="H301" s="21" t="str">
        <f>IF(обеспечено!H301-'погружено всего'!H301=0,"",обеспечено!H301-'погружено всего'!H301)</f>
        <v/>
      </c>
      <c r="I301" s="21" t="str">
        <f>IF(обеспечено!I301-'погружено всего'!I301=0,"",обеспечено!I301-'погружено всего'!I301)</f>
        <v/>
      </c>
      <c r="J301" s="21" t="str">
        <f>IF(обеспечено!J301-'погружено всего'!J301=0,"",обеспечено!J301-'погружено всего'!J301)</f>
        <v/>
      </c>
      <c r="K301" s="21" t="str">
        <f>IF(обеспечено!K301-'погружено всего'!K301=0,"",обеспечено!K301-'погружено всего'!K301)</f>
        <v/>
      </c>
      <c r="L301" s="21" t="str">
        <f>IF(обеспечено!L301-'погружено всего'!L301=0,"",обеспечено!L301-'погружено всего'!L301)</f>
        <v/>
      </c>
      <c r="M301" s="21" t="str">
        <f>IF(обеспечено!M301-'погружено всего'!M301=0,"",обеспечено!M301-'погружено всего'!M301)</f>
        <v/>
      </c>
      <c r="N301" s="21" t="str">
        <f>IF(обеспечено!N301-'погружено всего'!N301=0,"",обеспечено!N301-'погружено всего'!N301)</f>
        <v/>
      </c>
      <c r="O301" s="21" t="str">
        <f>IF(обеспечено!O301-'погружено всего'!O301=0,"",обеспечено!O301-'погружено всего'!O301)</f>
        <v/>
      </c>
      <c r="P301" s="21" t="str">
        <f>IF(обеспечено!P301-'погружено всего'!P301=0,"",обеспечено!P301-'погружено всего'!P301)</f>
        <v/>
      </c>
      <c r="Q301" s="21" t="str">
        <f>IF(обеспечено!Q301-'погружено всего'!Q301=0,"",обеспечено!Q301-'погружено всего'!Q301)</f>
        <v/>
      </c>
      <c r="R301" s="21" t="str">
        <f>IF(обеспечено!R301-'погружено всего'!R301=0,"",обеспечено!R301-'погружено всего'!R301)</f>
        <v/>
      </c>
      <c r="S301" s="21" t="str">
        <f>IF(обеспечено!S301-'погружено всего'!S301=0,"",обеспечено!S301-'погружено всего'!S301)</f>
        <v/>
      </c>
      <c r="T301" s="21" t="str">
        <f>IF(обеспечено!T301-'погружено всего'!T301=0,"",обеспечено!T301-'погружено всего'!T301)</f>
        <v/>
      </c>
      <c r="U301" s="21" t="str">
        <f>IF(обеспечено!U301-'погружено всего'!U301=0,"",обеспечено!U301-'погружено всего'!U301)</f>
        <v/>
      </c>
      <c r="V301" s="21" t="str">
        <f>IF(обеспечено!V301-'погружено всего'!V301=0,"",обеспечено!V301-'погружено всего'!V301)</f>
        <v/>
      </c>
      <c r="W301" s="21" t="str">
        <f>IF(обеспечено!W301-'погружено всего'!W301=0,"",обеспечено!W301-'погружено всего'!W301)</f>
        <v/>
      </c>
      <c r="X301" s="21" t="str">
        <f>IF(обеспечено!X301-'погружено всего'!X301=0,"",обеспечено!X301-'погружено всего'!X301)</f>
        <v/>
      </c>
      <c r="Y301" s="21" t="str">
        <f>IF(обеспечено!Y301-'погружено всего'!Y301=0,"",обеспечено!Y301-'погружено всего'!Y301)</f>
        <v/>
      </c>
      <c r="Z301" s="21" t="str">
        <f>IF(обеспечено!Z301-'погружено всего'!Z301=0,"",обеспечено!Z301-'погружено всего'!Z301)</f>
        <v/>
      </c>
      <c r="AA301" s="21" t="str">
        <f>IF(обеспечено!AA301-'погружено всего'!AA301=0,"",обеспечено!AA301-'погружено всего'!AA301)</f>
        <v/>
      </c>
      <c r="AB301" s="21" t="str">
        <f>IF(обеспечено!AB301-'погружено всего'!AB301=0,"",обеспечено!AB301-'погружено всего'!AB301)</f>
        <v/>
      </c>
      <c r="AC301" s="21" t="str">
        <f>IF(обеспечено!AC301-'погружено всего'!AC301=0,"",обеспечено!AC301-'погружено всего'!AC301)</f>
        <v/>
      </c>
      <c r="AD301" s="21" t="str">
        <f>IF(обеспечено!AD301-'погружено всего'!AD301=0,"",обеспечено!AD301-'погружено всего'!AD301)</f>
        <v/>
      </c>
      <c r="AE301" s="21" t="str">
        <f>IF(обеспечено!AE301-'погружено всего'!AE301=0,"",обеспечено!AE301-'погружено всего'!AE301)</f>
        <v/>
      </c>
      <c r="AF301" s="21" t="str">
        <f>IF(обеспечено!AF301-'погружено всего'!AF301=0,"",обеспечено!AF301-'погружено всего'!AF301)</f>
        <v/>
      </c>
      <c r="AG301" s="21" t="str">
        <f>IF(обеспечено!AG301-'погружено всего'!AG301=0,"",обеспечено!AG301-'погружено всего'!AG301)</f>
        <v/>
      </c>
      <c r="AH301" s="21" t="str">
        <f>IF(обеспечено!AH301-'погружено всего'!AH301=0,"",обеспечено!AH301-'погружено всего'!AH301)</f>
        <v/>
      </c>
      <c r="AI301" s="21" t="str">
        <f>IF(обеспечено!AI301-'погружено всего'!AI301=0,"",обеспечено!AI301-'погружено всего'!AI301)</f>
        <v/>
      </c>
      <c r="AJ301" s="21" t="str">
        <f>IF(обеспечено!AJ301-'погружено всего'!AJ301=0,"",обеспечено!AJ301-'погружено всего'!AJ301)</f>
        <v/>
      </c>
      <c r="AK301" s="21" t="str">
        <f>IF(обеспечено!AK301-'погружено всего'!AK301=0,"",обеспечено!AK301-'погружено всего'!AK301)</f>
        <v/>
      </c>
    </row>
    <row r="302" spans="1:37" s="15" customFormat="1" ht="13.5" customHeight="1" x14ac:dyDescent="0.15">
      <c r="A302" s="15" t="s">
        <v>317</v>
      </c>
      <c r="B302" s="20" t="str">
        <f>IF(LEN('заявки всего'!B302)=0,"",'заявки всего'!B302)</f>
        <v/>
      </c>
      <c r="C302" s="20" t="str">
        <f>IF(LEN('заявки всего'!C302)=0,"",'заявки всего'!C302)</f>
        <v/>
      </c>
      <c r="D302" s="22" t="str">
        <f>IF(LEN('заявки всего'!D302)=0,"",'заявки всего'!D302)</f>
        <v/>
      </c>
      <c r="E302" s="23" t="str">
        <f>IF(LEN('заявки всего'!E302)=0,"",'заявки всего'!E302)</f>
        <v/>
      </c>
      <c r="F302" s="23" t="str">
        <f>IF(обеспечено!F302=0,"",ROUNDUP(обеспечено!F302/31*5,0))</f>
        <v/>
      </c>
      <c r="G302" s="21" t="str">
        <f>IF(обеспечено!G302-'погружено всего'!G302=0,"",обеспечено!G302-'погружено всего'!G302)</f>
        <v/>
      </c>
      <c r="H302" s="21" t="str">
        <f>IF(обеспечено!H302-'погружено всего'!H302=0,"",обеспечено!H302-'погружено всего'!H302)</f>
        <v/>
      </c>
      <c r="I302" s="21" t="str">
        <f>IF(обеспечено!I302-'погружено всего'!I302=0,"",обеспечено!I302-'погружено всего'!I302)</f>
        <v/>
      </c>
      <c r="J302" s="21" t="str">
        <f>IF(обеспечено!J302-'погружено всего'!J302=0,"",обеспечено!J302-'погружено всего'!J302)</f>
        <v/>
      </c>
      <c r="K302" s="21" t="str">
        <f>IF(обеспечено!K302-'погружено всего'!K302=0,"",обеспечено!K302-'погружено всего'!K302)</f>
        <v/>
      </c>
      <c r="L302" s="21" t="str">
        <f>IF(обеспечено!L302-'погружено всего'!L302=0,"",обеспечено!L302-'погружено всего'!L302)</f>
        <v/>
      </c>
      <c r="M302" s="21" t="str">
        <f>IF(обеспечено!M302-'погружено всего'!M302=0,"",обеспечено!M302-'погружено всего'!M302)</f>
        <v/>
      </c>
      <c r="N302" s="21" t="str">
        <f>IF(обеспечено!N302-'погружено всего'!N302=0,"",обеспечено!N302-'погружено всего'!N302)</f>
        <v/>
      </c>
      <c r="O302" s="21" t="str">
        <f>IF(обеспечено!O302-'погружено всего'!O302=0,"",обеспечено!O302-'погружено всего'!O302)</f>
        <v/>
      </c>
      <c r="P302" s="21" t="str">
        <f>IF(обеспечено!P302-'погружено всего'!P302=0,"",обеспечено!P302-'погружено всего'!P302)</f>
        <v/>
      </c>
      <c r="Q302" s="21" t="str">
        <f>IF(обеспечено!Q302-'погружено всего'!Q302=0,"",обеспечено!Q302-'погружено всего'!Q302)</f>
        <v/>
      </c>
      <c r="R302" s="21" t="str">
        <f>IF(обеспечено!R302-'погружено всего'!R302=0,"",обеспечено!R302-'погружено всего'!R302)</f>
        <v/>
      </c>
      <c r="S302" s="21" t="str">
        <f>IF(обеспечено!S302-'погружено всего'!S302=0,"",обеспечено!S302-'погружено всего'!S302)</f>
        <v/>
      </c>
      <c r="T302" s="21" t="str">
        <f>IF(обеспечено!T302-'погружено всего'!T302=0,"",обеспечено!T302-'погружено всего'!T302)</f>
        <v/>
      </c>
      <c r="U302" s="21" t="str">
        <f>IF(обеспечено!U302-'погружено всего'!U302=0,"",обеспечено!U302-'погружено всего'!U302)</f>
        <v/>
      </c>
      <c r="V302" s="21" t="str">
        <f>IF(обеспечено!V302-'погружено всего'!V302=0,"",обеспечено!V302-'погружено всего'!V302)</f>
        <v/>
      </c>
      <c r="W302" s="21" t="str">
        <f>IF(обеспечено!W302-'погружено всего'!W302=0,"",обеспечено!W302-'погружено всего'!W302)</f>
        <v/>
      </c>
      <c r="X302" s="21" t="str">
        <f>IF(обеспечено!X302-'погружено всего'!X302=0,"",обеспечено!X302-'погружено всего'!X302)</f>
        <v/>
      </c>
      <c r="Y302" s="21" t="str">
        <f>IF(обеспечено!Y302-'погружено всего'!Y302=0,"",обеспечено!Y302-'погружено всего'!Y302)</f>
        <v/>
      </c>
      <c r="Z302" s="21" t="str">
        <f>IF(обеспечено!Z302-'погружено всего'!Z302=0,"",обеспечено!Z302-'погружено всего'!Z302)</f>
        <v/>
      </c>
      <c r="AA302" s="21" t="str">
        <f>IF(обеспечено!AA302-'погружено всего'!AA302=0,"",обеспечено!AA302-'погружено всего'!AA302)</f>
        <v/>
      </c>
      <c r="AB302" s="21" t="str">
        <f>IF(обеспечено!AB302-'погружено всего'!AB302=0,"",обеспечено!AB302-'погружено всего'!AB302)</f>
        <v/>
      </c>
      <c r="AC302" s="21" t="str">
        <f>IF(обеспечено!AC302-'погружено всего'!AC302=0,"",обеспечено!AC302-'погружено всего'!AC302)</f>
        <v/>
      </c>
      <c r="AD302" s="21" t="str">
        <f>IF(обеспечено!AD302-'погружено всего'!AD302=0,"",обеспечено!AD302-'погружено всего'!AD302)</f>
        <v/>
      </c>
      <c r="AE302" s="21" t="str">
        <f>IF(обеспечено!AE302-'погружено всего'!AE302=0,"",обеспечено!AE302-'погружено всего'!AE302)</f>
        <v/>
      </c>
      <c r="AF302" s="21" t="str">
        <f>IF(обеспечено!AF302-'погружено всего'!AF302=0,"",обеспечено!AF302-'погружено всего'!AF302)</f>
        <v/>
      </c>
      <c r="AG302" s="21" t="str">
        <f>IF(обеспечено!AG302-'погружено всего'!AG302=0,"",обеспечено!AG302-'погружено всего'!AG302)</f>
        <v/>
      </c>
      <c r="AH302" s="21" t="str">
        <f>IF(обеспечено!AH302-'погружено всего'!AH302=0,"",обеспечено!AH302-'погружено всего'!AH302)</f>
        <v/>
      </c>
      <c r="AI302" s="21" t="str">
        <f>IF(обеспечено!AI302-'погружено всего'!AI302=0,"",обеспечено!AI302-'погружено всего'!AI302)</f>
        <v/>
      </c>
      <c r="AJ302" s="21" t="str">
        <f>IF(обеспечено!AJ302-'погружено всего'!AJ302=0,"",обеспечено!AJ302-'погружено всего'!AJ302)</f>
        <v/>
      </c>
      <c r="AK302" s="21" t="str">
        <f>IF(обеспечено!AK302-'погружено всего'!AK302=0,"",обеспечено!AK302-'погружено всего'!AK302)</f>
        <v/>
      </c>
    </row>
    <row r="303" spans="1:37" s="15" customFormat="1" ht="13.5" customHeight="1" x14ac:dyDescent="0.15">
      <c r="A303" s="15" t="s">
        <v>318</v>
      </c>
      <c r="B303" s="20" t="str">
        <f>IF(LEN('заявки всего'!B303)=0,"",'заявки всего'!B303)</f>
        <v/>
      </c>
      <c r="C303" s="20" t="str">
        <f>IF(LEN('заявки всего'!C303)=0,"",'заявки всего'!C303)</f>
        <v/>
      </c>
      <c r="D303" s="22" t="str">
        <f>IF(LEN('заявки всего'!D303)=0,"",'заявки всего'!D303)</f>
        <v/>
      </c>
      <c r="E303" s="23" t="str">
        <f>IF(LEN('заявки всего'!E303)=0,"",'заявки всего'!E303)</f>
        <v/>
      </c>
      <c r="F303" s="23" t="str">
        <f>IF(обеспечено!F303=0,"",ROUNDUP(обеспечено!F303/31*5,0))</f>
        <v/>
      </c>
      <c r="G303" s="21" t="str">
        <f>IF(обеспечено!G303-'погружено всего'!G303=0,"",обеспечено!G303-'погружено всего'!G303)</f>
        <v/>
      </c>
      <c r="H303" s="21" t="str">
        <f>IF(обеспечено!H303-'погружено всего'!H303=0,"",обеспечено!H303-'погружено всего'!H303)</f>
        <v/>
      </c>
      <c r="I303" s="21" t="str">
        <f>IF(обеспечено!I303-'погружено всего'!I303=0,"",обеспечено!I303-'погружено всего'!I303)</f>
        <v/>
      </c>
      <c r="J303" s="21" t="str">
        <f>IF(обеспечено!J303-'погружено всего'!J303=0,"",обеспечено!J303-'погружено всего'!J303)</f>
        <v/>
      </c>
      <c r="K303" s="21" t="str">
        <f>IF(обеспечено!K303-'погружено всего'!K303=0,"",обеспечено!K303-'погружено всего'!K303)</f>
        <v/>
      </c>
      <c r="L303" s="21" t="str">
        <f>IF(обеспечено!L303-'погружено всего'!L303=0,"",обеспечено!L303-'погружено всего'!L303)</f>
        <v/>
      </c>
      <c r="M303" s="21" t="str">
        <f>IF(обеспечено!M303-'погружено всего'!M303=0,"",обеспечено!M303-'погружено всего'!M303)</f>
        <v/>
      </c>
      <c r="N303" s="21" t="str">
        <f>IF(обеспечено!N303-'погружено всего'!N303=0,"",обеспечено!N303-'погружено всего'!N303)</f>
        <v/>
      </c>
      <c r="O303" s="21" t="str">
        <f>IF(обеспечено!O303-'погружено всего'!O303=0,"",обеспечено!O303-'погружено всего'!O303)</f>
        <v/>
      </c>
      <c r="P303" s="21" t="str">
        <f>IF(обеспечено!P303-'погружено всего'!P303=0,"",обеспечено!P303-'погружено всего'!P303)</f>
        <v/>
      </c>
      <c r="Q303" s="21" t="str">
        <f>IF(обеспечено!Q303-'погружено всего'!Q303=0,"",обеспечено!Q303-'погружено всего'!Q303)</f>
        <v/>
      </c>
      <c r="R303" s="21" t="str">
        <f>IF(обеспечено!R303-'погружено всего'!R303=0,"",обеспечено!R303-'погружено всего'!R303)</f>
        <v/>
      </c>
      <c r="S303" s="21" t="str">
        <f>IF(обеспечено!S303-'погружено всего'!S303=0,"",обеспечено!S303-'погружено всего'!S303)</f>
        <v/>
      </c>
      <c r="T303" s="21" t="str">
        <f>IF(обеспечено!T303-'погружено всего'!T303=0,"",обеспечено!T303-'погружено всего'!T303)</f>
        <v/>
      </c>
      <c r="U303" s="21" t="str">
        <f>IF(обеспечено!U303-'погружено всего'!U303=0,"",обеспечено!U303-'погружено всего'!U303)</f>
        <v/>
      </c>
      <c r="V303" s="21" t="str">
        <f>IF(обеспечено!V303-'погружено всего'!V303=0,"",обеспечено!V303-'погружено всего'!V303)</f>
        <v/>
      </c>
      <c r="W303" s="21" t="str">
        <f>IF(обеспечено!W303-'погружено всего'!W303=0,"",обеспечено!W303-'погружено всего'!W303)</f>
        <v/>
      </c>
      <c r="X303" s="21" t="str">
        <f>IF(обеспечено!X303-'погружено всего'!X303=0,"",обеспечено!X303-'погружено всего'!X303)</f>
        <v/>
      </c>
      <c r="Y303" s="21" t="str">
        <f>IF(обеспечено!Y303-'погружено всего'!Y303=0,"",обеспечено!Y303-'погружено всего'!Y303)</f>
        <v/>
      </c>
      <c r="Z303" s="21" t="str">
        <f>IF(обеспечено!Z303-'погружено всего'!Z303=0,"",обеспечено!Z303-'погружено всего'!Z303)</f>
        <v/>
      </c>
      <c r="AA303" s="21" t="str">
        <f>IF(обеспечено!AA303-'погружено всего'!AA303=0,"",обеспечено!AA303-'погружено всего'!AA303)</f>
        <v/>
      </c>
      <c r="AB303" s="21" t="str">
        <f>IF(обеспечено!AB303-'погружено всего'!AB303=0,"",обеспечено!AB303-'погружено всего'!AB303)</f>
        <v/>
      </c>
      <c r="AC303" s="21" t="str">
        <f>IF(обеспечено!AC303-'погружено всего'!AC303=0,"",обеспечено!AC303-'погружено всего'!AC303)</f>
        <v/>
      </c>
      <c r="AD303" s="21" t="str">
        <f>IF(обеспечено!AD303-'погружено всего'!AD303=0,"",обеспечено!AD303-'погружено всего'!AD303)</f>
        <v/>
      </c>
      <c r="AE303" s="21" t="str">
        <f>IF(обеспечено!AE303-'погружено всего'!AE303=0,"",обеспечено!AE303-'погружено всего'!AE303)</f>
        <v/>
      </c>
      <c r="AF303" s="21" t="str">
        <f>IF(обеспечено!AF303-'погружено всего'!AF303=0,"",обеспечено!AF303-'погружено всего'!AF303)</f>
        <v/>
      </c>
      <c r="AG303" s="21" t="str">
        <f>IF(обеспечено!AG303-'погружено всего'!AG303=0,"",обеспечено!AG303-'погружено всего'!AG303)</f>
        <v/>
      </c>
      <c r="AH303" s="21" t="str">
        <f>IF(обеспечено!AH303-'погружено всего'!AH303=0,"",обеспечено!AH303-'погружено всего'!AH303)</f>
        <v/>
      </c>
      <c r="AI303" s="21" t="str">
        <f>IF(обеспечено!AI303-'погружено всего'!AI303=0,"",обеспечено!AI303-'погружено всего'!AI303)</f>
        <v/>
      </c>
      <c r="AJ303" s="21" t="str">
        <f>IF(обеспечено!AJ303-'погружено всего'!AJ303=0,"",обеспечено!AJ303-'погружено всего'!AJ303)</f>
        <v/>
      </c>
      <c r="AK303" s="21" t="str">
        <f>IF(обеспечено!AK303-'погружено всего'!AK303=0,"",обеспечено!AK303-'погружено всего'!AK303)</f>
        <v/>
      </c>
    </row>
    <row r="304" spans="1:37" s="15" customFormat="1" ht="13.5" customHeight="1" x14ac:dyDescent="0.15">
      <c r="A304" s="15" t="s">
        <v>319</v>
      </c>
      <c r="B304" s="20" t="str">
        <f>IF(LEN('заявки всего'!B304)=0,"",'заявки всего'!B304)</f>
        <v/>
      </c>
      <c r="C304" s="20" t="str">
        <f>IF(LEN('заявки всего'!C304)=0,"",'заявки всего'!C304)</f>
        <v/>
      </c>
      <c r="D304" s="22" t="str">
        <f>IF(LEN('заявки всего'!D304)=0,"",'заявки всего'!D304)</f>
        <v/>
      </c>
      <c r="E304" s="23" t="str">
        <f>IF(LEN('заявки всего'!E304)=0,"",'заявки всего'!E304)</f>
        <v/>
      </c>
      <c r="F304" s="23" t="str">
        <f>IF(обеспечено!F304=0,"",ROUNDUP(обеспечено!F304/31*5,0))</f>
        <v/>
      </c>
      <c r="G304" s="21" t="str">
        <f>IF(обеспечено!G304-'погружено всего'!G304=0,"",обеспечено!G304-'погружено всего'!G304)</f>
        <v/>
      </c>
      <c r="H304" s="21" t="str">
        <f>IF(обеспечено!H304-'погружено всего'!H304=0,"",обеспечено!H304-'погружено всего'!H304)</f>
        <v/>
      </c>
      <c r="I304" s="21" t="str">
        <f>IF(обеспечено!I304-'погружено всего'!I304=0,"",обеспечено!I304-'погружено всего'!I304)</f>
        <v/>
      </c>
      <c r="J304" s="21" t="str">
        <f>IF(обеспечено!J304-'погружено всего'!J304=0,"",обеспечено!J304-'погружено всего'!J304)</f>
        <v/>
      </c>
      <c r="K304" s="21" t="str">
        <f>IF(обеспечено!K304-'погружено всего'!K304=0,"",обеспечено!K304-'погружено всего'!K304)</f>
        <v/>
      </c>
      <c r="L304" s="21" t="str">
        <f>IF(обеспечено!L304-'погружено всего'!L304=0,"",обеспечено!L304-'погружено всего'!L304)</f>
        <v/>
      </c>
      <c r="M304" s="21" t="str">
        <f>IF(обеспечено!M304-'погружено всего'!M304=0,"",обеспечено!M304-'погружено всего'!M304)</f>
        <v/>
      </c>
      <c r="N304" s="21" t="str">
        <f>IF(обеспечено!N304-'погружено всего'!N304=0,"",обеспечено!N304-'погружено всего'!N304)</f>
        <v/>
      </c>
      <c r="O304" s="21" t="str">
        <f>IF(обеспечено!O304-'погружено всего'!O304=0,"",обеспечено!O304-'погружено всего'!O304)</f>
        <v/>
      </c>
      <c r="P304" s="21" t="str">
        <f>IF(обеспечено!P304-'погружено всего'!P304=0,"",обеспечено!P304-'погружено всего'!P304)</f>
        <v/>
      </c>
      <c r="Q304" s="21" t="str">
        <f>IF(обеспечено!Q304-'погружено всего'!Q304=0,"",обеспечено!Q304-'погружено всего'!Q304)</f>
        <v/>
      </c>
      <c r="R304" s="21" t="str">
        <f>IF(обеспечено!R304-'погружено всего'!R304=0,"",обеспечено!R304-'погружено всего'!R304)</f>
        <v/>
      </c>
      <c r="S304" s="21" t="str">
        <f>IF(обеспечено!S304-'погружено всего'!S304=0,"",обеспечено!S304-'погружено всего'!S304)</f>
        <v/>
      </c>
      <c r="T304" s="21" t="str">
        <f>IF(обеспечено!T304-'погружено всего'!T304=0,"",обеспечено!T304-'погружено всего'!T304)</f>
        <v/>
      </c>
      <c r="U304" s="21" t="str">
        <f>IF(обеспечено!U304-'погружено всего'!U304=0,"",обеспечено!U304-'погружено всего'!U304)</f>
        <v/>
      </c>
      <c r="V304" s="21" t="str">
        <f>IF(обеспечено!V304-'погружено всего'!V304=0,"",обеспечено!V304-'погружено всего'!V304)</f>
        <v/>
      </c>
      <c r="W304" s="21" t="str">
        <f>IF(обеспечено!W304-'погружено всего'!W304=0,"",обеспечено!W304-'погружено всего'!W304)</f>
        <v/>
      </c>
      <c r="X304" s="21" t="str">
        <f>IF(обеспечено!X304-'погружено всего'!X304=0,"",обеспечено!X304-'погружено всего'!X304)</f>
        <v/>
      </c>
      <c r="Y304" s="21" t="str">
        <f>IF(обеспечено!Y304-'погружено всего'!Y304=0,"",обеспечено!Y304-'погружено всего'!Y304)</f>
        <v/>
      </c>
      <c r="Z304" s="21" t="str">
        <f>IF(обеспечено!Z304-'погружено всего'!Z304=0,"",обеспечено!Z304-'погружено всего'!Z304)</f>
        <v/>
      </c>
      <c r="AA304" s="21" t="str">
        <f>IF(обеспечено!AA304-'погружено всего'!AA304=0,"",обеспечено!AA304-'погружено всего'!AA304)</f>
        <v/>
      </c>
      <c r="AB304" s="21" t="str">
        <f>IF(обеспечено!AB304-'погружено всего'!AB304=0,"",обеспечено!AB304-'погружено всего'!AB304)</f>
        <v/>
      </c>
      <c r="AC304" s="21" t="str">
        <f>IF(обеспечено!AC304-'погружено всего'!AC304=0,"",обеспечено!AC304-'погружено всего'!AC304)</f>
        <v/>
      </c>
      <c r="AD304" s="21" t="str">
        <f>IF(обеспечено!AD304-'погружено всего'!AD304=0,"",обеспечено!AD304-'погружено всего'!AD304)</f>
        <v/>
      </c>
      <c r="AE304" s="21" t="str">
        <f>IF(обеспечено!AE304-'погружено всего'!AE304=0,"",обеспечено!AE304-'погружено всего'!AE304)</f>
        <v/>
      </c>
      <c r="AF304" s="21" t="str">
        <f>IF(обеспечено!AF304-'погружено всего'!AF304=0,"",обеспечено!AF304-'погружено всего'!AF304)</f>
        <v/>
      </c>
      <c r="AG304" s="21" t="str">
        <f>IF(обеспечено!AG304-'погружено всего'!AG304=0,"",обеспечено!AG304-'погружено всего'!AG304)</f>
        <v/>
      </c>
      <c r="AH304" s="21" t="str">
        <f>IF(обеспечено!AH304-'погружено всего'!AH304=0,"",обеспечено!AH304-'погружено всего'!AH304)</f>
        <v/>
      </c>
      <c r="AI304" s="21" t="str">
        <f>IF(обеспечено!AI304-'погружено всего'!AI304=0,"",обеспечено!AI304-'погружено всего'!AI304)</f>
        <v/>
      </c>
      <c r="AJ304" s="21" t="str">
        <f>IF(обеспечено!AJ304-'погружено всего'!AJ304=0,"",обеспечено!AJ304-'погружено всего'!AJ304)</f>
        <v/>
      </c>
      <c r="AK304" s="21" t="str">
        <f>IF(обеспечено!AK304-'погружено всего'!AK304=0,"",обеспечено!AK304-'погружено всего'!AK304)</f>
        <v/>
      </c>
    </row>
    <row r="305" spans="1:37" s="15" customFormat="1" ht="13.5" customHeight="1" x14ac:dyDescent="0.15">
      <c r="A305" s="15" t="s">
        <v>320</v>
      </c>
      <c r="B305" s="20" t="str">
        <f>IF(LEN('заявки всего'!B305)=0,"",'заявки всего'!B305)</f>
        <v/>
      </c>
      <c r="C305" s="20" t="str">
        <f>IF(LEN('заявки всего'!C305)=0,"",'заявки всего'!C305)</f>
        <v/>
      </c>
      <c r="D305" s="22" t="str">
        <f>IF(LEN('заявки всего'!D305)=0,"",'заявки всего'!D305)</f>
        <v/>
      </c>
      <c r="E305" s="23" t="str">
        <f>IF(LEN('заявки всего'!E305)=0,"",'заявки всего'!E305)</f>
        <v/>
      </c>
      <c r="F305" s="23" t="str">
        <f>IF(обеспечено!F305=0,"",ROUNDUP(обеспечено!F305/31*5,0))</f>
        <v/>
      </c>
      <c r="G305" s="21" t="str">
        <f>IF(обеспечено!G305-'погружено всего'!G305=0,"",обеспечено!G305-'погружено всего'!G305)</f>
        <v/>
      </c>
      <c r="H305" s="21" t="str">
        <f>IF(обеспечено!H305-'погружено всего'!H305=0,"",обеспечено!H305-'погружено всего'!H305)</f>
        <v/>
      </c>
      <c r="I305" s="21" t="str">
        <f>IF(обеспечено!I305-'погружено всего'!I305=0,"",обеспечено!I305-'погружено всего'!I305)</f>
        <v/>
      </c>
      <c r="J305" s="21" t="str">
        <f>IF(обеспечено!J305-'погружено всего'!J305=0,"",обеспечено!J305-'погружено всего'!J305)</f>
        <v/>
      </c>
      <c r="K305" s="21" t="str">
        <f>IF(обеспечено!K305-'погружено всего'!K305=0,"",обеспечено!K305-'погружено всего'!K305)</f>
        <v/>
      </c>
      <c r="L305" s="21" t="str">
        <f>IF(обеспечено!L305-'погружено всего'!L305=0,"",обеспечено!L305-'погружено всего'!L305)</f>
        <v/>
      </c>
      <c r="M305" s="21" t="str">
        <f>IF(обеспечено!M305-'погружено всего'!M305=0,"",обеспечено!M305-'погружено всего'!M305)</f>
        <v/>
      </c>
      <c r="N305" s="21" t="str">
        <f>IF(обеспечено!N305-'погружено всего'!N305=0,"",обеспечено!N305-'погружено всего'!N305)</f>
        <v/>
      </c>
      <c r="O305" s="21" t="str">
        <f>IF(обеспечено!O305-'погружено всего'!O305=0,"",обеспечено!O305-'погружено всего'!O305)</f>
        <v/>
      </c>
      <c r="P305" s="21" t="str">
        <f>IF(обеспечено!P305-'погружено всего'!P305=0,"",обеспечено!P305-'погружено всего'!P305)</f>
        <v/>
      </c>
      <c r="Q305" s="21" t="str">
        <f>IF(обеспечено!Q305-'погружено всего'!Q305=0,"",обеспечено!Q305-'погружено всего'!Q305)</f>
        <v/>
      </c>
      <c r="R305" s="21" t="str">
        <f>IF(обеспечено!R305-'погружено всего'!R305=0,"",обеспечено!R305-'погружено всего'!R305)</f>
        <v/>
      </c>
      <c r="S305" s="21" t="str">
        <f>IF(обеспечено!S305-'погружено всего'!S305=0,"",обеспечено!S305-'погружено всего'!S305)</f>
        <v/>
      </c>
      <c r="T305" s="21" t="str">
        <f>IF(обеспечено!T305-'погружено всего'!T305=0,"",обеспечено!T305-'погружено всего'!T305)</f>
        <v/>
      </c>
      <c r="U305" s="21" t="str">
        <f>IF(обеспечено!U305-'погружено всего'!U305=0,"",обеспечено!U305-'погружено всего'!U305)</f>
        <v/>
      </c>
      <c r="V305" s="21" t="str">
        <f>IF(обеспечено!V305-'погружено всего'!V305=0,"",обеспечено!V305-'погружено всего'!V305)</f>
        <v/>
      </c>
      <c r="W305" s="21" t="str">
        <f>IF(обеспечено!W305-'погружено всего'!W305=0,"",обеспечено!W305-'погружено всего'!W305)</f>
        <v/>
      </c>
      <c r="X305" s="21" t="str">
        <f>IF(обеспечено!X305-'погружено всего'!X305=0,"",обеспечено!X305-'погружено всего'!X305)</f>
        <v/>
      </c>
      <c r="Y305" s="21" t="str">
        <f>IF(обеспечено!Y305-'погружено всего'!Y305=0,"",обеспечено!Y305-'погружено всего'!Y305)</f>
        <v/>
      </c>
      <c r="Z305" s="21" t="str">
        <f>IF(обеспечено!Z305-'погружено всего'!Z305=0,"",обеспечено!Z305-'погружено всего'!Z305)</f>
        <v/>
      </c>
      <c r="AA305" s="21" t="str">
        <f>IF(обеспечено!AA305-'погружено всего'!AA305=0,"",обеспечено!AA305-'погружено всего'!AA305)</f>
        <v/>
      </c>
      <c r="AB305" s="21" t="str">
        <f>IF(обеспечено!AB305-'погружено всего'!AB305=0,"",обеспечено!AB305-'погружено всего'!AB305)</f>
        <v/>
      </c>
      <c r="AC305" s="21" t="str">
        <f>IF(обеспечено!AC305-'погружено всего'!AC305=0,"",обеспечено!AC305-'погружено всего'!AC305)</f>
        <v/>
      </c>
      <c r="AD305" s="21" t="str">
        <f>IF(обеспечено!AD305-'погружено всего'!AD305=0,"",обеспечено!AD305-'погружено всего'!AD305)</f>
        <v/>
      </c>
      <c r="AE305" s="21" t="str">
        <f>IF(обеспечено!AE305-'погружено всего'!AE305=0,"",обеспечено!AE305-'погружено всего'!AE305)</f>
        <v/>
      </c>
      <c r="AF305" s="21" t="str">
        <f>IF(обеспечено!AF305-'погружено всего'!AF305=0,"",обеспечено!AF305-'погружено всего'!AF305)</f>
        <v/>
      </c>
      <c r="AG305" s="21" t="str">
        <f>IF(обеспечено!AG305-'погружено всего'!AG305=0,"",обеспечено!AG305-'погружено всего'!AG305)</f>
        <v/>
      </c>
      <c r="AH305" s="21" t="str">
        <f>IF(обеспечено!AH305-'погружено всего'!AH305=0,"",обеспечено!AH305-'погружено всего'!AH305)</f>
        <v/>
      </c>
      <c r="AI305" s="21" t="str">
        <f>IF(обеспечено!AI305-'погружено всего'!AI305=0,"",обеспечено!AI305-'погружено всего'!AI305)</f>
        <v/>
      </c>
      <c r="AJ305" s="21" t="str">
        <f>IF(обеспечено!AJ305-'погружено всего'!AJ305=0,"",обеспечено!AJ305-'погружено всего'!AJ305)</f>
        <v/>
      </c>
      <c r="AK305" s="21" t="str">
        <f>IF(обеспечено!AK305-'погружено всего'!AK305=0,"",обеспечено!AK305-'погружено всего'!AK305)</f>
        <v/>
      </c>
    </row>
    <row r="306" spans="1:37" s="15" customFormat="1" ht="13.5" customHeight="1" x14ac:dyDescent="0.15">
      <c r="A306" s="15" t="s">
        <v>321</v>
      </c>
      <c r="B306" s="20" t="str">
        <f>IF(LEN('заявки всего'!B306)=0,"",'заявки всего'!B306)</f>
        <v/>
      </c>
      <c r="C306" s="20" t="str">
        <f>IF(LEN('заявки всего'!C306)=0,"",'заявки всего'!C306)</f>
        <v/>
      </c>
      <c r="D306" s="22" t="str">
        <f>IF(LEN('заявки всего'!D306)=0,"",'заявки всего'!D306)</f>
        <v/>
      </c>
      <c r="E306" s="23" t="str">
        <f>IF(LEN('заявки всего'!E306)=0,"",'заявки всего'!E306)</f>
        <v/>
      </c>
      <c r="F306" s="23" t="str">
        <f>IF(обеспечено!F306=0,"",ROUNDUP(обеспечено!F306/31*5,0))</f>
        <v/>
      </c>
      <c r="G306" s="21" t="str">
        <f>IF(обеспечено!G306-'погружено всего'!G306=0,"",обеспечено!G306-'погружено всего'!G306)</f>
        <v/>
      </c>
      <c r="H306" s="21" t="str">
        <f>IF(обеспечено!H306-'погружено всего'!H306=0,"",обеспечено!H306-'погружено всего'!H306)</f>
        <v/>
      </c>
      <c r="I306" s="21" t="str">
        <f>IF(обеспечено!I306-'погружено всего'!I306=0,"",обеспечено!I306-'погружено всего'!I306)</f>
        <v/>
      </c>
      <c r="J306" s="21" t="str">
        <f>IF(обеспечено!J306-'погружено всего'!J306=0,"",обеспечено!J306-'погружено всего'!J306)</f>
        <v/>
      </c>
      <c r="K306" s="21" t="str">
        <f>IF(обеспечено!K306-'погружено всего'!K306=0,"",обеспечено!K306-'погружено всего'!K306)</f>
        <v/>
      </c>
      <c r="L306" s="21" t="str">
        <f>IF(обеспечено!L306-'погружено всего'!L306=0,"",обеспечено!L306-'погружено всего'!L306)</f>
        <v/>
      </c>
      <c r="M306" s="21" t="str">
        <f>IF(обеспечено!M306-'погружено всего'!M306=0,"",обеспечено!M306-'погружено всего'!M306)</f>
        <v/>
      </c>
      <c r="N306" s="21" t="str">
        <f>IF(обеспечено!N306-'погружено всего'!N306=0,"",обеспечено!N306-'погружено всего'!N306)</f>
        <v/>
      </c>
      <c r="O306" s="21" t="str">
        <f>IF(обеспечено!O306-'погружено всего'!O306=0,"",обеспечено!O306-'погружено всего'!O306)</f>
        <v/>
      </c>
      <c r="P306" s="21" t="str">
        <f>IF(обеспечено!P306-'погружено всего'!P306=0,"",обеспечено!P306-'погружено всего'!P306)</f>
        <v/>
      </c>
      <c r="Q306" s="21" t="str">
        <f>IF(обеспечено!Q306-'погружено всего'!Q306=0,"",обеспечено!Q306-'погружено всего'!Q306)</f>
        <v/>
      </c>
      <c r="R306" s="21" t="str">
        <f>IF(обеспечено!R306-'погружено всего'!R306=0,"",обеспечено!R306-'погружено всего'!R306)</f>
        <v/>
      </c>
      <c r="S306" s="21" t="str">
        <f>IF(обеспечено!S306-'погружено всего'!S306=0,"",обеспечено!S306-'погружено всего'!S306)</f>
        <v/>
      </c>
      <c r="T306" s="21" t="str">
        <f>IF(обеспечено!T306-'погружено всего'!T306=0,"",обеспечено!T306-'погружено всего'!T306)</f>
        <v/>
      </c>
      <c r="U306" s="21" t="str">
        <f>IF(обеспечено!U306-'погружено всего'!U306=0,"",обеспечено!U306-'погружено всего'!U306)</f>
        <v/>
      </c>
      <c r="V306" s="21" t="str">
        <f>IF(обеспечено!V306-'погружено всего'!V306=0,"",обеспечено!V306-'погружено всего'!V306)</f>
        <v/>
      </c>
      <c r="W306" s="21" t="str">
        <f>IF(обеспечено!W306-'погружено всего'!W306=0,"",обеспечено!W306-'погружено всего'!W306)</f>
        <v/>
      </c>
      <c r="X306" s="21" t="str">
        <f>IF(обеспечено!X306-'погружено всего'!X306=0,"",обеспечено!X306-'погружено всего'!X306)</f>
        <v/>
      </c>
      <c r="Y306" s="21" t="str">
        <f>IF(обеспечено!Y306-'погружено всего'!Y306=0,"",обеспечено!Y306-'погружено всего'!Y306)</f>
        <v/>
      </c>
      <c r="Z306" s="21" t="str">
        <f>IF(обеспечено!Z306-'погружено всего'!Z306=0,"",обеспечено!Z306-'погружено всего'!Z306)</f>
        <v/>
      </c>
      <c r="AA306" s="21" t="str">
        <f>IF(обеспечено!AA306-'погружено всего'!AA306=0,"",обеспечено!AA306-'погружено всего'!AA306)</f>
        <v/>
      </c>
      <c r="AB306" s="21" t="str">
        <f>IF(обеспечено!AB306-'погружено всего'!AB306=0,"",обеспечено!AB306-'погружено всего'!AB306)</f>
        <v/>
      </c>
      <c r="AC306" s="21" t="str">
        <f>IF(обеспечено!AC306-'погружено всего'!AC306=0,"",обеспечено!AC306-'погружено всего'!AC306)</f>
        <v/>
      </c>
      <c r="AD306" s="21" t="str">
        <f>IF(обеспечено!AD306-'погружено всего'!AD306=0,"",обеспечено!AD306-'погружено всего'!AD306)</f>
        <v/>
      </c>
      <c r="AE306" s="21" t="str">
        <f>IF(обеспечено!AE306-'погружено всего'!AE306=0,"",обеспечено!AE306-'погружено всего'!AE306)</f>
        <v/>
      </c>
      <c r="AF306" s="21" t="str">
        <f>IF(обеспечено!AF306-'погружено всего'!AF306=0,"",обеспечено!AF306-'погружено всего'!AF306)</f>
        <v/>
      </c>
      <c r="AG306" s="21" t="str">
        <f>IF(обеспечено!AG306-'погружено всего'!AG306=0,"",обеспечено!AG306-'погружено всего'!AG306)</f>
        <v/>
      </c>
      <c r="AH306" s="21" t="str">
        <f>IF(обеспечено!AH306-'погружено всего'!AH306=0,"",обеспечено!AH306-'погружено всего'!AH306)</f>
        <v/>
      </c>
      <c r="AI306" s="21" t="str">
        <f>IF(обеспечено!AI306-'погружено всего'!AI306=0,"",обеспечено!AI306-'погружено всего'!AI306)</f>
        <v/>
      </c>
      <c r="AJ306" s="21" t="str">
        <f>IF(обеспечено!AJ306-'погружено всего'!AJ306=0,"",обеспечено!AJ306-'погружено всего'!AJ306)</f>
        <v/>
      </c>
      <c r="AK306" s="21" t="str">
        <f>IF(обеспечено!AK306-'погружено всего'!AK306=0,"",обеспечено!AK306-'погружено всего'!AK306)</f>
        <v/>
      </c>
    </row>
    <row r="307" spans="1:37" s="15" customFormat="1" ht="13.5" customHeight="1" x14ac:dyDescent="0.15">
      <c r="A307" s="15" t="s">
        <v>322</v>
      </c>
      <c r="B307" s="20" t="str">
        <f>IF(LEN('заявки всего'!B307)=0,"",'заявки всего'!B307)</f>
        <v/>
      </c>
      <c r="C307" s="20" t="str">
        <f>IF(LEN('заявки всего'!C307)=0,"",'заявки всего'!C307)</f>
        <v/>
      </c>
      <c r="D307" s="22" t="str">
        <f>IF(LEN('заявки всего'!D307)=0,"",'заявки всего'!D307)</f>
        <v/>
      </c>
      <c r="E307" s="23" t="str">
        <f>IF(LEN('заявки всего'!E307)=0,"",'заявки всего'!E307)</f>
        <v/>
      </c>
      <c r="F307" s="23" t="str">
        <f>IF(обеспечено!F307=0,"",ROUNDUP(обеспечено!F307/31*5,0))</f>
        <v/>
      </c>
      <c r="G307" s="21" t="str">
        <f>IF(обеспечено!G307-'погружено всего'!G307=0,"",обеспечено!G307-'погружено всего'!G307)</f>
        <v/>
      </c>
      <c r="H307" s="21" t="str">
        <f>IF(обеспечено!H307-'погружено всего'!H307=0,"",обеспечено!H307-'погружено всего'!H307)</f>
        <v/>
      </c>
      <c r="I307" s="21" t="str">
        <f>IF(обеспечено!I307-'погружено всего'!I307=0,"",обеспечено!I307-'погружено всего'!I307)</f>
        <v/>
      </c>
      <c r="J307" s="21" t="str">
        <f>IF(обеспечено!J307-'погружено всего'!J307=0,"",обеспечено!J307-'погружено всего'!J307)</f>
        <v/>
      </c>
      <c r="K307" s="21" t="str">
        <f>IF(обеспечено!K307-'погружено всего'!K307=0,"",обеспечено!K307-'погружено всего'!K307)</f>
        <v/>
      </c>
      <c r="L307" s="21" t="str">
        <f>IF(обеспечено!L307-'погружено всего'!L307=0,"",обеспечено!L307-'погружено всего'!L307)</f>
        <v/>
      </c>
      <c r="M307" s="21" t="str">
        <f>IF(обеспечено!M307-'погружено всего'!M307=0,"",обеспечено!M307-'погружено всего'!M307)</f>
        <v/>
      </c>
      <c r="N307" s="21" t="str">
        <f>IF(обеспечено!N307-'погружено всего'!N307=0,"",обеспечено!N307-'погружено всего'!N307)</f>
        <v/>
      </c>
      <c r="O307" s="21" t="str">
        <f>IF(обеспечено!O307-'погружено всего'!O307=0,"",обеспечено!O307-'погружено всего'!O307)</f>
        <v/>
      </c>
      <c r="P307" s="21" t="str">
        <f>IF(обеспечено!P307-'погружено всего'!P307=0,"",обеспечено!P307-'погружено всего'!P307)</f>
        <v/>
      </c>
      <c r="Q307" s="21" t="str">
        <f>IF(обеспечено!Q307-'погружено всего'!Q307=0,"",обеспечено!Q307-'погружено всего'!Q307)</f>
        <v/>
      </c>
      <c r="R307" s="21" t="str">
        <f>IF(обеспечено!R307-'погружено всего'!R307=0,"",обеспечено!R307-'погружено всего'!R307)</f>
        <v/>
      </c>
      <c r="S307" s="21" t="str">
        <f>IF(обеспечено!S307-'погружено всего'!S307=0,"",обеспечено!S307-'погружено всего'!S307)</f>
        <v/>
      </c>
      <c r="T307" s="21" t="str">
        <f>IF(обеспечено!T307-'погружено всего'!T307=0,"",обеспечено!T307-'погружено всего'!T307)</f>
        <v/>
      </c>
      <c r="U307" s="21" t="str">
        <f>IF(обеспечено!U307-'погружено всего'!U307=0,"",обеспечено!U307-'погружено всего'!U307)</f>
        <v/>
      </c>
      <c r="V307" s="21" t="str">
        <f>IF(обеспечено!V307-'погружено всего'!V307=0,"",обеспечено!V307-'погружено всего'!V307)</f>
        <v/>
      </c>
      <c r="W307" s="21" t="str">
        <f>IF(обеспечено!W307-'погружено всего'!W307=0,"",обеспечено!W307-'погружено всего'!W307)</f>
        <v/>
      </c>
      <c r="X307" s="21" t="str">
        <f>IF(обеспечено!X307-'погружено всего'!X307=0,"",обеспечено!X307-'погружено всего'!X307)</f>
        <v/>
      </c>
      <c r="Y307" s="21" t="str">
        <f>IF(обеспечено!Y307-'погружено всего'!Y307=0,"",обеспечено!Y307-'погружено всего'!Y307)</f>
        <v/>
      </c>
      <c r="Z307" s="21" t="str">
        <f>IF(обеспечено!Z307-'погружено всего'!Z307=0,"",обеспечено!Z307-'погружено всего'!Z307)</f>
        <v/>
      </c>
      <c r="AA307" s="21" t="str">
        <f>IF(обеспечено!AA307-'погружено всего'!AA307=0,"",обеспечено!AA307-'погружено всего'!AA307)</f>
        <v/>
      </c>
      <c r="AB307" s="21" t="str">
        <f>IF(обеспечено!AB307-'погружено всего'!AB307=0,"",обеспечено!AB307-'погружено всего'!AB307)</f>
        <v/>
      </c>
      <c r="AC307" s="21" t="str">
        <f>IF(обеспечено!AC307-'погружено всего'!AC307=0,"",обеспечено!AC307-'погружено всего'!AC307)</f>
        <v/>
      </c>
      <c r="AD307" s="21" t="str">
        <f>IF(обеспечено!AD307-'погружено всего'!AD307=0,"",обеспечено!AD307-'погружено всего'!AD307)</f>
        <v/>
      </c>
      <c r="AE307" s="21" t="str">
        <f>IF(обеспечено!AE307-'погружено всего'!AE307=0,"",обеспечено!AE307-'погружено всего'!AE307)</f>
        <v/>
      </c>
      <c r="AF307" s="21" t="str">
        <f>IF(обеспечено!AF307-'погружено всего'!AF307=0,"",обеспечено!AF307-'погружено всего'!AF307)</f>
        <v/>
      </c>
      <c r="AG307" s="21" t="str">
        <f>IF(обеспечено!AG307-'погружено всего'!AG307=0,"",обеспечено!AG307-'погружено всего'!AG307)</f>
        <v/>
      </c>
      <c r="AH307" s="21" t="str">
        <f>IF(обеспечено!AH307-'погружено всего'!AH307=0,"",обеспечено!AH307-'погружено всего'!AH307)</f>
        <v/>
      </c>
      <c r="AI307" s="21" t="str">
        <f>IF(обеспечено!AI307-'погружено всего'!AI307=0,"",обеспечено!AI307-'погружено всего'!AI307)</f>
        <v/>
      </c>
      <c r="AJ307" s="21" t="str">
        <f>IF(обеспечено!AJ307-'погружено всего'!AJ307=0,"",обеспечено!AJ307-'погружено всего'!AJ307)</f>
        <v/>
      </c>
      <c r="AK307" s="21" t="str">
        <f>IF(обеспечено!AK307-'погружено всего'!AK307=0,"",обеспечено!AK307-'погружено всего'!AK307)</f>
        <v/>
      </c>
    </row>
    <row r="308" spans="1:37" s="15" customFormat="1" ht="13.5" customHeight="1" x14ac:dyDescent="0.15">
      <c r="A308" s="15" t="s">
        <v>323</v>
      </c>
      <c r="B308" s="20" t="str">
        <f>IF(LEN('заявки всего'!B308)=0,"",'заявки всего'!B308)</f>
        <v/>
      </c>
      <c r="C308" s="20" t="str">
        <f>IF(LEN('заявки всего'!C308)=0,"",'заявки всего'!C308)</f>
        <v/>
      </c>
      <c r="D308" s="22" t="str">
        <f>IF(LEN('заявки всего'!D308)=0,"",'заявки всего'!D308)</f>
        <v/>
      </c>
      <c r="E308" s="23" t="str">
        <f>IF(LEN('заявки всего'!E308)=0,"",'заявки всего'!E308)</f>
        <v/>
      </c>
      <c r="F308" s="23" t="str">
        <f>IF(обеспечено!F308=0,"",ROUNDUP(обеспечено!F308/31*5,0))</f>
        <v/>
      </c>
      <c r="G308" s="21" t="str">
        <f>IF(обеспечено!G308-'погружено всего'!G308=0,"",обеспечено!G308-'погружено всего'!G308)</f>
        <v/>
      </c>
      <c r="H308" s="21" t="str">
        <f>IF(обеспечено!H308-'погружено всего'!H308=0,"",обеспечено!H308-'погружено всего'!H308)</f>
        <v/>
      </c>
      <c r="I308" s="21" t="str">
        <f>IF(обеспечено!I308-'погружено всего'!I308=0,"",обеспечено!I308-'погружено всего'!I308)</f>
        <v/>
      </c>
      <c r="J308" s="21" t="str">
        <f>IF(обеспечено!J308-'погружено всего'!J308=0,"",обеспечено!J308-'погружено всего'!J308)</f>
        <v/>
      </c>
      <c r="K308" s="21" t="str">
        <f>IF(обеспечено!K308-'погружено всего'!K308=0,"",обеспечено!K308-'погружено всего'!K308)</f>
        <v/>
      </c>
      <c r="L308" s="21" t="str">
        <f>IF(обеспечено!L308-'погружено всего'!L308=0,"",обеспечено!L308-'погружено всего'!L308)</f>
        <v/>
      </c>
      <c r="M308" s="21" t="str">
        <f>IF(обеспечено!M308-'погружено всего'!M308=0,"",обеспечено!M308-'погружено всего'!M308)</f>
        <v/>
      </c>
      <c r="N308" s="21" t="str">
        <f>IF(обеспечено!N308-'погружено всего'!N308=0,"",обеспечено!N308-'погружено всего'!N308)</f>
        <v/>
      </c>
      <c r="O308" s="21" t="str">
        <f>IF(обеспечено!O308-'погружено всего'!O308=0,"",обеспечено!O308-'погружено всего'!O308)</f>
        <v/>
      </c>
      <c r="P308" s="21" t="str">
        <f>IF(обеспечено!P308-'погружено всего'!P308=0,"",обеспечено!P308-'погружено всего'!P308)</f>
        <v/>
      </c>
      <c r="Q308" s="21" t="str">
        <f>IF(обеспечено!Q308-'погружено всего'!Q308=0,"",обеспечено!Q308-'погружено всего'!Q308)</f>
        <v/>
      </c>
      <c r="R308" s="21" t="str">
        <f>IF(обеспечено!R308-'погружено всего'!R308=0,"",обеспечено!R308-'погружено всего'!R308)</f>
        <v/>
      </c>
      <c r="S308" s="21" t="str">
        <f>IF(обеспечено!S308-'погружено всего'!S308=0,"",обеспечено!S308-'погружено всего'!S308)</f>
        <v/>
      </c>
      <c r="T308" s="21" t="str">
        <f>IF(обеспечено!T308-'погружено всего'!T308=0,"",обеспечено!T308-'погружено всего'!T308)</f>
        <v/>
      </c>
      <c r="U308" s="21" t="str">
        <f>IF(обеспечено!U308-'погружено всего'!U308=0,"",обеспечено!U308-'погружено всего'!U308)</f>
        <v/>
      </c>
      <c r="V308" s="21" t="str">
        <f>IF(обеспечено!V308-'погружено всего'!V308=0,"",обеспечено!V308-'погружено всего'!V308)</f>
        <v/>
      </c>
      <c r="W308" s="21" t="str">
        <f>IF(обеспечено!W308-'погружено всего'!W308=0,"",обеспечено!W308-'погружено всего'!W308)</f>
        <v/>
      </c>
      <c r="X308" s="21" t="str">
        <f>IF(обеспечено!X308-'погружено всего'!X308=0,"",обеспечено!X308-'погружено всего'!X308)</f>
        <v/>
      </c>
      <c r="Y308" s="21" t="str">
        <f>IF(обеспечено!Y308-'погружено всего'!Y308=0,"",обеспечено!Y308-'погружено всего'!Y308)</f>
        <v/>
      </c>
      <c r="Z308" s="21" t="str">
        <f>IF(обеспечено!Z308-'погружено всего'!Z308=0,"",обеспечено!Z308-'погружено всего'!Z308)</f>
        <v/>
      </c>
      <c r="AA308" s="21" t="str">
        <f>IF(обеспечено!AA308-'погружено всего'!AA308=0,"",обеспечено!AA308-'погружено всего'!AA308)</f>
        <v/>
      </c>
      <c r="AB308" s="21" t="str">
        <f>IF(обеспечено!AB308-'погружено всего'!AB308=0,"",обеспечено!AB308-'погружено всего'!AB308)</f>
        <v/>
      </c>
      <c r="AC308" s="21" t="str">
        <f>IF(обеспечено!AC308-'погружено всего'!AC308=0,"",обеспечено!AC308-'погружено всего'!AC308)</f>
        <v/>
      </c>
      <c r="AD308" s="21" t="str">
        <f>IF(обеспечено!AD308-'погружено всего'!AD308=0,"",обеспечено!AD308-'погружено всего'!AD308)</f>
        <v/>
      </c>
      <c r="AE308" s="21" t="str">
        <f>IF(обеспечено!AE308-'погружено всего'!AE308=0,"",обеспечено!AE308-'погружено всего'!AE308)</f>
        <v/>
      </c>
      <c r="AF308" s="21" t="str">
        <f>IF(обеспечено!AF308-'погружено всего'!AF308=0,"",обеспечено!AF308-'погружено всего'!AF308)</f>
        <v/>
      </c>
      <c r="AG308" s="21" t="str">
        <f>IF(обеспечено!AG308-'погружено всего'!AG308=0,"",обеспечено!AG308-'погружено всего'!AG308)</f>
        <v/>
      </c>
      <c r="AH308" s="21" t="str">
        <f>IF(обеспечено!AH308-'погружено всего'!AH308=0,"",обеспечено!AH308-'погружено всего'!AH308)</f>
        <v/>
      </c>
      <c r="AI308" s="21" t="str">
        <f>IF(обеспечено!AI308-'погружено всего'!AI308=0,"",обеспечено!AI308-'погружено всего'!AI308)</f>
        <v/>
      </c>
      <c r="AJ308" s="21" t="str">
        <f>IF(обеспечено!AJ308-'погружено всего'!AJ308=0,"",обеспечено!AJ308-'погружено всего'!AJ308)</f>
        <v/>
      </c>
      <c r="AK308" s="21" t="str">
        <f>IF(обеспечено!AK308-'погружено всего'!AK308=0,"",обеспечено!AK308-'погружено всего'!AK308)</f>
        <v/>
      </c>
    </row>
    <row r="309" spans="1:37" s="15" customFormat="1" ht="13.5" customHeight="1" x14ac:dyDescent="0.15">
      <c r="A309" s="15" t="s">
        <v>324</v>
      </c>
      <c r="B309" s="20" t="str">
        <f>IF(LEN('заявки всего'!B309)=0,"",'заявки всего'!B309)</f>
        <v/>
      </c>
      <c r="C309" s="20" t="str">
        <f>IF(LEN('заявки всего'!C309)=0,"",'заявки всего'!C309)</f>
        <v/>
      </c>
      <c r="D309" s="22" t="str">
        <f>IF(LEN('заявки всего'!D309)=0,"",'заявки всего'!D309)</f>
        <v/>
      </c>
      <c r="E309" s="23" t="str">
        <f>IF(LEN('заявки всего'!E309)=0,"",'заявки всего'!E309)</f>
        <v/>
      </c>
      <c r="F309" s="23" t="str">
        <f>IF(обеспечено!F309=0,"",ROUNDUP(обеспечено!F309/31*5,0))</f>
        <v/>
      </c>
      <c r="G309" s="21" t="str">
        <f>IF(обеспечено!G309-'погружено всего'!G309=0,"",обеспечено!G309-'погружено всего'!G309)</f>
        <v/>
      </c>
      <c r="H309" s="21" t="str">
        <f>IF(обеспечено!H309-'погружено всего'!H309=0,"",обеспечено!H309-'погружено всего'!H309)</f>
        <v/>
      </c>
      <c r="I309" s="21" t="str">
        <f>IF(обеспечено!I309-'погружено всего'!I309=0,"",обеспечено!I309-'погружено всего'!I309)</f>
        <v/>
      </c>
      <c r="J309" s="21" t="str">
        <f>IF(обеспечено!J309-'погружено всего'!J309=0,"",обеспечено!J309-'погружено всего'!J309)</f>
        <v/>
      </c>
      <c r="K309" s="21" t="str">
        <f>IF(обеспечено!K309-'погружено всего'!K309=0,"",обеспечено!K309-'погружено всего'!K309)</f>
        <v/>
      </c>
      <c r="L309" s="21" t="str">
        <f>IF(обеспечено!L309-'погружено всего'!L309=0,"",обеспечено!L309-'погружено всего'!L309)</f>
        <v/>
      </c>
      <c r="M309" s="21" t="str">
        <f>IF(обеспечено!M309-'погружено всего'!M309=0,"",обеспечено!M309-'погружено всего'!M309)</f>
        <v/>
      </c>
      <c r="N309" s="21" t="str">
        <f>IF(обеспечено!N309-'погружено всего'!N309=0,"",обеспечено!N309-'погружено всего'!N309)</f>
        <v/>
      </c>
      <c r="O309" s="21" t="str">
        <f>IF(обеспечено!O309-'погружено всего'!O309=0,"",обеспечено!O309-'погружено всего'!O309)</f>
        <v/>
      </c>
      <c r="P309" s="21" t="str">
        <f>IF(обеспечено!P309-'погружено всего'!P309=0,"",обеспечено!P309-'погружено всего'!P309)</f>
        <v/>
      </c>
      <c r="Q309" s="21" t="str">
        <f>IF(обеспечено!Q309-'погружено всего'!Q309=0,"",обеспечено!Q309-'погружено всего'!Q309)</f>
        <v/>
      </c>
      <c r="R309" s="21" t="str">
        <f>IF(обеспечено!R309-'погружено всего'!R309=0,"",обеспечено!R309-'погружено всего'!R309)</f>
        <v/>
      </c>
      <c r="S309" s="21" t="str">
        <f>IF(обеспечено!S309-'погружено всего'!S309=0,"",обеспечено!S309-'погружено всего'!S309)</f>
        <v/>
      </c>
      <c r="T309" s="21" t="str">
        <f>IF(обеспечено!T309-'погружено всего'!T309=0,"",обеспечено!T309-'погружено всего'!T309)</f>
        <v/>
      </c>
      <c r="U309" s="21" t="str">
        <f>IF(обеспечено!U309-'погружено всего'!U309=0,"",обеспечено!U309-'погружено всего'!U309)</f>
        <v/>
      </c>
      <c r="V309" s="21" t="str">
        <f>IF(обеспечено!V309-'погружено всего'!V309=0,"",обеспечено!V309-'погружено всего'!V309)</f>
        <v/>
      </c>
      <c r="W309" s="21" t="str">
        <f>IF(обеспечено!W309-'погружено всего'!W309=0,"",обеспечено!W309-'погружено всего'!W309)</f>
        <v/>
      </c>
      <c r="X309" s="21" t="str">
        <f>IF(обеспечено!X309-'погружено всего'!X309=0,"",обеспечено!X309-'погружено всего'!X309)</f>
        <v/>
      </c>
      <c r="Y309" s="21" t="str">
        <f>IF(обеспечено!Y309-'погружено всего'!Y309=0,"",обеспечено!Y309-'погружено всего'!Y309)</f>
        <v/>
      </c>
      <c r="Z309" s="21" t="str">
        <f>IF(обеспечено!Z309-'погружено всего'!Z309=0,"",обеспечено!Z309-'погружено всего'!Z309)</f>
        <v/>
      </c>
      <c r="AA309" s="21" t="str">
        <f>IF(обеспечено!AA309-'погружено всего'!AA309=0,"",обеспечено!AA309-'погружено всего'!AA309)</f>
        <v/>
      </c>
      <c r="AB309" s="21" t="str">
        <f>IF(обеспечено!AB309-'погружено всего'!AB309=0,"",обеспечено!AB309-'погружено всего'!AB309)</f>
        <v/>
      </c>
      <c r="AC309" s="21" t="str">
        <f>IF(обеспечено!AC309-'погружено всего'!AC309=0,"",обеспечено!AC309-'погружено всего'!AC309)</f>
        <v/>
      </c>
      <c r="AD309" s="21" t="str">
        <f>IF(обеспечено!AD309-'погружено всего'!AD309=0,"",обеспечено!AD309-'погружено всего'!AD309)</f>
        <v/>
      </c>
      <c r="AE309" s="21" t="str">
        <f>IF(обеспечено!AE309-'погружено всего'!AE309=0,"",обеспечено!AE309-'погружено всего'!AE309)</f>
        <v/>
      </c>
      <c r="AF309" s="21" t="str">
        <f>IF(обеспечено!AF309-'погружено всего'!AF309=0,"",обеспечено!AF309-'погружено всего'!AF309)</f>
        <v/>
      </c>
      <c r="AG309" s="21" t="str">
        <f>IF(обеспечено!AG309-'погружено всего'!AG309=0,"",обеспечено!AG309-'погружено всего'!AG309)</f>
        <v/>
      </c>
      <c r="AH309" s="21" t="str">
        <f>IF(обеспечено!AH309-'погружено всего'!AH309=0,"",обеспечено!AH309-'погружено всего'!AH309)</f>
        <v/>
      </c>
      <c r="AI309" s="21" t="str">
        <f>IF(обеспечено!AI309-'погружено всего'!AI309=0,"",обеспечено!AI309-'погружено всего'!AI309)</f>
        <v/>
      </c>
      <c r="AJ309" s="21" t="str">
        <f>IF(обеспечено!AJ309-'погружено всего'!AJ309=0,"",обеспечено!AJ309-'погружено всего'!AJ309)</f>
        <v/>
      </c>
      <c r="AK309" s="21" t="str">
        <f>IF(обеспечено!AK309-'погружено всего'!AK309=0,"",обеспечено!AK309-'погружено всего'!AK309)</f>
        <v/>
      </c>
    </row>
    <row r="310" spans="1:37" s="15" customFormat="1" ht="13.5" customHeight="1" x14ac:dyDescent="0.15">
      <c r="A310" s="15" t="s">
        <v>325</v>
      </c>
      <c r="B310" s="20" t="str">
        <f>IF(LEN('заявки всего'!B310)=0,"",'заявки всего'!B310)</f>
        <v/>
      </c>
      <c r="C310" s="20" t="str">
        <f>IF(LEN('заявки всего'!C310)=0,"",'заявки всего'!C310)</f>
        <v/>
      </c>
      <c r="D310" s="22" t="str">
        <f>IF(LEN('заявки всего'!D310)=0,"",'заявки всего'!D310)</f>
        <v/>
      </c>
      <c r="E310" s="23" t="str">
        <f>IF(LEN('заявки всего'!E310)=0,"",'заявки всего'!E310)</f>
        <v/>
      </c>
      <c r="F310" s="23" t="str">
        <f>IF(обеспечено!F310=0,"",ROUNDUP(обеспечено!F310/31*5,0))</f>
        <v/>
      </c>
      <c r="G310" s="21" t="str">
        <f>IF(обеспечено!G310-'погружено всего'!G310=0,"",обеспечено!G310-'погружено всего'!G310)</f>
        <v/>
      </c>
      <c r="H310" s="21" t="str">
        <f>IF(обеспечено!H310-'погружено всего'!H310=0,"",обеспечено!H310-'погружено всего'!H310)</f>
        <v/>
      </c>
      <c r="I310" s="21" t="str">
        <f>IF(обеспечено!I310-'погружено всего'!I310=0,"",обеспечено!I310-'погружено всего'!I310)</f>
        <v/>
      </c>
      <c r="J310" s="21" t="str">
        <f>IF(обеспечено!J310-'погружено всего'!J310=0,"",обеспечено!J310-'погружено всего'!J310)</f>
        <v/>
      </c>
      <c r="K310" s="21" t="str">
        <f>IF(обеспечено!K310-'погружено всего'!K310=0,"",обеспечено!K310-'погружено всего'!K310)</f>
        <v/>
      </c>
      <c r="L310" s="21" t="str">
        <f>IF(обеспечено!L310-'погружено всего'!L310=0,"",обеспечено!L310-'погружено всего'!L310)</f>
        <v/>
      </c>
      <c r="M310" s="21" t="str">
        <f>IF(обеспечено!M310-'погружено всего'!M310=0,"",обеспечено!M310-'погружено всего'!M310)</f>
        <v/>
      </c>
      <c r="N310" s="21" t="str">
        <f>IF(обеспечено!N310-'погружено всего'!N310=0,"",обеспечено!N310-'погружено всего'!N310)</f>
        <v/>
      </c>
      <c r="O310" s="21" t="str">
        <f>IF(обеспечено!O310-'погружено всего'!O310=0,"",обеспечено!O310-'погружено всего'!O310)</f>
        <v/>
      </c>
      <c r="P310" s="21" t="str">
        <f>IF(обеспечено!P310-'погружено всего'!P310=0,"",обеспечено!P310-'погружено всего'!P310)</f>
        <v/>
      </c>
      <c r="Q310" s="21" t="str">
        <f>IF(обеспечено!Q310-'погружено всего'!Q310=0,"",обеспечено!Q310-'погружено всего'!Q310)</f>
        <v/>
      </c>
      <c r="R310" s="21" t="str">
        <f>IF(обеспечено!R310-'погружено всего'!R310=0,"",обеспечено!R310-'погружено всего'!R310)</f>
        <v/>
      </c>
      <c r="S310" s="21" t="str">
        <f>IF(обеспечено!S310-'погружено всего'!S310=0,"",обеспечено!S310-'погружено всего'!S310)</f>
        <v/>
      </c>
      <c r="T310" s="21" t="str">
        <f>IF(обеспечено!T310-'погружено всего'!T310=0,"",обеспечено!T310-'погружено всего'!T310)</f>
        <v/>
      </c>
      <c r="U310" s="21" t="str">
        <f>IF(обеспечено!U310-'погружено всего'!U310=0,"",обеспечено!U310-'погружено всего'!U310)</f>
        <v/>
      </c>
      <c r="V310" s="21" t="str">
        <f>IF(обеспечено!V310-'погружено всего'!V310=0,"",обеспечено!V310-'погружено всего'!V310)</f>
        <v/>
      </c>
      <c r="W310" s="21" t="str">
        <f>IF(обеспечено!W310-'погружено всего'!W310=0,"",обеспечено!W310-'погружено всего'!W310)</f>
        <v/>
      </c>
      <c r="X310" s="21" t="str">
        <f>IF(обеспечено!X310-'погружено всего'!X310=0,"",обеспечено!X310-'погружено всего'!X310)</f>
        <v/>
      </c>
      <c r="Y310" s="21" t="str">
        <f>IF(обеспечено!Y310-'погружено всего'!Y310=0,"",обеспечено!Y310-'погружено всего'!Y310)</f>
        <v/>
      </c>
      <c r="Z310" s="21" t="str">
        <f>IF(обеспечено!Z310-'погружено всего'!Z310=0,"",обеспечено!Z310-'погружено всего'!Z310)</f>
        <v/>
      </c>
      <c r="AA310" s="21" t="str">
        <f>IF(обеспечено!AA310-'погружено всего'!AA310=0,"",обеспечено!AA310-'погружено всего'!AA310)</f>
        <v/>
      </c>
      <c r="AB310" s="21" t="str">
        <f>IF(обеспечено!AB310-'погружено всего'!AB310=0,"",обеспечено!AB310-'погружено всего'!AB310)</f>
        <v/>
      </c>
      <c r="AC310" s="21" t="str">
        <f>IF(обеспечено!AC310-'погружено всего'!AC310=0,"",обеспечено!AC310-'погружено всего'!AC310)</f>
        <v/>
      </c>
      <c r="AD310" s="21" t="str">
        <f>IF(обеспечено!AD310-'погружено всего'!AD310=0,"",обеспечено!AD310-'погружено всего'!AD310)</f>
        <v/>
      </c>
      <c r="AE310" s="21" t="str">
        <f>IF(обеспечено!AE310-'погружено всего'!AE310=0,"",обеспечено!AE310-'погружено всего'!AE310)</f>
        <v/>
      </c>
      <c r="AF310" s="21" t="str">
        <f>IF(обеспечено!AF310-'погружено всего'!AF310=0,"",обеспечено!AF310-'погружено всего'!AF310)</f>
        <v/>
      </c>
      <c r="AG310" s="21" t="str">
        <f>IF(обеспечено!AG310-'погружено всего'!AG310=0,"",обеспечено!AG310-'погружено всего'!AG310)</f>
        <v/>
      </c>
      <c r="AH310" s="21" t="str">
        <f>IF(обеспечено!AH310-'погружено всего'!AH310=0,"",обеспечено!AH310-'погружено всего'!AH310)</f>
        <v/>
      </c>
      <c r="AI310" s="21" t="str">
        <f>IF(обеспечено!AI310-'погружено всего'!AI310=0,"",обеспечено!AI310-'погружено всего'!AI310)</f>
        <v/>
      </c>
      <c r="AJ310" s="21" t="str">
        <f>IF(обеспечено!AJ310-'погружено всего'!AJ310=0,"",обеспечено!AJ310-'погружено всего'!AJ310)</f>
        <v/>
      </c>
      <c r="AK310" s="21" t="str">
        <f>IF(обеспечено!AK310-'погружено всего'!AK310=0,"",обеспечено!AK310-'погружено всего'!AK310)</f>
        <v/>
      </c>
    </row>
    <row r="311" spans="1:37" s="15" customFormat="1" ht="13.5" customHeight="1" x14ac:dyDescent="0.15">
      <c r="A311" s="15" t="s">
        <v>326</v>
      </c>
      <c r="B311" s="20" t="str">
        <f>IF(LEN('заявки всего'!B311)=0,"",'заявки всего'!B311)</f>
        <v/>
      </c>
      <c r="C311" s="20" t="str">
        <f>IF(LEN('заявки всего'!C311)=0,"",'заявки всего'!C311)</f>
        <v/>
      </c>
      <c r="D311" s="22" t="str">
        <f>IF(LEN('заявки всего'!D311)=0,"",'заявки всего'!D311)</f>
        <v/>
      </c>
      <c r="E311" s="23" t="str">
        <f>IF(LEN('заявки всего'!E311)=0,"",'заявки всего'!E311)</f>
        <v/>
      </c>
      <c r="F311" s="23" t="str">
        <f>IF(обеспечено!F311=0,"",ROUNDUP(обеспечено!F311/31*5,0))</f>
        <v/>
      </c>
      <c r="G311" s="21" t="str">
        <f>IF(обеспечено!G311-'погружено всего'!G311=0,"",обеспечено!G311-'погружено всего'!G311)</f>
        <v/>
      </c>
      <c r="H311" s="21" t="str">
        <f>IF(обеспечено!H311-'погружено всего'!H311=0,"",обеспечено!H311-'погружено всего'!H311)</f>
        <v/>
      </c>
      <c r="I311" s="21" t="str">
        <f>IF(обеспечено!I311-'погружено всего'!I311=0,"",обеспечено!I311-'погружено всего'!I311)</f>
        <v/>
      </c>
      <c r="J311" s="21" t="str">
        <f>IF(обеспечено!J311-'погружено всего'!J311=0,"",обеспечено!J311-'погружено всего'!J311)</f>
        <v/>
      </c>
      <c r="K311" s="21" t="str">
        <f>IF(обеспечено!K311-'погружено всего'!K311=0,"",обеспечено!K311-'погружено всего'!K311)</f>
        <v/>
      </c>
      <c r="L311" s="21" t="str">
        <f>IF(обеспечено!L311-'погружено всего'!L311=0,"",обеспечено!L311-'погружено всего'!L311)</f>
        <v/>
      </c>
      <c r="M311" s="21" t="str">
        <f>IF(обеспечено!M311-'погружено всего'!M311=0,"",обеспечено!M311-'погружено всего'!M311)</f>
        <v/>
      </c>
      <c r="N311" s="21" t="str">
        <f>IF(обеспечено!N311-'погружено всего'!N311=0,"",обеспечено!N311-'погружено всего'!N311)</f>
        <v/>
      </c>
      <c r="O311" s="21" t="str">
        <f>IF(обеспечено!O311-'погружено всего'!O311=0,"",обеспечено!O311-'погружено всего'!O311)</f>
        <v/>
      </c>
      <c r="P311" s="21" t="str">
        <f>IF(обеспечено!P311-'погружено всего'!P311=0,"",обеспечено!P311-'погружено всего'!P311)</f>
        <v/>
      </c>
      <c r="Q311" s="21" t="str">
        <f>IF(обеспечено!Q311-'погружено всего'!Q311=0,"",обеспечено!Q311-'погружено всего'!Q311)</f>
        <v/>
      </c>
      <c r="R311" s="21" t="str">
        <f>IF(обеспечено!R311-'погружено всего'!R311=0,"",обеспечено!R311-'погружено всего'!R311)</f>
        <v/>
      </c>
      <c r="S311" s="21" t="str">
        <f>IF(обеспечено!S311-'погружено всего'!S311=0,"",обеспечено!S311-'погружено всего'!S311)</f>
        <v/>
      </c>
      <c r="T311" s="21" t="str">
        <f>IF(обеспечено!T311-'погружено всего'!T311=0,"",обеспечено!T311-'погружено всего'!T311)</f>
        <v/>
      </c>
      <c r="U311" s="21" t="str">
        <f>IF(обеспечено!U311-'погружено всего'!U311=0,"",обеспечено!U311-'погружено всего'!U311)</f>
        <v/>
      </c>
      <c r="V311" s="21" t="str">
        <f>IF(обеспечено!V311-'погружено всего'!V311=0,"",обеспечено!V311-'погружено всего'!V311)</f>
        <v/>
      </c>
      <c r="W311" s="21" t="str">
        <f>IF(обеспечено!W311-'погружено всего'!W311=0,"",обеспечено!W311-'погружено всего'!W311)</f>
        <v/>
      </c>
      <c r="X311" s="21" t="str">
        <f>IF(обеспечено!X311-'погружено всего'!X311=0,"",обеспечено!X311-'погружено всего'!X311)</f>
        <v/>
      </c>
      <c r="Y311" s="21" t="str">
        <f>IF(обеспечено!Y311-'погружено всего'!Y311=0,"",обеспечено!Y311-'погружено всего'!Y311)</f>
        <v/>
      </c>
      <c r="Z311" s="21" t="str">
        <f>IF(обеспечено!Z311-'погружено всего'!Z311=0,"",обеспечено!Z311-'погружено всего'!Z311)</f>
        <v/>
      </c>
      <c r="AA311" s="21" t="str">
        <f>IF(обеспечено!AA311-'погружено всего'!AA311=0,"",обеспечено!AA311-'погружено всего'!AA311)</f>
        <v/>
      </c>
      <c r="AB311" s="21" t="str">
        <f>IF(обеспечено!AB311-'погружено всего'!AB311=0,"",обеспечено!AB311-'погружено всего'!AB311)</f>
        <v/>
      </c>
      <c r="AC311" s="21" t="str">
        <f>IF(обеспечено!AC311-'погружено всего'!AC311=0,"",обеспечено!AC311-'погружено всего'!AC311)</f>
        <v/>
      </c>
      <c r="AD311" s="21" t="str">
        <f>IF(обеспечено!AD311-'погружено всего'!AD311=0,"",обеспечено!AD311-'погружено всего'!AD311)</f>
        <v/>
      </c>
      <c r="AE311" s="21" t="str">
        <f>IF(обеспечено!AE311-'погружено всего'!AE311=0,"",обеспечено!AE311-'погружено всего'!AE311)</f>
        <v/>
      </c>
      <c r="AF311" s="21" t="str">
        <f>IF(обеспечено!AF311-'погружено всего'!AF311=0,"",обеспечено!AF311-'погружено всего'!AF311)</f>
        <v/>
      </c>
      <c r="AG311" s="21" t="str">
        <f>IF(обеспечено!AG311-'погружено всего'!AG311=0,"",обеспечено!AG311-'погружено всего'!AG311)</f>
        <v/>
      </c>
      <c r="AH311" s="21" t="str">
        <f>IF(обеспечено!AH311-'погружено всего'!AH311=0,"",обеспечено!AH311-'погружено всего'!AH311)</f>
        <v/>
      </c>
      <c r="AI311" s="21" t="str">
        <f>IF(обеспечено!AI311-'погружено всего'!AI311=0,"",обеспечено!AI311-'погружено всего'!AI311)</f>
        <v/>
      </c>
      <c r="AJ311" s="21" t="str">
        <f>IF(обеспечено!AJ311-'погружено всего'!AJ311=0,"",обеспечено!AJ311-'погружено всего'!AJ311)</f>
        <v/>
      </c>
      <c r="AK311" s="21" t="str">
        <f>IF(обеспечено!AK311-'погружено всего'!AK311=0,"",обеспечено!AK311-'погружено всего'!AK311)</f>
        <v/>
      </c>
    </row>
    <row r="312" spans="1:37" s="15" customFormat="1" ht="13.5" customHeight="1" x14ac:dyDescent="0.15">
      <c r="A312" s="15" t="s">
        <v>327</v>
      </c>
      <c r="B312" s="20" t="str">
        <f>IF(LEN('заявки всего'!B312)=0,"",'заявки всего'!B312)</f>
        <v/>
      </c>
      <c r="C312" s="20" t="str">
        <f>IF(LEN('заявки всего'!C312)=0,"",'заявки всего'!C312)</f>
        <v/>
      </c>
      <c r="D312" s="22" t="str">
        <f>IF(LEN('заявки всего'!D312)=0,"",'заявки всего'!D312)</f>
        <v/>
      </c>
      <c r="E312" s="23" t="str">
        <f>IF(LEN('заявки всего'!E312)=0,"",'заявки всего'!E312)</f>
        <v/>
      </c>
      <c r="F312" s="23" t="str">
        <f>IF(обеспечено!F312=0,"",ROUNDUP(обеспечено!F312/31*5,0))</f>
        <v/>
      </c>
      <c r="G312" s="21" t="str">
        <f>IF(обеспечено!G312-'погружено всего'!G312=0,"",обеспечено!G312-'погружено всего'!G312)</f>
        <v/>
      </c>
      <c r="H312" s="21" t="str">
        <f>IF(обеспечено!H312-'погружено всего'!H312=0,"",обеспечено!H312-'погружено всего'!H312)</f>
        <v/>
      </c>
      <c r="I312" s="21" t="str">
        <f>IF(обеспечено!I312-'погружено всего'!I312=0,"",обеспечено!I312-'погружено всего'!I312)</f>
        <v/>
      </c>
      <c r="J312" s="21" t="str">
        <f>IF(обеспечено!J312-'погружено всего'!J312=0,"",обеспечено!J312-'погружено всего'!J312)</f>
        <v/>
      </c>
      <c r="K312" s="21" t="str">
        <f>IF(обеспечено!K312-'погружено всего'!K312=0,"",обеспечено!K312-'погружено всего'!K312)</f>
        <v/>
      </c>
      <c r="L312" s="21" t="str">
        <f>IF(обеспечено!L312-'погружено всего'!L312=0,"",обеспечено!L312-'погружено всего'!L312)</f>
        <v/>
      </c>
      <c r="M312" s="21" t="str">
        <f>IF(обеспечено!M312-'погружено всего'!M312=0,"",обеспечено!M312-'погружено всего'!M312)</f>
        <v/>
      </c>
      <c r="N312" s="21" t="str">
        <f>IF(обеспечено!N312-'погружено всего'!N312=0,"",обеспечено!N312-'погружено всего'!N312)</f>
        <v/>
      </c>
      <c r="O312" s="21" t="str">
        <f>IF(обеспечено!O312-'погружено всего'!O312=0,"",обеспечено!O312-'погружено всего'!O312)</f>
        <v/>
      </c>
      <c r="P312" s="21" t="str">
        <f>IF(обеспечено!P312-'погружено всего'!P312=0,"",обеспечено!P312-'погружено всего'!P312)</f>
        <v/>
      </c>
      <c r="Q312" s="21" t="str">
        <f>IF(обеспечено!Q312-'погружено всего'!Q312=0,"",обеспечено!Q312-'погружено всего'!Q312)</f>
        <v/>
      </c>
      <c r="R312" s="21" t="str">
        <f>IF(обеспечено!R312-'погружено всего'!R312=0,"",обеспечено!R312-'погружено всего'!R312)</f>
        <v/>
      </c>
      <c r="S312" s="21" t="str">
        <f>IF(обеспечено!S312-'погружено всего'!S312=0,"",обеспечено!S312-'погружено всего'!S312)</f>
        <v/>
      </c>
      <c r="T312" s="21" t="str">
        <f>IF(обеспечено!T312-'погружено всего'!T312=0,"",обеспечено!T312-'погружено всего'!T312)</f>
        <v/>
      </c>
      <c r="U312" s="21" t="str">
        <f>IF(обеспечено!U312-'погружено всего'!U312=0,"",обеспечено!U312-'погружено всего'!U312)</f>
        <v/>
      </c>
      <c r="V312" s="21" t="str">
        <f>IF(обеспечено!V312-'погружено всего'!V312=0,"",обеспечено!V312-'погружено всего'!V312)</f>
        <v/>
      </c>
      <c r="W312" s="21" t="str">
        <f>IF(обеспечено!W312-'погружено всего'!W312=0,"",обеспечено!W312-'погружено всего'!W312)</f>
        <v/>
      </c>
      <c r="X312" s="21" t="str">
        <f>IF(обеспечено!X312-'погружено всего'!X312=0,"",обеспечено!X312-'погружено всего'!X312)</f>
        <v/>
      </c>
      <c r="Y312" s="21" t="str">
        <f>IF(обеспечено!Y312-'погружено всего'!Y312=0,"",обеспечено!Y312-'погружено всего'!Y312)</f>
        <v/>
      </c>
      <c r="Z312" s="21" t="str">
        <f>IF(обеспечено!Z312-'погружено всего'!Z312=0,"",обеспечено!Z312-'погружено всего'!Z312)</f>
        <v/>
      </c>
      <c r="AA312" s="21" t="str">
        <f>IF(обеспечено!AA312-'погружено всего'!AA312=0,"",обеспечено!AA312-'погружено всего'!AA312)</f>
        <v/>
      </c>
      <c r="AB312" s="21" t="str">
        <f>IF(обеспечено!AB312-'погружено всего'!AB312=0,"",обеспечено!AB312-'погружено всего'!AB312)</f>
        <v/>
      </c>
      <c r="AC312" s="21" t="str">
        <f>IF(обеспечено!AC312-'погружено всего'!AC312=0,"",обеспечено!AC312-'погружено всего'!AC312)</f>
        <v/>
      </c>
      <c r="AD312" s="21" t="str">
        <f>IF(обеспечено!AD312-'погружено всего'!AD312=0,"",обеспечено!AD312-'погружено всего'!AD312)</f>
        <v/>
      </c>
      <c r="AE312" s="21" t="str">
        <f>IF(обеспечено!AE312-'погружено всего'!AE312=0,"",обеспечено!AE312-'погружено всего'!AE312)</f>
        <v/>
      </c>
      <c r="AF312" s="21" t="str">
        <f>IF(обеспечено!AF312-'погружено всего'!AF312=0,"",обеспечено!AF312-'погружено всего'!AF312)</f>
        <v/>
      </c>
      <c r="AG312" s="21" t="str">
        <f>IF(обеспечено!AG312-'погружено всего'!AG312=0,"",обеспечено!AG312-'погружено всего'!AG312)</f>
        <v/>
      </c>
      <c r="AH312" s="21" t="str">
        <f>IF(обеспечено!AH312-'погружено всего'!AH312=0,"",обеспечено!AH312-'погружено всего'!AH312)</f>
        <v/>
      </c>
      <c r="AI312" s="21" t="str">
        <f>IF(обеспечено!AI312-'погружено всего'!AI312=0,"",обеспечено!AI312-'погружено всего'!AI312)</f>
        <v/>
      </c>
      <c r="AJ312" s="21" t="str">
        <f>IF(обеспечено!AJ312-'погружено всего'!AJ312=0,"",обеспечено!AJ312-'погружено всего'!AJ312)</f>
        <v/>
      </c>
      <c r="AK312" s="21" t="str">
        <f>IF(обеспечено!AK312-'погружено всего'!AK312=0,"",обеспечено!AK312-'погружено всего'!AK312)</f>
        <v/>
      </c>
    </row>
    <row r="313" spans="1:37" s="15" customFormat="1" ht="13.5" customHeight="1" x14ac:dyDescent="0.15">
      <c r="A313" s="15" t="s">
        <v>328</v>
      </c>
      <c r="B313" s="20" t="str">
        <f>IF(LEN('заявки всего'!B313)=0,"",'заявки всего'!B313)</f>
        <v/>
      </c>
      <c r="C313" s="20" t="str">
        <f>IF(LEN('заявки всего'!C313)=0,"",'заявки всего'!C313)</f>
        <v/>
      </c>
      <c r="D313" s="22" t="str">
        <f>IF(LEN('заявки всего'!D313)=0,"",'заявки всего'!D313)</f>
        <v/>
      </c>
      <c r="E313" s="23" t="str">
        <f>IF(LEN('заявки всего'!E313)=0,"",'заявки всего'!E313)</f>
        <v/>
      </c>
      <c r="F313" s="23" t="str">
        <f>IF(обеспечено!F313=0,"",ROUNDUP(обеспечено!F313/31*5,0))</f>
        <v/>
      </c>
      <c r="G313" s="21" t="str">
        <f>IF(обеспечено!G313-'погружено всего'!G313=0,"",обеспечено!G313-'погружено всего'!G313)</f>
        <v/>
      </c>
      <c r="H313" s="21" t="str">
        <f>IF(обеспечено!H313-'погружено всего'!H313=0,"",обеспечено!H313-'погружено всего'!H313)</f>
        <v/>
      </c>
      <c r="I313" s="21" t="str">
        <f>IF(обеспечено!I313-'погружено всего'!I313=0,"",обеспечено!I313-'погружено всего'!I313)</f>
        <v/>
      </c>
      <c r="J313" s="21" t="str">
        <f>IF(обеспечено!J313-'погружено всего'!J313=0,"",обеспечено!J313-'погружено всего'!J313)</f>
        <v/>
      </c>
      <c r="K313" s="21" t="str">
        <f>IF(обеспечено!K313-'погружено всего'!K313=0,"",обеспечено!K313-'погружено всего'!K313)</f>
        <v/>
      </c>
      <c r="L313" s="21" t="str">
        <f>IF(обеспечено!L313-'погружено всего'!L313=0,"",обеспечено!L313-'погружено всего'!L313)</f>
        <v/>
      </c>
      <c r="M313" s="21" t="str">
        <f>IF(обеспечено!M313-'погружено всего'!M313=0,"",обеспечено!M313-'погружено всего'!M313)</f>
        <v/>
      </c>
      <c r="N313" s="21" t="str">
        <f>IF(обеспечено!N313-'погружено всего'!N313=0,"",обеспечено!N313-'погружено всего'!N313)</f>
        <v/>
      </c>
      <c r="O313" s="21" t="str">
        <f>IF(обеспечено!O313-'погружено всего'!O313=0,"",обеспечено!O313-'погружено всего'!O313)</f>
        <v/>
      </c>
      <c r="P313" s="21" t="str">
        <f>IF(обеспечено!P313-'погружено всего'!P313=0,"",обеспечено!P313-'погружено всего'!P313)</f>
        <v/>
      </c>
      <c r="Q313" s="21" t="str">
        <f>IF(обеспечено!Q313-'погружено всего'!Q313=0,"",обеспечено!Q313-'погружено всего'!Q313)</f>
        <v/>
      </c>
      <c r="R313" s="21" t="str">
        <f>IF(обеспечено!R313-'погружено всего'!R313=0,"",обеспечено!R313-'погружено всего'!R313)</f>
        <v/>
      </c>
      <c r="S313" s="21" t="str">
        <f>IF(обеспечено!S313-'погружено всего'!S313=0,"",обеспечено!S313-'погружено всего'!S313)</f>
        <v/>
      </c>
      <c r="T313" s="21" t="str">
        <f>IF(обеспечено!T313-'погружено всего'!T313=0,"",обеспечено!T313-'погружено всего'!T313)</f>
        <v/>
      </c>
      <c r="U313" s="21" t="str">
        <f>IF(обеспечено!U313-'погружено всего'!U313=0,"",обеспечено!U313-'погружено всего'!U313)</f>
        <v/>
      </c>
      <c r="V313" s="21" t="str">
        <f>IF(обеспечено!V313-'погружено всего'!V313=0,"",обеспечено!V313-'погружено всего'!V313)</f>
        <v/>
      </c>
      <c r="W313" s="21" t="str">
        <f>IF(обеспечено!W313-'погружено всего'!W313=0,"",обеспечено!W313-'погружено всего'!W313)</f>
        <v/>
      </c>
      <c r="X313" s="21" t="str">
        <f>IF(обеспечено!X313-'погружено всего'!X313=0,"",обеспечено!X313-'погружено всего'!X313)</f>
        <v/>
      </c>
      <c r="Y313" s="21" t="str">
        <f>IF(обеспечено!Y313-'погружено всего'!Y313=0,"",обеспечено!Y313-'погружено всего'!Y313)</f>
        <v/>
      </c>
      <c r="Z313" s="21" t="str">
        <f>IF(обеспечено!Z313-'погружено всего'!Z313=0,"",обеспечено!Z313-'погружено всего'!Z313)</f>
        <v/>
      </c>
      <c r="AA313" s="21" t="str">
        <f>IF(обеспечено!AA313-'погружено всего'!AA313=0,"",обеспечено!AA313-'погружено всего'!AA313)</f>
        <v/>
      </c>
      <c r="AB313" s="21" t="str">
        <f>IF(обеспечено!AB313-'погружено всего'!AB313=0,"",обеспечено!AB313-'погружено всего'!AB313)</f>
        <v/>
      </c>
      <c r="AC313" s="21" t="str">
        <f>IF(обеспечено!AC313-'погружено всего'!AC313=0,"",обеспечено!AC313-'погружено всего'!AC313)</f>
        <v/>
      </c>
      <c r="AD313" s="21" t="str">
        <f>IF(обеспечено!AD313-'погружено всего'!AD313=0,"",обеспечено!AD313-'погружено всего'!AD313)</f>
        <v/>
      </c>
      <c r="AE313" s="21" t="str">
        <f>IF(обеспечено!AE313-'погружено всего'!AE313=0,"",обеспечено!AE313-'погружено всего'!AE313)</f>
        <v/>
      </c>
      <c r="AF313" s="21" t="str">
        <f>IF(обеспечено!AF313-'погружено всего'!AF313=0,"",обеспечено!AF313-'погружено всего'!AF313)</f>
        <v/>
      </c>
      <c r="AG313" s="21" t="str">
        <f>IF(обеспечено!AG313-'погружено всего'!AG313=0,"",обеспечено!AG313-'погружено всего'!AG313)</f>
        <v/>
      </c>
      <c r="AH313" s="21" t="str">
        <f>IF(обеспечено!AH313-'погружено всего'!AH313=0,"",обеспечено!AH313-'погружено всего'!AH313)</f>
        <v/>
      </c>
      <c r="AI313" s="21" t="str">
        <f>IF(обеспечено!AI313-'погружено всего'!AI313=0,"",обеспечено!AI313-'погружено всего'!AI313)</f>
        <v/>
      </c>
      <c r="AJ313" s="21" t="str">
        <f>IF(обеспечено!AJ313-'погружено всего'!AJ313=0,"",обеспечено!AJ313-'погружено всего'!AJ313)</f>
        <v/>
      </c>
      <c r="AK313" s="21" t="str">
        <f>IF(обеспечено!AK313-'погружено всего'!AK313=0,"",обеспечено!AK313-'погружено всего'!AK313)</f>
        <v/>
      </c>
    </row>
    <row r="314" spans="1:37" s="15" customFormat="1" ht="13.5" customHeight="1" x14ac:dyDescent="0.15">
      <c r="A314" s="15" t="s">
        <v>329</v>
      </c>
      <c r="B314" s="20" t="str">
        <f>IF(LEN('заявки всего'!B314)=0,"",'заявки всего'!B314)</f>
        <v/>
      </c>
      <c r="C314" s="20" t="str">
        <f>IF(LEN('заявки всего'!C314)=0,"",'заявки всего'!C314)</f>
        <v/>
      </c>
      <c r="D314" s="22" t="str">
        <f>IF(LEN('заявки всего'!D314)=0,"",'заявки всего'!D314)</f>
        <v/>
      </c>
      <c r="E314" s="23" t="str">
        <f>IF(LEN('заявки всего'!E314)=0,"",'заявки всего'!E314)</f>
        <v/>
      </c>
      <c r="F314" s="23" t="str">
        <f>IF(обеспечено!F314=0,"",ROUNDUP(обеспечено!F314/31*5,0))</f>
        <v/>
      </c>
      <c r="G314" s="21" t="str">
        <f>IF(обеспечено!G314-'погружено всего'!G314=0,"",обеспечено!G314-'погружено всего'!G314)</f>
        <v/>
      </c>
      <c r="H314" s="21" t="str">
        <f>IF(обеспечено!H314-'погружено всего'!H314=0,"",обеспечено!H314-'погружено всего'!H314)</f>
        <v/>
      </c>
      <c r="I314" s="21" t="str">
        <f>IF(обеспечено!I314-'погружено всего'!I314=0,"",обеспечено!I314-'погружено всего'!I314)</f>
        <v/>
      </c>
      <c r="J314" s="21" t="str">
        <f>IF(обеспечено!J314-'погружено всего'!J314=0,"",обеспечено!J314-'погружено всего'!J314)</f>
        <v/>
      </c>
      <c r="K314" s="21" t="str">
        <f>IF(обеспечено!K314-'погружено всего'!K314=0,"",обеспечено!K314-'погружено всего'!K314)</f>
        <v/>
      </c>
      <c r="L314" s="21" t="str">
        <f>IF(обеспечено!L314-'погружено всего'!L314=0,"",обеспечено!L314-'погружено всего'!L314)</f>
        <v/>
      </c>
      <c r="M314" s="21" t="str">
        <f>IF(обеспечено!M314-'погружено всего'!M314=0,"",обеспечено!M314-'погружено всего'!M314)</f>
        <v/>
      </c>
      <c r="N314" s="21" t="str">
        <f>IF(обеспечено!N314-'погружено всего'!N314=0,"",обеспечено!N314-'погружено всего'!N314)</f>
        <v/>
      </c>
      <c r="O314" s="21" t="str">
        <f>IF(обеспечено!O314-'погружено всего'!O314=0,"",обеспечено!O314-'погружено всего'!O314)</f>
        <v/>
      </c>
      <c r="P314" s="21" t="str">
        <f>IF(обеспечено!P314-'погружено всего'!P314=0,"",обеспечено!P314-'погружено всего'!P314)</f>
        <v/>
      </c>
      <c r="Q314" s="21" t="str">
        <f>IF(обеспечено!Q314-'погружено всего'!Q314=0,"",обеспечено!Q314-'погружено всего'!Q314)</f>
        <v/>
      </c>
      <c r="R314" s="21" t="str">
        <f>IF(обеспечено!R314-'погружено всего'!R314=0,"",обеспечено!R314-'погружено всего'!R314)</f>
        <v/>
      </c>
      <c r="S314" s="21" t="str">
        <f>IF(обеспечено!S314-'погружено всего'!S314=0,"",обеспечено!S314-'погружено всего'!S314)</f>
        <v/>
      </c>
      <c r="T314" s="21" t="str">
        <f>IF(обеспечено!T314-'погружено всего'!T314=0,"",обеспечено!T314-'погружено всего'!T314)</f>
        <v/>
      </c>
      <c r="U314" s="21" t="str">
        <f>IF(обеспечено!U314-'погружено всего'!U314=0,"",обеспечено!U314-'погружено всего'!U314)</f>
        <v/>
      </c>
      <c r="V314" s="21" t="str">
        <f>IF(обеспечено!V314-'погружено всего'!V314=0,"",обеспечено!V314-'погружено всего'!V314)</f>
        <v/>
      </c>
      <c r="W314" s="21" t="str">
        <f>IF(обеспечено!W314-'погружено всего'!W314=0,"",обеспечено!W314-'погружено всего'!W314)</f>
        <v/>
      </c>
      <c r="X314" s="21" t="str">
        <f>IF(обеспечено!X314-'погружено всего'!X314=0,"",обеспечено!X314-'погружено всего'!X314)</f>
        <v/>
      </c>
      <c r="Y314" s="21" t="str">
        <f>IF(обеспечено!Y314-'погружено всего'!Y314=0,"",обеспечено!Y314-'погружено всего'!Y314)</f>
        <v/>
      </c>
      <c r="Z314" s="21" t="str">
        <f>IF(обеспечено!Z314-'погружено всего'!Z314=0,"",обеспечено!Z314-'погружено всего'!Z314)</f>
        <v/>
      </c>
      <c r="AA314" s="21" t="str">
        <f>IF(обеспечено!AA314-'погружено всего'!AA314=0,"",обеспечено!AA314-'погружено всего'!AA314)</f>
        <v/>
      </c>
      <c r="AB314" s="21" t="str">
        <f>IF(обеспечено!AB314-'погружено всего'!AB314=0,"",обеспечено!AB314-'погружено всего'!AB314)</f>
        <v/>
      </c>
      <c r="AC314" s="21" t="str">
        <f>IF(обеспечено!AC314-'погружено всего'!AC314=0,"",обеспечено!AC314-'погружено всего'!AC314)</f>
        <v/>
      </c>
      <c r="AD314" s="21" t="str">
        <f>IF(обеспечено!AD314-'погружено всего'!AD314=0,"",обеспечено!AD314-'погружено всего'!AD314)</f>
        <v/>
      </c>
      <c r="AE314" s="21" t="str">
        <f>IF(обеспечено!AE314-'погружено всего'!AE314=0,"",обеспечено!AE314-'погружено всего'!AE314)</f>
        <v/>
      </c>
      <c r="AF314" s="21" t="str">
        <f>IF(обеспечено!AF314-'погружено всего'!AF314=0,"",обеспечено!AF314-'погружено всего'!AF314)</f>
        <v/>
      </c>
      <c r="AG314" s="21" t="str">
        <f>IF(обеспечено!AG314-'погружено всего'!AG314=0,"",обеспечено!AG314-'погружено всего'!AG314)</f>
        <v/>
      </c>
      <c r="AH314" s="21" t="str">
        <f>IF(обеспечено!AH314-'погружено всего'!AH314=0,"",обеспечено!AH314-'погружено всего'!AH314)</f>
        <v/>
      </c>
      <c r="AI314" s="21" t="str">
        <f>IF(обеспечено!AI314-'погружено всего'!AI314=0,"",обеспечено!AI314-'погружено всего'!AI314)</f>
        <v/>
      </c>
      <c r="AJ314" s="21" t="str">
        <f>IF(обеспечено!AJ314-'погружено всего'!AJ314=0,"",обеспечено!AJ314-'погружено всего'!AJ314)</f>
        <v/>
      </c>
      <c r="AK314" s="21" t="str">
        <f>IF(обеспечено!AK314-'погружено всего'!AK314=0,"",обеспечено!AK314-'погружено всего'!AK314)</f>
        <v/>
      </c>
    </row>
    <row r="315" spans="1:37" s="15" customFormat="1" ht="13.5" customHeight="1" x14ac:dyDescent="0.15">
      <c r="A315" s="15" t="s">
        <v>330</v>
      </c>
      <c r="B315" s="20" t="str">
        <f>IF(LEN('заявки всего'!B315)=0,"",'заявки всего'!B315)</f>
        <v/>
      </c>
      <c r="C315" s="20" t="str">
        <f>IF(LEN('заявки всего'!C315)=0,"",'заявки всего'!C315)</f>
        <v/>
      </c>
      <c r="D315" s="22" t="str">
        <f>IF(LEN('заявки всего'!D315)=0,"",'заявки всего'!D315)</f>
        <v/>
      </c>
      <c r="E315" s="23" t="str">
        <f>IF(LEN('заявки всего'!E315)=0,"",'заявки всего'!E315)</f>
        <v/>
      </c>
      <c r="F315" s="23" t="str">
        <f>IF(обеспечено!F315=0,"",ROUNDUP(обеспечено!F315/31*5,0))</f>
        <v/>
      </c>
      <c r="G315" s="21" t="str">
        <f>IF(обеспечено!G315-'погружено всего'!G315=0,"",обеспечено!G315-'погружено всего'!G315)</f>
        <v/>
      </c>
      <c r="H315" s="21" t="str">
        <f>IF(обеспечено!H315-'погружено всего'!H315=0,"",обеспечено!H315-'погружено всего'!H315)</f>
        <v/>
      </c>
      <c r="I315" s="21" t="str">
        <f>IF(обеспечено!I315-'погружено всего'!I315=0,"",обеспечено!I315-'погружено всего'!I315)</f>
        <v/>
      </c>
      <c r="J315" s="21" t="str">
        <f>IF(обеспечено!J315-'погружено всего'!J315=0,"",обеспечено!J315-'погружено всего'!J315)</f>
        <v/>
      </c>
      <c r="K315" s="21" t="str">
        <f>IF(обеспечено!K315-'погружено всего'!K315=0,"",обеспечено!K315-'погружено всего'!K315)</f>
        <v/>
      </c>
      <c r="L315" s="21" t="str">
        <f>IF(обеспечено!L315-'погружено всего'!L315=0,"",обеспечено!L315-'погружено всего'!L315)</f>
        <v/>
      </c>
      <c r="M315" s="21" t="str">
        <f>IF(обеспечено!M315-'погружено всего'!M315=0,"",обеспечено!M315-'погружено всего'!M315)</f>
        <v/>
      </c>
      <c r="N315" s="21" t="str">
        <f>IF(обеспечено!N315-'погружено всего'!N315=0,"",обеспечено!N315-'погружено всего'!N315)</f>
        <v/>
      </c>
      <c r="O315" s="21" t="str">
        <f>IF(обеспечено!O315-'погружено всего'!O315=0,"",обеспечено!O315-'погружено всего'!O315)</f>
        <v/>
      </c>
      <c r="P315" s="21" t="str">
        <f>IF(обеспечено!P315-'погружено всего'!P315=0,"",обеспечено!P315-'погружено всего'!P315)</f>
        <v/>
      </c>
      <c r="Q315" s="21" t="str">
        <f>IF(обеспечено!Q315-'погружено всего'!Q315=0,"",обеспечено!Q315-'погружено всего'!Q315)</f>
        <v/>
      </c>
      <c r="R315" s="21" t="str">
        <f>IF(обеспечено!R315-'погружено всего'!R315=0,"",обеспечено!R315-'погружено всего'!R315)</f>
        <v/>
      </c>
      <c r="S315" s="21" t="str">
        <f>IF(обеспечено!S315-'погружено всего'!S315=0,"",обеспечено!S315-'погружено всего'!S315)</f>
        <v/>
      </c>
      <c r="T315" s="21" t="str">
        <f>IF(обеспечено!T315-'погружено всего'!T315=0,"",обеспечено!T315-'погружено всего'!T315)</f>
        <v/>
      </c>
      <c r="U315" s="21" t="str">
        <f>IF(обеспечено!U315-'погружено всего'!U315=0,"",обеспечено!U315-'погружено всего'!U315)</f>
        <v/>
      </c>
      <c r="V315" s="21" t="str">
        <f>IF(обеспечено!V315-'погружено всего'!V315=0,"",обеспечено!V315-'погружено всего'!V315)</f>
        <v/>
      </c>
      <c r="W315" s="21" t="str">
        <f>IF(обеспечено!W315-'погружено всего'!W315=0,"",обеспечено!W315-'погружено всего'!W315)</f>
        <v/>
      </c>
      <c r="X315" s="21" t="str">
        <f>IF(обеспечено!X315-'погружено всего'!X315=0,"",обеспечено!X315-'погружено всего'!X315)</f>
        <v/>
      </c>
      <c r="Y315" s="21" t="str">
        <f>IF(обеспечено!Y315-'погружено всего'!Y315=0,"",обеспечено!Y315-'погружено всего'!Y315)</f>
        <v/>
      </c>
      <c r="Z315" s="21" t="str">
        <f>IF(обеспечено!Z315-'погружено всего'!Z315=0,"",обеспечено!Z315-'погружено всего'!Z315)</f>
        <v/>
      </c>
      <c r="AA315" s="21" t="str">
        <f>IF(обеспечено!AA315-'погружено всего'!AA315=0,"",обеспечено!AA315-'погружено всего'!AA315)</f>
        <v/>
      </c>
      <c r="AB315" s="21" t="str">
        <f>IF(обеспечено!AB315-'погружено всего'!AB315=0,"",обеспечено!AB315-'погружено всего'!AB315)</f>
        <v/>
      </c>
      <c r="AC315" s="21" t="str">
        <f>IF(обеспечено!AC315-'погружено всего'!AC315=0,"",обеспечено!AC315-'погружено всего'!AC315)</f>
        <v/>
      </c>
      <c r="AD315" s="21" t="str">
        <f>IF(обеспечено!AD315-'погружено всего'!AD315=0,"",обеспечено!AD315-'погружено всего'!AD315)</f>
        <v/>
      </c>
      <c r="AE315" s="21" t="str">
        <f>IF(обеспечено!AE315-'погружено всего'!AE315=0,"",обеспечено!AE315-'погружено всего'!AE315)</f>
        <v/>
      </c>
      <c r="AF315" s="21" t="str">
        <f>IF(обеспечено!AF315-'погружено всего'!AF315=0,"",обеспечено!AF315-'погружено всего'!AF315)</f>
        <v/>
      </c>
      <c r="AG315" s="21" t="str">
        <f>IF(обеспечено!AG315-'погружено всего'!AG315=0,"",обеспечено!AG315-'погружено всего'!AG315)</f>
        <v/>
      </c>
      <c r="AH315" s="21" t="str">
        <f>IF(обеспечено!AH315-'погружено всего'!AH315=0,"",обеспечено!AH315-'погружено всего'!AH315)</f>
        <v/>
      </c>
      <c r="AI315" s="21" t="str">
        <f>IF(обеспечено!AI315-'погружено всего'!AI315=0,"",обеспечено!AI315-'погружено всего'!AI315)</f>
        <v/>
      </c>
      <c r="AJ315" s="21" t="str">
        <f>IF(обеспечено!AJ315-'погружено всего'!AJ315=0,"",обеспечено!AJ315-'погружено всего'!AJ315)</f>
        <v/>
      </c>
      <c r="AK315" s="21" t="str">
        <f>IF(обеспечено!AK315-'погружено всего'!AK315=0,"",обеспечено!AK315-'погружено всего'!AK315)</f>
        <v/>
      </c>
    </row>
    <row r="316" spans="1:37" s="15" customFormat="1" ht="13.5" customHeight="1" x14ac:dyDescent="0.15">
      <c r="A316" s="15" t="s">
        <v>331</v>
      </c>
      <c r="B316" s="20" t="str">
        <f>IF(LEN('заявки всего'!B316)=0,"",'заявки всего'!B316)</f>
        <v/>
      </c>
      <c r="C316" s="20" t="str">
        <f>IF(LEN('заявки всего'!C316)=0,"",'заявки всего'!C316)</f>
        <v/>
      </c>
      <c r="D316" s="22" t="str">
        <f>IF(LEN('заявки всего'!D316)=0,"",'заявки всего'!D316)</f>
        <v/>
      </c>
      <c r="E316" s="23" t="str">
        <f>IF(LEN('заявки всего'!E316)=0,"",'заявки всего'!E316)</f>
        <v/>
      </c>
      <c r="F316" s="23" t="str">
        <f>IF(обеспечено!F316=0,"",ROUNDUP(обеспечено!F316/31*5,0))</f>
        <v/>
      </c>
      <c r="G316" s="21" t="str">
        <f>IF(обеспечено!G316-'погружено всего'!G316=0,"",обеспечено!G316-'погружено всего'!G316)</f>
        <v/>
      </c>
      <c r="H316" s="21" t="str">
        <f>IF(обеспечено!H316-'погружено всего'!H316=0,"",обеспечено!H316-'погружено всего'!H316)</f>
        <v/>
      </c>
      <c r="I316" s="21" t="str">
        <f>IF(обеспечено!I316-'погружено всего'!I316=0,"",обеспечено!I316-'погружено всего'!I316)</f>
        <v/>
      </c>
      <c r="J316" s="21" t="str">
        <f>IF(обеспечено!J316-'погружено всего'!J316=0,"",обеспечено!J316-'погружено всего'!J316)</f>
        <v/>
      </c>
      <c r="K316" s="21" t="str">
        <f>IF(обеспечено!K316-'погружено всего'!K316=0,"",обеспечено!K316-'погружено всего'!K316)</f>
        <v/>
      </c>
      <c r="L316" s="21" t="str">
        <f>IF(обеспечено!L316-'погружено всего'!L316=0,"",обеспечено!L316-'погружено всего'!L316)</f>
        <v/>
      </c>
      <c r="M316" s="21" t="str">
        <f>IF(обеспечено!M316-'погружено всего'!M316=0,"",обеспечено!M316-'погружено всего'!M316)</f>
        <v/>
      </c>
      <c r="N316" s="21" t="str">
        <f>IF(обеспечено!N316-'погружено всего'!N316=0,"",обеспечено!N316-'погружено всего'!N316)</f>
        <v/>
      </c>
      <c r="O316" s="21" t="str">
        <f>IF(обеспечено!O316-'погружено всего'!O316=0,"",обеспечено!O316-'погружено всего'!O316)</f>
        <v/>
      </c>
      <c r="P316" s="21" t="str">
        <f>IF(обеспечено!P316-'погружено всего'!P316=0,"",обеспечено!P316-'погружено всего'!P316)</f>
        <v/>
      </c>
      <c r="Q316" s="21" t="str">
        <f>IF(обеспечено!Q316-'погружено всего'!Q316=0,"",обеспечено!Q316-'погружено всего'!Q316)</f>
        <v/>
      </c>
      <c r="R316" s="21" t="str">
        <f>IF(обеспечено!R316-'погружено всего'!R316=0,"",обеспечено!R316-'погружено всего'!R316)</f>
        <v/>
      </c>
      <c r="S316" s="21" t="str">
        <f>IF(обеспечено!S316-'погружено всего'!S316=0,"",обеспечено!S316-'погружено всего'!S316)</f>
        <v/>
      </c>
      <c r="T316" s="21" t="str">
        <f>IF(обеспечено!T316-'погружено всего'!T316=0,"",обеспечено!T316-'погружено всего'!T316)</f>
        <v/>
      </c>
      <c r="U316" s="21" t="str">
        <f>IF(обеспечено!U316-'погружено всего'!U316=0,"",обеспечено!U316-'погружено всего'!U316)</f>
        <v/>
      </c>
      <c r="V316" s="21" t="str">
        <f>IF(обеспечено!V316-'погружено всего'!V316=0,"",обеспечено!V316-'погружено всего'!V316)</f>
        <v/>
      </c>
      <c r="W316" s="21" t="str">
        <f>IF(обеспечено!W316-'погружено всего'!W316=0,"",обеспечено!W316-'погружено всего'!W316)</f>
        <v/>
      </c>
      <c r="X316" s="21" t="str">
        <f>IF(обеспечено!X316-'погружено всего'!X316=0,"",обеспечено!X316-'погружено всего'!X316)</f>
        <v/>
      </c>
      <c r="Y316" s="21" t="str">
        <f>IF(обеспечено!Y316-'погружено всего'!Y316=0,"",обеспечено!Y316-'погружено всего'!Y316)</f>
        <v/>
      </c>
      <c r="Z316" s="21" t="str">
        <f>IF(обеспечено!Z316-'погружено всего'!Z316=0,"",обеспечено!Z316-'погружено всего'!Z316)</f>
        <v/>
      </c>
      <c r="AA316" s="21" t="str">
        <f>IF(обеспечено!AA316-'погружено всего'!AA316=0,"",обеспечено!AA316-'погружено всего'!AA316)</f>
        <v/>
      </c>
      <c r="AB316" s="21" t="str">
        <f>IF(обеспечено!AB316-'погружено всего'!AB316=0,"",обеспечено!AB316-'погружено всего'!AB316)</f>
        <v/>
      </c>
      <c r="AC316" s="21" t="str">
        <f>IF(обеспечено!AC316-'погружено всего'!AC316=0,"",обеспечено!AC316-'погружено всего'!AC316)</f>
        <v/>
      </c>
      <c r="AD316" s="21" t="str">
        <f>IF(обеспечено!AD316-'погружено всего'!AD316=0,"",обеспечено!AD316-'погружено всего'!AD316)</f>
        <v/>
      </c>
      <c r="AE316" s="21" t="str">
        <f>IF(обеспечено!AE316-'погружено всего'!AE316=0,"",обеспечено!AE316-'погружено всего'!AE316)</f>
        <v/>
      </c>
      <c r="AF316" s="21" t="str">
        <f>IF(обеспечено!AF316-'погружено всего'!AF316=0,"",обеспечено!AF316-'погружено всего'!AF316)</f>
        <v/>
      </c>
      <c r="AG316" s="21" t="str">
        <f>IF(обеспечено!AG316-'погружено всего'!AG316=0,"",обеспечено!AG316-'погружено всего'!AG316)</f>
        <v/>
      </c>
      <c r="AH316" s="21" t="str">
        <f>IF(обеспечено!AH316-'погружено всего'!AH316=0,"",обеспечено!AH316-'погружено всего'!AH316)</f>
        <v/>
      </c>
      <c r="AI316" s="21" t="str">
        <f>IF(обеспечено!AI316-'погружено всего'!AI316=0,"",обеспечено!AI316-'погружено всего'!AI316)</f>
        <v/>
      </c>
      <c r="AJ316" s="21" t="str">
        <f>IF(обеспечено!AJ316-'погружено всего'!AJ316=0,"",обеспечено!AJ316-'погружено всего'!AJ316)</f>
        <v/>
      </c>
      <c r="AK316" s="21" t="str">
        <f>IF(обеспечено!AK316-'погружено всего'!AK316=0,"",обеспечено!AK316-'погружено всего'!AK316)</f>
        <v/>
      </c>
    </row>
    <row r="317" spans="1:37" s="15" customFormat="1" ht="13.5" customHeight="1" x14ac:dyDescent="0.15">
      <c r="A317" s="15" t="s">
        <v>332</v>
      </c>
      <c r="B317" s="20" t="str">
        <f>IF(LEN('заявки всего'!B317)=0,"",'заявки всего'!B317)</f>
        <v/>
      </c>
      <c r="C317" s="20" t="str">
        <f>IF(LEN('заявки всего'!C317)=0,"",'заявки всего'!C317)</f>
        <v/>
      </c>
      <c r="D317" s="22" t="str">
        <f>IF(LEN('заявки всего'!D317)=0,"",'заявки всего'!D317)</f>
        <v/>
      </c>
      <c r="E317" s="23" t="str">
        <f>IF(LEN('заявки всего'!E317)=0,"",'заявки всего'!E317)</f>
        <v/>
      </c>
      <c r="F317" s="23" t="str">
        <f>IF(обеспечено!F317=0,"",ROUNDUP(обеспечено!F317/31*5,0))</f>
        <v/>
      </c>
      <c r="G317" s="21" t="str">
        <f>IF(обеспечено!G317-'погружено всего'!G317=0,"",обеспечено!G317-'погружено всего'!G317)</f>
        <v/>
      </c>
      <c r="H317" s="21" t="str">
        <f>IF(обеспечено!H317-'погружено всего'!H317=0,"",обеспечено!H317-'погружено всего'!H317)</f>
        <v/>
      </c>
      <c r="I317" s="21" t="str">
        <f>IF(обеспечено!I317-'погружено всего'!I317=0,"",обеспечено!I317-'погружено всего'!I317)</f>
        <v/>
      </c>
      <c r="J317" s="21" t="str">
        <f>IF(обеспечено!J317-'погружено всего'!J317=0,"",обеспечено!J317-'погружено всего'!J317)</f>
        <v/>
      </c>
      <c r="K317" s="21" t="str">
        <f>IF(обеспечено!K317-'погружено всего'!K317=0,"",обеспечено!K317-'погружено всего'!K317)</f>
        <v/>
      </c>
      <c r="L317" s="21" t="str">
        <f>IF(обеспечено!L317-'погружено всего'!L317=0,"",обеспечено!L317-'погружено всего'!L317)</f>
        <v/>
      </c>
      <c r="M317" s="21" t="str">
        <f>IF(обеспечено!M317-'погружено всего'!M317=0,"",обеспечено!M317-'погружено всего'!M317)</f>
        <v/>
      </c>
      <c r="N317" s="21" t="str">
        <f>IF(обеспечено!N317-'погружено всего'!N317=0,"",обеспечено!N317-'погружено всего'!N317)</f>
        <v/>
      </c>
      <c r="O317" s="21" t="str">
        <f>IF(обеспечено!O317-'погружено всего'!O317=0,"",обеспечено!O317-'погружено всего'!O317)</f>
        <v/>
      </c>
      <c r="P317" s="21" t="str">
        <f>IF(обеспечено!P317-'погружено всего'!P317=0,"",обеспечено!P317-'погружено всего'!P317)</f>
        <v/>
      </c>
      <c r="Q317" s="21" t="str">
        <f>IF(обеспечено!Q317-'погружено всего'!Q317=0,"",обеспечено!Q317-'погружено всего'!Q317)</f>
        <v/>
      </c>
      <c r="R317" s="21" t="str">
        <f>IF(обеспечено!R317-'погружено всего'!R317=0,"",обеспечено!R317-'погружено всего'!R317)</f>
        <v/>
      </c>
      <c r="S317" s="21" t="str">
        <f>IF(обеспечено!S317-'погружено всего'!S317=0,"",обеспечено!S317-'погружено всего'!S317)</f>
        <v/>
      </c>
      <c r="T317" s="21" t="str">
        <f>IF(обеспечено!T317-'погружено всего'!T317=0,"",обеспечено!T317-'погружено всего'!T317)</f>
        <v/>
      </c>
      <c r="U317" s="21" t="str">
        <f>IF(обеспечено!U317-'погружено всего'!U317=0,"",обеспечено!U317-'погружено всего'!U317)</f>
        <v/>
      </c>
      <c r="V317" s="21" t="str">
        <f>IF(обеспечено!V317-'погружено всего'!V317=0,"",обеспечено!V317-'погружено всего'!V317)</f>
        <v/>
      </c>
      <c r="W317" s="21" t="str">
        <f>IF(обеспечено!W317-'погружено всего'!W317=0,"",обеспечено!W317-'погружено всего'!W317)</f>
        <v/>
      </c>
      <c r="X317" s="21" t="str">
        <f>IF(обеспечено!X317-'погружено всего'!X317=0,"",обеспечено!X317-'погружено всего'!X317)</f>
        <v/>
      </c>
      <c r="Y317" s="21" t="str">
        <f>IF(обеспечено!Y317-'погружено всего'!Y317=0,"",обеспечено!Y317-'погружено всего'!Y317)</f>
        <v/>
      </c>
      <c r="Z317" s="21" t="str">
        <f>IF(обеспечено!Z317-'погружено всего'!Z317=0,"",обеспечено!Z317-'погружено всего'!Z317)</f>
        <v/>
      </c>
      <c r="AA317" s="21" t="str">
        <f>IF(обеспечено!AA317-'погружено всего'!AA317=0,"",обеспечено!AA317-'погружено всего'!AA317)</f>
        <v/>
      </c>
      <c r="AB317" s="21" t="str">
        <f>IF(обеспечено!AB317-'погружено всего'!AB317=0,"",обеспечено!AB317-'погружено всего'!AB317)</f>
        <v/>
      </c>
      <c r="AC317" s="21" t="str">
        <f>IF(обеспечено!AC317-'погружено всего'!AC317=0,"",обеспечено!AC317-'погружено всего'!AC317)</f>
        <v/>
      </c>
      <c r="AD317" s="21" t="str">
        <f>IF(обеспечено!AD317-'погружено всего'!AD317=0,"",обеспечено!AD317-'погружено всего'!AD317)</f>
        <v/>
      </c>
      <c r="AE317" s="21" t="str">
        <f>IF(обеспечено!AE317-'погружено всего'!AE317=0,"",обеспечено!AE317-'погружено всего'!AE317)</f>
        <v/>
      </c>
      <c r="AF317" s="21" t="str">
        <f>IF(обеспечено!AF317-'погружено всего'!AF317=0,"",обеспечено!AF317-'погружено всего'!AF317)</f>
        <v/>
      </c>
      <c r="AG317" s="21" t="str">
        <f>IF(обеспечено!AG317-'погружено всего'!AG317=0,"",обеспечено!AG317-'погружено всего'!AG317)</f>
        <v/>
      </c>
      <c r="AH317" s="21" t="str">
        <f>IF(обеспечено!AH317-'погружено всего'!AH317=0,"",обеспечено!AH317-'погружено всего'!AH317)</f>
        <v/>
      </c>
      <c r="AI317" s="21" t="str">
        <f>IF(обеспечено!AI317-'погружено всего'!AI317=0,"",обеспечено!AI317-'погружено всего'!AI317)</f>
        <v/>
      </c>
      <c r="AJ317" s="21" t="str">
        <f>IF(обеспечено!AJ317-'погружено всего'!AJ317=0,"",обеспечено!AJ317-'погружено всего'!AJ317)</f>
        <v/>
      </c>
      <c r="AK317" s="21" t="str">
        <f>IF(обеспечено!AK317-'погружено всего'!AK317=0,"",обеспечено!AK317-'погружено всего'!AK317)</f>
        <v/>
      </c>
    </row>
    <row r="318" spans="1:37" s="15" customFormat="1" ht="13.5" customHeight="1" x14ac:dyDescent="0.15">
      <c r="A318" s="15" t="s">
        <v>333</v>
      </c>
      <c r="B318" s="20" t="str">
        <f>IF(LEN('заявки всего'!B318)=0,"",'заявки всего'!B318)</f>
        <v/>
      </c>
      <c r="C318" s="20" t="str">
        <f>IF(LEN('заявки всего'!C318)=0,"",'заявки всего'!C318)</f>
        <v/>
      </c>
      <c r="D318" s="22" t="str">
        <f>IF(LEN('заявки всего'!D318)=0,"",'заявки всего'!D318)</f>
        <v/>
      </c>
      <c r="E318" s="23" t="str">
        <f>IF(LEN('заявки всего'!E318)=0,"",'заявки всего'!E318)</f>
        <v/>
      </c>
      <c r="F318" s="23" t="str">
        <f>IF(обеспечено!F318=0,"",ROUNDUP(обеспечено!F318/31*5,0))</f>
        <v/>
      </c>
      <c r="G318" s="21" t="str">
        <f>IF(обеспечено!G318-'погружено всего'!G318=0,"",обеспечено!G318-'погружено всего'!G318)</f>
        <v/>
      </c>
      <c r="H318" s="21" t="str">
        <f>IF(обеспечено!H318-'погружено всего'!H318=0,"",обеспечено!H318-'погружено всего'!H318)</f>
        <v/>
      </c>
      <c r="I318" s="21" t="str">
        <f>IF(обеспечено!I318-'погружено всего'!I318=0,"",обеспечено!I318-'погружено всего'!I318)</f>
        <v/>
      </c>
      <c r="J318" s="21" t="str">
        <f>IF(обеспечено!J318-'погружено всего'!J318=0,"",обеспечено!J318-'погружено всего'!J318)</f>
        <v/>
      </c>
      <c r="K318" s="21" t="str">
        <f>IF(обеспечено!K318-'погружено всего'!K318=0,"",обеспечено!K318-'погружено всего'!K318)</f>
        <v/>
      </c>
      <c r="L318" s="21" t="str">
        <f>IF(обеспечено!L318-'погружено всего'!L318=0,"",обеспечено!L318-'погружено всего'!L318)</f>
        <v/>
      </c>
      <c r="M318" s="21" t="str">
        <f>IF(обеспечено!M318-'погружено всего'!M318=0,"",обеспечено!M318-'погружено всего'!M318)</f>
        <v/>
      </c>
      <c r="N318" s="21" t="str">
        <f>IF(обеспечено!N318-'погружено всего'!N318=0,"",обеспечено!N318-'погружено всего'!N318)</f>
        <v/>
      </c>
      <c r="O318" s="21" t="str">
        <f>IF(обеспечено!O318-'погружено всего'!O318=0,"",обеспечено!O318-'погружено всего'!O318)</f>
        <v/>
      </c>
      <c r="P318" s="21" t="str">
        <f>IF(обеспечено!P318-'погружено всего'!P318=0,"",обеспечено!P318-'погружено всего'!P318)</f>
        <v/>
      </c>
      <c r="Q318" s="21" t="str">
        <f>IF(обеспечено!Q318-'погружено всего'!Q318=0,"",обеспечено!Q318-'погружено всего'!Q318)</f>
        <v/>
      </c>
      <c r="R318" s="21" t="str">
        <f>IF(обеспечено!R318-'погружено всего'!R318=0,"",обеспечено!R318-'погружено всего'!R318)</f>
        <v/>
      </c>
      <c r="S318" s="21" t="str">
        <f>IF(обеспечено!S318-'погружено всего'!S318=0,"",обеспечено!S318-'погружено всего'!S318)</f>
        <v/>
      </c>
      <c r="T318" s="21" t="str">
        <f>IF(обеспечено!T318-'погружено всего'!T318=0,"",обеспечено!T318-'погружено всего'!T318)</f>
        <v/>
      </c>
      <c r="U318" s="21" t="str">
        <f>IF(обеспечено!U318-'погружено всего'!U318=0,"",обеспечено!U318-'погружено всего'!U318)</f>
        <v/>
      </c>
      <c r="V318" s="21" t="str">
        <f>IF(обеспечено!V318-'погружено всего'!V318=0,"",обеспечено!V318-'погружено всего'!V318)</f>
        <v/>
      </c>
      <c r="W318" s="21" t="str">
        <f>IF(обеспечено!W318-'погружено всего'!W318=0,"",обеспечено!W318-'погружено всего'!W318)</f>
        <v/>
      </c>
      <c r="X318" s="21" t="str">
        <f>IF(обеспечено!X318-'погружено всего'!X318=0,"",обеспечено!X318-'погружено всего'!X318)</f>
        <v/>
      </c>
      <c r="Y318" s="21" t="str">
        <f>IF(обеспечено!Y318-'погружено всего'!Y318=0,"",обеспечено!Y318-'погружено всего'!Y318)</f>
        <v/>
      </c>
      <c r="Z318" s="21" t="str">
        <f>IF(обеспечено!Z318-'погружено всего'!Z318=0,"",обеспечено!Z318-'погружено всего'!Z318)</f>
        <v/>
      </c>
      <c r="AA318" s="21" t="str">
        <f>IF(обеспечено!AA318-'погружено всего'!AA318=0,"",обеспечено!AA318-'погружено всего'!AA318)</f>
        <v/>
      </c>
      <c r="AB318" s="21" t="str">
        <f>IF(обеспечено!AB318-'погружено всего'!AB318=0,"",обеспечено!AB318-'погружено всего'!AB318)</f>
        <v/>
      </c>
      <c r="AC318" s="21" t="str">
        <f>IF(обеспечено!AC318-'погружено всего'!AC318=0,"",обеспечено!AC318-'погружено всего'!AC318)</f>
        <v/>
      </c>
      <c r="AD318" s="21" t="str">
        <f>IF(обеспечено!AD318-'погружено всего'!AD318=0,"",обеспечено!AD318-'погружено всего'!AD318)</f>
        <v/>
      </c>
      <c r="AE318" s="21" t="str">
        <f>IF(обеспечено!AE318-'погружено всего'!AE318=0,"",обеспечено!AE318-'погружено всего'!AE318)</f>
        <v/>
      </c>
      <c r="AF318" s="21" t="str">
        <f>IF(обеспечено!AF318-'погружено всего'!AF318=0,"",обеспечено!AF318-'погружено всего'!AF318)</f>
        <v/>
      </c>
      <c r="AG318" s="21" t="str">
        <f>IF(обеспечено!AG318-'погружено всего'!AG318=0,"",обеспечено!AG318-'погружено всего'!AG318)</f>
        <v/>
      </c>
      <c r="AH318" s="21" t="str">
        <f>IF(обеспечено!AH318-'погружено всего'!AH318=0,"",обеспечено!AH318-'погружено всего'!AH318)</f>
        <v/>
      </c>
      <c r="AI318" s="21" t="str">
        <f>IF(обеспечено!AI318-'погружено всего'!AI318=0,"",обеспечено!AI318-'погружено всего'!AI318)</f>
        <v/>
      </c>
      <c r="AJ318" s="21" t="str">
        <f>IF(обеспечено!AJ318-'погружено всего'!AJ318=0,"",обеспечено!AJ318-'погружено всего'!AJ318)</f>
        <v/>
      </c>
      <c r="AK318" s="21" t="str">
        <f>IF(обеспечено!AK318-'погружено всего'!AK318=0,"",обеспечено!AK318-'погружено всего'!AK318)</f>
        <v/>
      </c>
    </row>
    <row r="319" spans="1:37" s="15" customFormat="1" ht="13.5" customHeight="1" x14ac:dyDescent="0.15">
      <c r="A319" s="15" t="s">
        <v>334</v>
      </c>
      <c r="B319" s="20" t="str">
        <f>IF(LEN('заявки всего'!B319)=0,"",'заявки всего'!B319)</f>
        <v/>
      </c>
      <c r="C319" s="20" t="str">
        <f>IF(LEN('заявки всего'!C319)=0,"",'заявки всего'!C319)</f>
        <v/>
      </c>
      <c r="D319" s="22" t="str">
        <f>IF(LEN('заявки всего'!D319)=0,"",'заявки всего'!D319)</f>
        <v/>
      </c>
      <c r="E319" s="23" t="str">
        <f>IF(LEN('заявки всего'!E319)=0,"",'заявки всего'!E319)</f>
        <v/>
      </c>
      <c r="F319" s="23" t="str">
        <f>IF(обеспечено!F319=0,"",ROUNDUP(обеспечено!F319/31*5,0))</f>
        <v/>
      </c>
      <c r="G319" s="21" t="str">
        <f>IF(обеспечено!G319-'погружено всего'!G319=0,"",обеспечено!G319-'погружено всего'!G319)</f>
        <v/>
      </c>
      <c r="H319" s="21" t="str">
        <f>IF(обеспечено!H319-'погружено всего'!H319=0,"",обеспечено!H319-'погружено всего'!H319)</f>
        <v/>
      </c>
      <c r="I319" s="21" t="str">
        <f>IF(обеспечено!I319-'погружено всего'!I319=0,"",обеспечено!I319-'погружено всего'!I319)</f>
        <v/>
      </c>
      <c r="J319" s="21" t="str">
        <f>IF(обеспечено!J319-'погружено всего'!J319=0,"",обеспечено!J319-'погружено всего'!J319)</f>
        <v/>
      </c>
      <c r="K319" s="21" t="str">
        <f>IF(обеспечено!K319-'погружено всего'!K319=0,"",обеспечено!K319-'погружено всего'!K319)</f>
        <v/>
      </c>
      <c r="L319" s="21" t="str">
        <f>IF(обеспечено!L319-'погружено всего'!L319=0,"",обеспечено!L319-'погружено всего'!L319)</f>
        <v/>
      </c>
      <c r="M319" s="21" t="str">
        <f>IF(обеспечено!M319-'погружено всего'!M319=0,"",обеспечено!M319-'погружено всего'!M319)</f>
        <v/>
      </c>
      <c r="N319" s="21" t="str">
        <f>IF(обеспечено!N319-'погружено всего'!N319=0,"",обеспечено!N319-'погружено всего'!N319)</f>
        <v/>
      </c>
      <c r="O319" s="21" t="str">
        <f>IF(обеспечено!O319-'погружено всего'!O319=0,"",обеспечено!O319-'погружено всего'!O319)</f>
        <v/>
      </c>
      <c r="P319" s="21" t="str">
        <f>IF(обеспечено!P319-'погружено всего'!P319=0,"",обеспечено!P319-'погружено всего'!P319)</f>
        <v/>
      </c>
      <c r="Q319" s="21" t="str">
        <f>IF(обеспечено!Q319-'погружено всего'!Q319=0,"",обеспечено!Q319-'погружено всего'!Q319)</f>
        <v/>
      </c>
      <c r="R319" s="21" t="str">
        <f>IF(обеспечено!R319-'погружено всего'!R319=0,"",обеспечено!R319-'погружено всего'!R319)</f>
        <v/>
      </c>
      <c r="S319" s="21" t="str">
        <f>IF(обеспечено!S319-'погружено всего'!S319=0,"",обеспечено!S319-'погружено всего'!S319)</f>
        <v/>
      </c>
      <c r="T319" s="21" t="str">
        <f>IF(обеспечено!T319-'погружено всего'!T319=0,"",обеспечено!T319-'погружено всего'!T319)</f>
        <v/>
      </c>
      <c r="U319" s="21" t="str">
        <f>IF(обеспечено!U319-'погружено всего'!U319=0,"",обеспечено!U319-'погружено всего'!U319)</f>
        <v/>
      </c>
      <c r="V319" s="21" t="str">
        <f>IF(обеспечено!V319-'погружено всего'!V319=0,"",обеспечено!V319-'погружено всего'!V319)</f>
        <v/>
      </c>
      <c r="W319" s="21" t="str">
        <f>IF(обеспечено!W319-'погружено всего'!W319=0,"",обеспечено!W319-'погружено всего'!W319)</f>
        <v/>
      </c>
      <c r="X319" s="21" t="str">
        <f>IF(обеспечено!X319-'погружено всего'!X319=0,"",обеспечено!X319-'погружено всего'!X319)</f>
        <v/>
      </c>
      <c r="Y319" s="21" t="str">
        <f>IF(обеспечено!Y319-'погружено всего'!Y319=0,"",обеспечено!Y319-'погружено всего'!Y319)</f>
        <v/>
      </c>
      <c r="Z319" s="21" t="str">
        <f>IF(обеспечено!Z319-'погружено всего'!Z319=0,"",обеспечено!Z319-'погружено всего'!Z319)</f>
        <v/>
      </c>
      <c r="AA319" s="21" t="str">
        <f>IF(обеспечено!AA319-'погружено всего'!AA319=0,"",обеспечено!AA319-'погружено всего'!AA319)</f>
        <v/>
      </c>
      <c r="AB319" s="21" t="str">
        <f>IF(обеспечено!AB319-'погружено всего'!AB319=0,"",обеспечено!AB319-'погружено всего'!AB319)</f>
        <v/>
      </c>
      <c r="AC319" s="21" t="str">
        <f>IF(обеспечено!AC319-'погружено всего'!AC319=0,"",обеспечено!AC319-'погружено всего'!AC319)</f>
        <v/>
      </c>
      <c r="AD319" s="21" t="str">
        <f>IF(обеспечено!AD319-'погружено всего'!AD319=0,"",обеспечено!AD319-'погружено всего'!AD319)</f>
        <v/>
      </c>
      <c r="AE319" s="21" t="str">
        <f>IF(обеспечено!AE319-'погружено всего'!AE319=0,"",обеспечено!AE319-'погружено всего'!AE319)</f>
        <v/>
      </c>
      <c r="AF319" s="21" t="str">
        <f>IF(обеспечено!AF319-'погружено всего'!AF319=0,"",обеспечено!AF319-'погружено всего'!AF319)</f>
        <v/>
      </c>
      <c r="AG319" s="21" t="str">
        <f>IF(обеспечено!AG319-'погружено всего'!AG319=0,"",обеспечено!AG319-'погружено всего'!AG319)</f>
        <v/>
      </c>
      <c r="AH319" s="21" t="str">
        <f>IF(обеспечено!AH319-'погружено всего'!AH319=0,"",обеспечено!AH319-'погружено всего'!AH319)</f>
        <v/>
      </c>
      <c r="AI319" s="21" t="str">
        <f>IF(обеспечено!AI319-'погружено всего'!AI319=0,"",обеспечено!AI319-'погружено всего'!AI319)</f>
        <v/>
      </c>
      <c r="AJ319" s="21" t="str">
        <f>IF(обеспечено!AJ319-'погружено всего'!AJ319=0,"",обеспечено!AJ319-'погружено всего'!AJ319)</f>
        <v/>
      </c>
      <c r="AK319" s="21" t="str">
        <f>IF(обеспечено!AK319-'погружено всего'!AK319=0,"",обеспечено!AK319-'погружено всего'!AK319)</f>
        <v/>
      </c>
    </row>
    <row r="320" spans="1:37" s="15" customFormat="1" ht="13.5" customHeight="1" x14ac:dyDescent="0.15">
      <c r="A320" s="15" t="s">
        <v>335</v>
      </c>
      <c r="B320" s="20" t="str">
        <f>IF(LEN('заявки всего'!B320)=0,"",'заявки всего'!B320)</f>
        <v/>
      </c>
      <c r="C320" s="20" t="str">
        <f>IF(LEN('заявки всего'!C320)=0,"",'заявки всего'!C320)</f>
        <v/>
      </c>
      <c r="D320" s="22" t="str">
        <f>IF(LEN('заявки всего'!D320)=0,"",'заявки всего'!D320)</f>
        <v/>
      </c>
      <c r="E320" s="23" t="str">
        <f>IF(LEN('заявки всего'!E320)=0,"",'заявки всего'!E320)</f>
        <v/>
      </c>
      <c r="F320" s="23" t="str">
        <f>IF(обеспечено!F320=0,"",ROUNDUP(обеспечено!F320/31*5,0))</f>
        <v/>
      </c>
      <c r="G320" s="21" t="str">
        <f>IF(обеспечено!G320-'погружено всего'!G320=0,"",обеспечено!G320-'погружено всего'!G320)</f>
        <v/>
      </c>
      <c r="H320" s="21" t="str">
        <f>IF(обеспечено!H320-'погружено всего'!H320=0,"",обеспечено!H320-'погружено всего'!H320)</f>
        <v/>
      </c>
      <c r="I320" s="21" t="str">
        <f>IF(обеспечено!I320-'погружено всего'!I320=0,"",обеспечено!I320-'погружено всего'!I320)</f>
        <v/>
      </c>
      <c r="J320" s="21" t="str">
        <f>IF(обеспечено!J320-'погружено всего'!J320=0,"",обеспечено!J320-'погружено всего'!J320)</f>
        <v/>
      </c>
      <c r="K320" s="21" t="str">
        <f>IF(обеспечено!K320-'погружено всего'!K320=0,"",обеспечено!K320-'погружено всего'!K320)</f>
        <v/>
      </c>
      <c r="L320" s="21" t="str">
        <f>IF(обеспечено!L320-'погружено всего'!L320=0,"",обеспечено!L320-'погружено всего'!L320)</f>
        <v/>
      </c>
      <c r="M320" s="21" t="str">
        <f>IF(обеспечено!M320-'погружено всего'!M320=0,"",обеспечено!M320-'погружено всего'!M320)</f>
        <v/>
      </c>
      <c r="N320" s="21" t="str">
        <f>IF(обеспечено!N320-'погружено всего'!N320=0,"",обеспечено!N320-'погружено всего'!N320)</f>
        <v/>
      </c>
      <c r="O320" s="21" t="str">
        <f>IF(обеспечено!O320-'погружено всего'!O320=0,"",обеспечено!O320-'погружено всего'!O320)</f>
        <v/>
      </c>
      <c r="P320" s="21" t="str">
        <f>IF(обеспечено!P320-'погружено всего'!P320=0,"",обеспечено!P320-'погружено всего'!P320)</f>
        <v/>
      </c>
      <c r="Q320" s="21" t="str">
        <f>IF(обеспечено!Q320-'погружено всего'!Q320=0,"",обеспечено!Q320-'погружено всего'!Q320)</f>
        <v/>
      </c>
      <c r="R320" s="21" t="str">
        <f>IF(обеспечено!R320-'погружено всего'!R320=0,"",обеспечено!R320-'погружено всего'!R320)</f>
        <v/>
      </c>
      <c r="S320" s="21" t="str">
        <f>IF(обеспечено!S320-'погружено всего'!S320=0,"",обеспечено!S320-'погружено всего'!S320)</f>
        <v/>
      </c>
      <c r="T320" s="21" t="str">
        <f>IF(обеспечено!T320-'погружено всего'!T320=0,"",обеспечено!T320-'погружено всего'!T320)</f>
        <v/>
      </c>
      <c r="U320" s="21" t="str">
        <f>IF(обеспечено!U320-'погружено всего'!U320=0,"",обеспечено!U320-'погружено всего'!U320)</f>
        <v/>
      </c>
      <c r="V320" s="21" t="str">
        <f>IF(обеспечено!V320-'погружено всего'!V320=0,"",обеспечено!V320-'погружено всего'!V320)</f>
        <v/>
      </c>
      <c r="W320" s="21" t="str">
        <f>IF(обеспечено!W320-'погружено всего'!W320=0,"",обеспечено!W320-'погружено всего'!W320)</f>
        <v/>
      </c>
      <c r="X320" s="21" t="str">
        <f>IF(обеспечено!X320-'погружено всего'!X320=0,"",обеспечено!X320-'погружено всего'!X320)</f>
        <v/>
      </c>
      <c r="Y320" s="21" t="str">
        <f>IF(обеспечено!Y320-'погружено всего'!Y320=0,"",обеспечено!Y320-'погружено всего'!Y320)</f>
        <v/>
      </c>
      <c r="Z320" s="21" t="str">
        <f>IF(обеспечено!Z320-'погружено всего'!Z320=0,"",обеспечено!Z320-'погружено всего'!Z320)</f>
        <v/>
      </c>
      <c r="AA320" s="21" t="str">
        <f>IF(обеспечено!AA320-'погружено всего'!AA320=0,"",обеспечено!AA320-'погружено всего'!AA320)</f>
        <v/>
      </c>
      <c r="AB320" s="21" t="str">
        <f>IF(обеспечено!AB320-'погружено всего'!AB320=0,"",обеспечено!AB320-'погружено всего'!AB320)</f>
        <v/>
      </c>
      <c r="AC320" s="21" t="str">
        <f>IF(обеспечено!AC320-'погружено всего'!AC320=0,"",обеспечено!AC320-'погружено всего'!AC320)</f>
        <v/>
      </c>
      <c r="AD320" s="21" t="str">
        <f>IF(обеспечено!AD320-'погружено всего'!AD320=0,"",обеспечено!AD320-'погружено всего'!AD320)</f>
        <v/>
      </c>
      <c r="AE320" s="21" t="str">
        <f>IF(обеспечено!AE320-'погружено всего'!AE320=0,"",обеспечено!AE320-'погружено всего'!AE320)</f>
        <v/>
      </c>
      <c r="AF320" s="21" t="str">
        <f>IF(обеспечено!AF320-'погружено всего'!AF320=0,"",обеспечено!AF320-'погружено всего'!AF320)</f>
        <v/>
      </c>
      <c r="AG320" s="21" t="str">
        <f>IF(обеспечено!AG320-'погружено всего'!AG320=0,"",обеспечено!AG320-'погружено всего'!AG320)</f>
        <v/>
      </c>
      <c r="AH320" s="21" t="str">
        <f>IF(обеспечено!AH320-'погружено всего'!AH320=0,"",обеспечено!AH320-'погружено всего'!AH320)</f>
        <v/>
      </c>
      <c r="AI320" s="21" t="str">
        <f>IF(обеспечено!AI320-'погружено всего'!AI320=0,"",обеспечено!AI320-'погружено всего'!AI320)</f>
        <v/>
      </c>
      <c r="AJ320" s="21" t="str">
        <f>IF(обеспечено!AJ320-'погружено всего'!AJ320=0,"",обеспечено!AJ320-'погружено всего'!AJ320)</f>
        <v/>
      </c>
      <c r="AK320" s="21" t="str">
        <f>IF(обеспечено!AK320-'погружено всего'!AK320=0,"",обеспечено!AK320-'погружено всего'!AK320)</f>
        <v/>
      </c>
    </row>
    <row r="321" spans="1:37" s="15" customFormat="1" ht="13.5" customHeight="1" x14ac:dyDescent="0.15">
      <c r="A321" s="15" t="s">
        <v>336</v>
      </c>
      <c r="B321" s="20" t="str">
        <f>IF(LEN('заявки всего'!B321)=0,"",'заявки всего'!B321)</f>
        <v/>
      </c>
      <c r="C321" s="20" t="str">
        <f>IF(LEN('заявки всего'!C321)=0,"",'заявки всего'!C321)</f>
        <v/>
      </c>
      <c r="D321" s="22" t="str">
        <f>IF(LEN('заявки всего'!D321)=0,"",'заявки всего'!D321)</f>
        <v/>
      </c>
      <c r="E321" s="23" t="str">
        <f>IF(LEN('заявки всего'!E321)=0,"",'заявки всего'!E321)</f>
        <v/>
      </c>
      <c r="F321" s="23" t="str">
        <f>IF(обеспечено!F321=0,"",ROUNDUP(обеспечено!F321/31*5,0))</f>
        <v/>
      </c>
      <c r="G321" s="21" t="str">
        <f>IF(обеспечено!G321-'погружено всего'!G321=0,"",обеспечено!G321-'погружено всего'!G321)</f>
        <v/>
      </c>
      <c r="H321" s="21" t="str">
        <f>IF(обеспечено!H321-'погружено всего'!H321=0,"",обеспечено!H321-'погружено всего'!H321)</f>
        <v/>
      </c>
      <c r="I321" s="21" t="str">
        <f>IF(обеспечено!I321-'погружено всего'!I321=0,"",обеспечено!I321-'погружено всего'!I321)</f>
        <v/>
      </c>
      <c r="J321" s="21" t="str">
        <f>IF(обеспечено!J321-'погружено всего'!J321=0,"",обеспечено!J321-'погружено всего'!J321)</f>
        <v/>
      </c>
      <c r="K321" s="21" t="str">
        <f>IF(обеспечено!K321-'погружено всего'!K321=0,"",обеспечено!K321-'погружено всего'!K321)</f>
        <v/>
      </c>
      <c r="L321" s="21" t="str">
        <f>IF(обеспечено!L321-'погружено всего'!L321=0,"",обеспечено!L321-'погружено всего'!L321)</f>
        <v/>
      </c>
      <c r="M321" s="21" t="str">
        <f>IF(обеспечено!M321-'погружено всего'!M321=0,"",обеспечено!M321-'погружено всего'!M321)</f>
        <v/>
      </c>
      <c r="N321" s="21" t="str">
        <f>IF(обеспечено!N321-'погружено всего'!N321=0,"",обеспечено!N321-'погружено всего'!N321)</f>
        <v/>
      </c>
      <c r="O321" s="21" t="str">
        <f>IF(обеспечено!O321-'погружено всего'!O321=0,"",обеспечено!O321-'погружено всего'!O321)</f>
        <v/>
      </c>
      <c r="P321" s="21" t="str">
        <f>IF(обеспечено!P321-'погружено всего'!P321=0,"",обеспечено!P321-'погружено всего'!P321)</f>
        <v/>
      </c>
      <c r="Q321" s="21" t="str">
        <f>IF(обеспечено!Q321-'погружено всего'!Q321=0,"",обеспечено!Q321-'погружено всего'!Q321)</f>
        <v/>
      </c>
      <c r="R321" s="21" t="str">
        <f>IF(обеспечено!R321-'погружено всего'!R321=0,"",обеспечено!R321-'погружено всего'!R321)</f>
        <v/>
      </c>
      <c r="S321" s="21" t="str">
        <f>IF(обеспечено!S321-'погружено всего'!S321=0,"",обеспечено!S321-'погружено всего'!S321)</f>
        <v/>
      </c>
      <c r="T321" s="21" t="str">
        <f>IF(обеспечено!T321-'погружено всего'!T321=0,"",обеспечено!T321-'погружено всего'!T321)</f>
        <v/>
      </c>
      <c r="U321" s="21" t="str">
        <f>IF(обеспечено!U321-'погружено всего'!U321=0,"",обеспечено!U321-'погружено всего'!U321)</f>
        <v/>
      </c>
      <c r="V321" s="21" t="str">
        <f>IF(обеспечено!V321-'погружено всего'!V321=0,"",обеспечено!V321-'погружено всего'!V321)</f>
        <v/>
      </c>
      <c r="W321" s="21" t="str">
        <f>IF(обеспечено!W321-'погружено всего'!W321=0,"",обеспечено!W321-'погружено всего'!W321)</f>
        <v/>
      </c>
      <c r="X321" s="21" t="str">
        <f>IF(обеспечено!X321-'погружено всего'!X321=0,"",обеспечено!X321-'погружено всего'!X321)</f>
        <v/>
      </c>
      <c r="Y321" s="21" t="str">
        <f>IF(обеспечено!Y321-'погружено всего'!Y321=0,"",обеспечено!Y321-'погружено всего'!Y321)</f>
        <v/>
      </c>
      <c r="Z321" s="21" t="str">
        <f>IF(обеспечено!Z321-'погружено всего'!Z321=0,"",обеспечено!Z321-'погружено всего'!Z321)</f>
        <v/>
      </c>
      <c r="AA321" s="21" t="str">
        <f>IF(обеспечено!AA321-'погружено всего'!AA321=0,"",обеспечено!AA321-'погружено всего'!AA321)</f>
        <v/>
      </c>
      <c r="AB321" s="21" t="str">
        <f>IF(обеспечено!AB321-'погружено всего'!AB321=0,"",обеспечено!AB321-'погружено всего'!AB321)</f>
        <v/>
      </c>
      <c r="AC321" s="21" t="str">
        <f>IF(обеспечено!AC321-'погружено всего'!AC321=0,"",обеспечено!AC321-'погружено всего'!AC321)</f>
        <v/>
      </c>
      <c r="AD321" s="21" t="str">
        <f>IF(обеспечено!AD321-'погружено всего'!AD321=0,"",обеспечено!AD321-'погружено всего'!AD321)</f>
        <v/>
      </c>
      <c r="AE321" s="21" t="str">
        <f>IF(обеспечено!AE321-'погружено всего'!AE321=0,"",обеспечено!AE321-'погружено всего'!AE321)</f>
        <v/>
      </c>
      <c r="AF321" s="21" t="str">
        <f>IF(обеспечено!AF321-'погружено всего'!AF321=0,"",обеспечено!AF321-'погружено всего'!AF321)</f>
        <v/>
      </c>
      <c r="AG321" s="21" t="str">
        <f>IF(обеспечено!AG321-'погружено всего'!AG321=0,"",обеспечено!AG321-'погружено всего'!AG321)</f>
        <v/>
      </c>
      <c r="AH321" s="21" t="str">
        <f>IF(обеспечено!AH321-'погружено всего'!AH321=0,"",обеспечено!AH321-'погружено всего'!AH321)</f>
        <v/>
      </c>
      <c r="AI321" s="21" t="str">
        <f>IF(обеспечено!AI321-'погружено всего'!AI321=0,"",обеспечено!AI321-'погружено всего'!AI321)</f>
        <v/>
      </c>
      <c r="AJ321" s="21" t="str">
        <f>IF(обеспечено!AJ321-'погружено всего'!AJ321=0,"",обеспечено!AJ321-'погружено всего'!AJ321)</f>
        <v/>
      </c>
      <c r="AK321" s="21" t="str">
        <f>IF(обеспечено!AK321-'погружено всего'!AK321=0,"",обеспечено!AK321-'погружено всего'!AK321)</f>
        <v/>
      </c>
    </row>
    <row r="322" spans="1:37" s="15" customFormat="1" ht="13.5" customHeight="1" x14ac:dyDescent="0.15">
      <c r="A322" s="15" t="s">
        <v>337</v>
      </c>
      <c r="B322" s="20" t="str">
        <f>IF(LEN('заявки всего'!B322)=0,"",'заявки всего'!B322)</f>
        <v/>
      </c>
      <c r="C322" s="20" t="str">
        <f>IF(LEN('заявки всего'!C322)=0,"",'заявки всего'!C322)</f>
        <v/>
      </c>
      <c r="D322" s="22" t="str">
        <f>IF(LEN('заявки всего'!D322)=0,"",'заявки всего'!D322)</f>
        <v/>
      </c>
      <c r="E322" s="23" t="str">
        <f>IF(LEN('заявки всего'!E322)=0,"",'заявки всего'!E322)</f>
        <v/>
      </c>
      <c r="F322" s="23" t="str">
        <f>IF(обеспечено!F322=0,"",ROUNDUP(обеспечено!F322/31*5,0))</f>
        <v/>
      </c>
      <c r="G322" s="21" t="str">
        <f>IF(обеспечено!G322-'погружено всего'!G322=0,"",обеспечено!G322-'погружено всего'!G322)</f>
        <v/>
      </c>
      <c r="H322" s="21" t="str">
        <f>IF(обеспечено!H322-'погружено всего'!H322=0,"",обеспечено!H322-'погружено всего'!H322)</f>
        <v/>
      </c>
      <c r="I322" s="21" t="str">
        <f>IF(обеспечено!I322-'погружено всего'!I322=0,"",обеспечено!I322-'погружено всего'!I322)</f>
        <v/>
      </c>
      <c r="J322" s="21" t="str">
        <f>IF(обеспечено!J322-'погружено всего'!J322=0,"",обеспечено!J322-'погружено всего'!J322)</f>
        <v/>
      </c>
      <c r="K322" s="21" t="str">
        <f>IF(обеспечено!K322-'погружено всего'!K322=0,"",обеспечено!K322-'погружено всего'!K322)</f>
        <v/>
      </c>
      <c r="L322" s="21" t="str">
        <f>IF(обеспечено!L322-'погружено всего'!L322=0,"",обеспечено!L322-'погружено всего'!L322)</f>
        <v/>
      </c>
      <c r="M322" s="21" t="str">
        <f>IF(обеспечено!M322-'погружено всего'!M322=0,"",обеспечено!M322-'погружено всего'!M322)</f>
        <v/>
      </c>
      <c r="N322" s="21" t="str">
        <f>IF(обеспечено!N322-'погружено всего'!N322=0,"",обеспечено!N322-'погружено всего'!N322)</f>
        <v/>
      </c>
      <c r="O322" s="21" t="str">
        <f>IF(обеспечено!O322-'погружено всего'!O322=0,"",обеспечено!O322-'погружено всего'!O322)</f>
        <v/>
      </c>
      <c r="P322" s="21" t="str">
        <f>IF(обеспечено!P322-'погружено всего'!P322=0,"",обеспечено!P322-'погружено всего'!P322)</f>
        <v/>
      </c>
      <c r="Q322" s="21" t="str">
        <f>IF(обеспечено!Q322-'погружено всего'!Q322=0,"",обеспечено!Q322-'погружено всего'!Q322)</f>
        <v/>
      </c>
      <c r="R322" s="21" t="str">
        <f>IF(обеспечено!R322-'погружено всего'!R322=0,"",обеспечено!R322-'погружено всего'!R322)</f>
        <v/>
      </c>
      <c r="S322" s="21" t="str">
        <f>IF(обеспечено!S322-'погружено всего'!S322=0,"",обеспечено!S322-'погружено всего'!S322)</f>
        <v/>
      </c>
      <c r="T322" s="21" t="str">
        <f>IF(обеспечено!T322-'погружено всего'!T322=0,"",обеспечено!T322-'погружено всего'!T322)</f>
        <v/>
      </c>
      <c r="U322" s="21" t="str">
        <f>IF(обеспечено!U322-'погружено всего'!U322=0,"",обеспечено!U322-'погружено всего'!U322)</f>
        <v/>
      </c>
      <c r="V322" s="21" t="str">
        <f>IF(обеспечено!V322-'погружено всего'!V322=0,"",обеспечено!V322-'погружено всего'!V322)</f>
        <v/>
      </c>
      <c r="W322" s="21" t="str">
        <f>IF(обеспечено!W322-'погружено всего'!W322=0,"",обеспечено!W322-'погружено всего'!W322)</f>
        <v/>
      </c>
      <c r="X322" s="21" t="str">
        <f>IF(обеспечено!X322-'погружено всего'!X322=0,"",обеспечено!X322-'погружено всего'!X322)</f>
        <v/>
      </c>
      <c r="Y322" s="21" t="str">
        <f>IF(обеспечено!Y322-'погружено всего'!Y322=0,"",обеспечено!Y322-'погружено всего'!Y322)</f>
        <v/>
      </c>
      <c r="Z322" s="21" t="str">
        <f>IF(обеспечено!Z322-'погружено всего'!Z322=0,"",обеспечено!Z322-'погружено всего'!Z322)</f>
        <v/>
      </c>
      <c r="AA322" s="21" t="str">
        <f>IF(обеспечено!AA322-'погружено всего'!AA322=0,"",обеспечено!AA322-'погружено всего'!AA322)</f>
        <v/>
      </c>
      <c r="AB322" s="21" t="str">
        <f>IF(обеспечено!AB322-'погружено всего'!AB322=0,"",обеспечено!AB322-'погружено всего'!AB322)</f>
        <v/>
      </c>
      <c r="AC322" s="21" t="str">
        <f>IF(обеспечено!AC322-'погружено всего'!AC322=0,"",обеспечено!AC322-'погружено всего'!AC322)</f>
        <v/>
      </c>
      <c r="AD322" s="21" t="str">
        <f>IF(обеспечено!AD322-'погружено всего'!AD322=0,"",обеспечено!AD322-'погружено всего'!AD322)</f>
        <v/>
      </c>
      <c r="AE322" s="21" t="str">
        <f>IF(обеспечено!AE322-'погружено всего'!AE322=0,"",обеспечено!AE322-'погружено всего'!AE322)</f>
        <v/>
      </c>
      <c r="AF322" s="21" t="str">
        <f>IF(обеспечено!AF322-'погружено всего'!AF322=0,"",обеспечено!AF322-'погружено всего'!AF322)</f>
        <v/>
      </c>
      <c r="AG322" s="21" t="str">
        <f>IF(обеспечено!AG322-'погружено всего'!AG322=0,"",обеспечено!AG322-'погружено всего'!AG322)</f>
        <v/>
      </c>
      <c r="AH322" s="21" t="str">
        <f>IF(обеспечено!AH322-'погружено всего'!AH322=0,"",обеспечено!AH322-'погружено всего'!AH322)</f>
        <v/>
      </c>
      <c r="AI322" s="21" t="str">
        <f>IF(обеспечено!AI322-'погружено всего'!AI322=0,"",обеспечено!AI322-'погружено всего'!AI322)</f>
        <v/>
      </c>
      <c r="AJ322" s="21" t="str">
        <f>IF(обеспечено!AJ322-'погружено всего'!AJ322=0,"",обеспечено!AJ322-'погружено всего'!AJ322)</f>
        <v/>
      </c>
      <c r="AK322" s="21" t="str">
        <f>IF(обеспечено!AK322-'погружено всего'!AK322=0,"",обеспечено!AK322-'погружено всего'!AK322)</f>
        <v/>
      </c>
    </row>
    <row r="323" spans="1:37" s="15" customFormat="1" ht="13.5" customHeight="1" x14ac:dyDescent="0.15">
      <c r="A323" s="15" t="s">
        <v>338</v>
      </c>
      <c r="B323" s="20" t="str">
        <f>IF(LEN('заявки всего'!B323)=0,"",'заявки всего'!B323)</f>
        <v/>
      </c>
      <c r="C323" s="20" t="str">
        <f>IF(LEN('заявки всего'!C323)=0,"",'заявки всего'!C323)</f>
        <v/>
      </c>
      <c r="D323" s="22" t="str">
        <f>IF(LEN('заявки всего'!D323)=0,"",'заявки всего'!D323)</f>
        <v/>
      </c>
      <c r="E323" s="23" t="str">
        <f>IF(LEN('заявки всего'!E323)=0,"",'заявки всего'!E323)</f>
        <v/>
      </c>
      <c r="F323" s="23" t="str">
        <f>IF(обеспечено!F323=0,"",ROUNDUP(обеспечено!F323/31*5,0))</f>
        <v/>
      </c>
      <c r="G323" s="21" t="str">
        <f>IF(обеспечено!G323-'погружено всего'!G323=0,"",обеспечено!G323-'погружено всего'!G323)</f>
        <v/>
      </c>
      <c r="H323" s="21" t="str">
        <f>IF(обеспечено!H323-'погружено всего'!H323=0,"",обеспечено!H323-'погружено всего'!H323)</f>
        <v/>
      </c>
      <c r="I323" s="21" t="str">
        <f>IF(обеспечено!I323-'погружено всего'!I323=0,"",обеспечено!I323-'погружено всего'!I323)</f>
        <v/>
      </c>
      <c r="J323" s="21" t="str">
        <f>IF(обеспечено!J323-'погружено всего'!J323=0,"",обеспечено!J323-'погружено всего'!J323)</f>
        <v/>
      </c>
      <c r="K323" s="21" t="str">
        <f>IF(обеспечено!K323-'погружено всего'!K323=0,"",обеспечено!K323-'погружено всего'!K323)</f>
        <v/>
      </c>
      <c r="L323" s="21" t="str">
        <f>IF(обеспечено!L323-'погружено всего'!L323=0,"",обеспечено!L323-'погружено всего'!L323)</f>
        <v/>
      </c>
      <c r="M323" s="21" t="str">
        <f>IF(обеспечено!M323-'погружено всего'!M323=0,"",обеспечено!M323-'погружено всего'!M323)</f>
        <v/>
      </c>
      <c r="N323" s="21" t="str">
        <f>IF(обеспечено!N323-'погружено всего'!N323=0,"",обеспечено!N323-'погружено всего'!N323)</f>
        <v/>
      </c>
      <c r="O323" s="21" t="str">
        <f>IF(обеспечено!O323-'погружено всего'!O323=0,"",обеспечено!O323-'погружено всего'!O323)</f>
        <v/>
      </c>
      <c r="P323" s="21" t="str">
        <f>IF(обеспечено!P323-'погружено всего'!P323=0,"",обеспечено!P323-'погружено всего'!P323)</f>
        <v/>
      </c>
      <c r="Q323" s="21" t="str">
        <f>IF(обеспечено!Q323-'погружено всего'!Q323=0,"",обеспечено!Q323-'погружено всего'!Q323)</f>
        <v/>
      </c>
      <c r="R323" s="21" t="str">
        <f>IF(обеспечено!R323-'погружено всего'!R323=0,"",обеспечено!R323-'погружено всего'!R323)</f>
        <v/>
      </c>
      <c r="S323" s="21" t="str">
        <f>IF(обеспечено!S323-'погружено всего'!S323=0,"",обеспечено!S323-'погружено всего'!S323)</f>
        <v/>
      </c>
      <c r="T323" s="21" t="str">
        <f>IF(обеспечено!T323-'погружено всего'!T323=0,"",обеспечено!T323-'погружено всего'!T323)</f>
        <v/>
      </c>
      <c r="U323" s="21" t="str">
        <f>IF(обеспечено!U323-'погружено всего'!U323=0,"",обеспечено!U323-'погружено всего'!U323)</f>
        <v/>
      </c>
      <c r="V323" s="21" t="str">
        <f>IF(обеспечено!V323-'погружено всего'!V323=0,"",обеспечено!V323-'погружено всего'!V323)</f>
        <v/>
      </c>
      <c r="W323" s="21" t="str">
        <f>IF(обеспечено!W323-'погружено всего'!W323=0,"",обеспечено!W323-'погружено всего'!W323)</f>
        <v/>
      </c>
      <c r="X323" s="21" t="str">
        <f>IF(обеспечено!X323-'погружено всего'!X323=0,"",обеспечено!X323-'погружено всего'!X323)</f>
        <v/>
      </c>
      <c r="Y323" s="21" t="str">
        <f>IF(обеспечено!Y323-'погружено всего'!Y323=0,"",обеспечено!Y323-'погружено всего'!Y323)</f>
        <v/>
      </c>
      <c r="Z323" s="21" t="str">
        <f>IF(обеспечено!Z323-'погружено всего'!Z323=0,"",обеспечено!Z323-'погружено всего'!Z323)</f>
        <v/>
      </c>
      <c r="AA323" s="21" t="str">
        <f>IF(обеспечено!AA323-'погружено всего'!AA323=0,"",обеспечено!AA323-'погружено всего'!AA323)</f>
        <v/>
      </c>
      <c r="AB323" s="21" t="str">
        <f>IF(обеспечено!AB323-'погружено всего'!AB323=0,"",обеспечено!AB323-'погружено всего'!AB323)</f>
        <v/>
      </c>
      <c r="AC323" s="21" t="str">
        <f>IF(обеспечено!AC323-'погружено всего'!AC323=0,"",обеспечено!AC323-'погружено всего'!AC323)</f>
        <v/>
      </c>
      <c r="AD323" s="21" t="str">
        <f>IF(обеспечено!AD323-'погружено всего'!AD323=0,"",обеспечено!AD323-'погружено всего'!AD323)</f>
        <v/>
      </c>
      <c r="AE323" s="21" t="str">
        <f>IF(обеспечено!AE323-'погружено всего'!AE323=0,"",обеспечено!AE323-'погружено всего'!AE323)</f>
        <v/>
      </c>
      <c r="AF323" s="21" t="str">
        <f>IF(обеспечено!AF323-'погружено всего'!AF323=0,"",обеспечено!AF323-'погружено всего'!AF323)</f>
        <v/>
      </c>
      <c r="AG323" s="21" t="str">
        <f>IF(обеспечено!AG323-'погружено всего'!AG323=0,"",обеспечено!AG323-'погружено всего'!AG323)</f>
        <v/>
      </c>
      <c r="AH323" s="21" t="str">
        <f>IF(обеспечено!AH323-'погружено всего'!AH323=0,"",обеспечено!AH323-'погружено всего'!AH323)</f>
        <v/>
      </c>
      <c r="AI323" s="21" t="str">
        <f>IF(обеспечено!AI323-'погружено всего'!AI323=0,"",обеспечено!AI323-'погружено всего'!AI323)</f>
        <v/>
      </c>
      <c r="AJ323" s="21" t="str">
        <f>IF(обеспечено!AJ323-'погружено всего'!AJ323=0,"",обеспечено!AJ323-'погружено всего'!AJ323)</f>
        <v/>
      </c>
      <c r="AK323" s="21" t="str">
        <f>IF(обеспечено!AK323-'погружено всего'!AK323=0,"",обеспечено!AK323-'погружено всего'!AK323)</f>
        <v/>
      </c>
    </row>
    <row r="324" spans="1:37" s="15" customFormat="1" ht="13.5" customHeight="1" x14ac:dyDescent="0.15">
      <c r="A324" s="15" t="s">
        <v>339</v>
      </c>
      <c r="B324" s="20" t="str">
        <f>IF(LEN('заявки всего'!B324)=0,"",'заявки всего'!B324)</f>
        <v/>
      </c>
      <c r="C324" s="20" t="str">
        <f>IF(LEN('заявки всего'!C324)=0,"",'заявки всего'!C324)</f>
        <v/>
      </c>
      <c r="D324" s="22" t="str">
        <f>IF(LEN('заявки всего'!D324)=0,"",'заявки всего'!D324)</f>
        <v/>
      </c>
      <c r="E324" s="23" t="str">
        <f>IF(LEN('заявки всего'!E324)=0,"",'заявки всего'!E324)</f>
        <v/>
      </c>
      <c r="F324" s="23" t="str">
        <f>IF(обеспечено!F324=0,"",ROUNDUP(обеспечено!F324/31*5,0))</f>
        <v/>
      </c>
      <c r="G324" s="21" t="str">
        <f>IF(обеспечено!G324-'погружено всего'!G324=0,"",обеспечено!G324-'погружено всего'!G324)</f>
        <v/>
      </c>
      <c r="H324" s="21" t="str">
        <f>IF(обеспечено!H324-'погружено всего'!H324=0,"",обеспечено!H324-'погружено всего'!H324)</f>
        <v/>
      </c>
      <c r="I324" s="21" t="str">
        <f>IF(обеспечено!I324-'погружено всего'!I324=0,"",обеспечено!I324-'погружено всего'!I324)</f>
        <v/>
      </c>
      <c r="J324" s="21" t="str">
        <f>IF(обеспечено!J324-'погружено всего'!J324=0,"",обеспечено!J324-'погружено всего'!J324)</f>
        <v/>
      </c>
      <c r="K324" s="21" t="str">
        <f>IF(обеспечено!K324-'погружено всего'!K324=0,"",обеспечено!K324-'погружено всего'!K324)</f>
        <v/>
      </c>
      <c r="L324" s="21" t="str">
        <f>IF(обеспечено!L324-'погружено всего'!L324=0,"",обеспечено!L324-'погружено всего'!L324)</f>
        <v/>
      </c>
      <c r="M324" s="21" t="str">
        <f>IF(обеспечено!M324-'погружено всего'!M324=0,"",обеспечено!M324-'погружено всего'!M324)</f>
        <v/>
      </c>
      <c r="N324" s="21" t="str">
        <f>IF(обеспечено!N324-'погружено всего'!N324=0,"",обеспечено!N324-'погружено всего'!N324)</f>
        <v/>
      </c>
      <c r="O324" s="21" t="str">
        <f>IF(обеспечено!O324-'погружено всего'!O324=0,"",обеспечено!O324-'погружено всего'!O324)</f>
        <v/>
      </c>
      <c r="P324" s="21" t="str">
        <f>IF(обеспечено!P324-'погружено всего'!P324=0,"",обеспечено!P324-'погружено всего'!P324)</f>
        <v/>
      </c>
      <c r="Q324" s="21" t="str">
        <f>IF(обеспечено!Q324-'погружено всего'!Q324=0,"",обеспечено!Q324-'погружено всего'!Q324)</f>
        <v/>
      </c>
      <c r="R324" s="21" t="str">
        <f>IF(обеспечено!R324-'погружено всего'!R324=0,"",обеспечено!R324-'погружено всего'!R324)</f>
        <v/>
      </c>
      <c r="S324" s="21" t="str">
        <f>IF(обеспечено!S324-'погружено всего'!S324=0,"",обеспечено!S324-'погружено всего'!S324)</f>
        <v/>
      </c>
      <c r="T324" s="21" t="str">
        <f>IF(обеспечено!T324-'погружено всего'!T324=0,"",обеспечено!T324-'погружено всего'!T324)</f>
        <v/>
      </c>
      <c r="U324" s="21" t="str">
        <f>IF(обеспечено!U324-'погружено всего'!U324=0,"",обеспечено!U324-'погружено всего'!U324)</f>
        <v/>
      </c>
      <c r="V324" s="21" t="str">
        <f>IF(обеспечено!V324-'погружено всего'!V324=0,"",обеспечено!V324-'погружено всего'!V324)</f>
        <v/>
      </c>
      <c r="W324" s="21" t="str">
        <f>IF(обеспечено!W324-'погружено всего'!W324=0,"",обеспечено!W324-'погружено всего'!W324)</f>
        <v/>
      </c>
      <c r="X324" s="21" t="str">
        <f>IF(обеспечено!X324-'погружено всего'!X324=0,"",обеспечено!X324-'погружено всего'!X324)</f>
        <v/>
      </c>
      <c r="Y324" s="21" t="str">
        <f>IF(обеспечено!Y324-'погружено всего'!Y324=0,"",обеспечено!Y324-'погружено всего'!Y324)</f>
        <v/>
      </c>
      <c r="Z324" s="21" t="str">
        <f>IF(обеспечено!Z324-'погружено всего'!Z324=0,"",обеспечено!Z324-'погружено всего'!Z324)</f>
        <v/>
      </c>
      <c r="AA324" s="21" t="str">
        <f>IF(обеспечено!AA324-'погружено всего'!AA324=0,"",обеспечено!AA324-'погружено всего'!AA324)</f>
        <v/>
      </c>
      <c r="AB324" s="21" t="str">
        <f>IF(обеспечено!AB324-'погружено всего'!AB324=0,"",обеспечено!AB324-'погружено всего'!AB324)</f>
        <v/>
      </c>
      <c r="AC324" s="21" t="str">
        <f>IF(обеспечено!AC324-'погружено всего'!AC324=0,"",обеспечено!AC324-'погружено всего'!AC324)</f>
        <v/>
      </c>
      <c r="AD324" s="21" t="str">
        <f>IF(обеспечено!AD324-'погружено всего'!AD324=0,"",обеспечено!AD324-'погружено всего'!AD324)</f>
        <v/>
      </c>
      <c r="AE324" s="21" t="str">
        <f>IF(обеспечено!AE324-'погружено всего'!AE324=0,"",обеспечено!AE324-'погружено всего'!AE324)</f>
        <v/>
      </c>
      <c r="AF324" s="21" t="str">
        <f>IF(обеспечено!AF324-'погружено всего'!AF324=0,"",обеспечено!AF324-'погружено всего'!AF324)</f>
        <v/>
      </c>
      <c r="AG324" s="21" t="str">
        <f>IF(обеспечено!AG324-'погружено всего'!AG324=0,"",обеспечено!AG324-'погружено всего'!AG324)</f>
        <v/>
      </c>
      <c r="AH324" s="21" t="str">
        <f>IF(обеспечено!AH324-'погружено всего'!AH324=0,"",обеспечено!AH324-'погружено всего'!AH324)</f>
        <v/>
      </c>
      <c r="AI324" s="21" t="str">
        <f>IF(обеспечено!AI324-'погружено всего'!AI324=0,"",обеспечено!AI324-'погружено всего'!AI324)</f>
        <v/>
      </c>
      <c r="AJ324" s="21" t="str">
        <f>IF(обеспечено!AJ324-'погружено всего'!AJ324=0,"",обеспечено!AJ324-'погружено всего'!AJ324)</f>
        <v/>
      </c>
      <c r="AK324" s="21" t="str">
        <f>IF(обеспечено!AK324-'погружено всего'!AK324=0,"",обеспечено!AK324-'погружено всего'!AK324)</f>
        <v/>
      </c>
    </row>
    <row r="325" spans="1:37" s="15" customFormat="1" ht="13.5" customHeight="1" x14ac:dyDescent="0.15">
      <c r="A325" s="15" t="s">
        <v>340</v>
      </c>
      <c r="B325" s="20" t="str">
        <f>IF(LEN('заявки всего'!B325)=0,"",'заявки всего'!B325)</f>
        <v/>
      </c>
      <c r="C325" s="20" t="str">
        <f>IF(LEN('заявки всего'!C325)=0,"",'заявки всего'!C325)</f>
        <v/>
      </c>
      <c r="D325" s="22" t="str">
        <f>IF(LEN('заявки всего'!D325)=0,"",'заявки всего'!D325)</f>
        <v/>
      </c>
      <c r="E325" s="23" t="str">
        <f>IF(LEN('заявки всего'!E325)=0,"",'заявки всего'!E325)</f>
        <v/>
      </c>
      <c r="F325" s="23" t="str">
        <f>IF(обеспечено!F325=0,"",ROUNDUP(обеспечено!F325/31*5,0))</f>
        <v/>
      </c>
      <c r="G325" s="21" t="str">
        <f>IF(обеспечено!G325-'погружено всего'!G325=0,"",обеспечено!G325-'погружено всего'!G325)</f>
        <v/>
      </c>
      <c r="H325" s="21" t="str">
        <f>IF(обеспечено!H325-'погружено всего'!H325=0,"",обеспечено!H325-'погружено всего'!H325)</f>
        <v/>
      </c>
      <c r="I325" s="21" t="str">
        <f>IF(обеспечено!I325-'погружено всего'!I325=0,"",обеспечено!I325-'погружено всего'!I325)</f>
        <v/>
      </c>
      <c r="J325" s="21" t="str">
        <f>IF(обеспечено!J325-'погружено всего'!J325=0,"",обеспечено!J325-'погружено всего'!J325)</f>
        <v/>
      </c>
      <c r="K325" s="21" t="str">
        <f>IF(обеспечено!K325-'погружено всего'!K325=0,"",обеспечено!K325-'погружено всего'!K325)</f>
        <v/>
      </c>
      <c r="L325" s="21" t="str">
        <f>IF(обеспечено!L325-'погружено всего'!L325=0,"",обеспечено!L325-'погружено всего'!L325)</f>
        <v/>
      </c>
      <c r="M325" s="21" t="str">
        <f>IF(обеспечено!M325-'погружено всего'!M325=0,"",обеспечено!M325-'погружено всего'!M325)</f>
        <v/>
      </c>
      <c r="N325" s="21" t="str">
        <f>IF(обеспечено!N325-'погружено всего'!N325=0,"",обеспечено!N325-'погружено всего'!N325)</f>
        <v/>
      </c>
      <c r="O325" s="21" t="str">
        <f>IF(обеспечено!O325-'погружено всего'!O325=0,"",обеспечено!O325-'погружено всего'!O325)</f>
        <v/>
      </c>
      <c r="P325" s="21" t="str">
        <f>IF(обеспечено!P325-'погружено всего'!P325=0,"",обеспечено!P325-'погружено всего'!P325)</f>
        <v/>
      </c>
      <c r="Q325" s="21" t="str">
        <f>IF(обеспечено!Q325-'погружено всего'!Q325=0,"",обеспечено!Q325-'погружено всего'!Q325)</f>
        <v/>
      </c>
      <c r="R325" s="21" t="str">
        <f>IF(обеспечено!R325-'погружено всего'!R325=0,"",обеспечено!R325-'погружено всего'!R325)</f>
        <v/>
      </c>
      <c r="S325" s="21" t="str">
        <f>IF(обеспечено!S325-'погружено всего'!S325=0,"",обеспечено!S325-'погружено всего'!S325)</f>
        <v/>
      </c>
      <c r="T325" s="21" t="str">
        <f>IF(обеспечено!T325-'погружено всего'!T325=0,"",обеспечено!T325-'погружено всего'!T325)</f>
        <v/>
      </c>
      <c r="U325" s="21" t="str">
        <f>IF(обеспечено!U325-'погружено всего'!U325=0,"",обеспечено!U325-'погружено всего'!U325)</f>
        <v/>
      </c>
      <c r="V325" s="21" t="str">
        <f>IF(обеспечено!V325-'погружено всего'!V325=0,"",обеспечено!V325-'погружено всего'!V325)</f>
        <v/>
      </c>
      <c r="W325" s="21" t="str">
        <f>IF(обеспечено!W325-'погружено всего'!W325=0,"",обеспечено!W325-'погружено всего'!W325)</f>
        <v/>
      </c>
      <c r="X325" s="21" t="str">
        <f>IF(обеспечено!X325-'погружено всего'!X325=0,"",обеспечено!X325-'погружено всего'!X325)</f>
        <v/>
      </c>
      <c r="Y325" s="21" t="str">
        <f>IF(обеспечено!Y325-'погружено всего'!Y325=0,"",обеспечено!Y325-'погружено всего'!Y325)</f>
        <v/>
      </c>
      <c r="Z325" s="21" t="str">
        <f>IF(обеспечено!Z325-'погружено всего'!Z325=0,"",обеспечено!Z325-'погружено всего'!Z325)</f>
        <v/>
      </c>
      <c r="AA325" s="21" t="str">
        <f>IF(обеспечено!AA325-'погружено всего'!AA325=0,"",обеспечено!AA325-'погружено всего'!AA325)</f>
        <v/>
      </c>
      <c r="AB325" s="21" t="str">
        <f>IF(обеспечено!AB325-'погружено всего'!AB325=0,"",обеспечено!AB325-'погружено всего'!AB325)</f>
        <v/>
      </c>
      <c r="AC325" s="21" t="str">
        <f>IF(обеспечено!AC325-'погружено всего'!AC325=0,"",обеспечено!AC325-'погружено всего'!AC325)</f>
        <v/>
      </c>
      <c r="AD325" s="21" t="str">
        <f>IF(обеспечено!AD325-'погружено всего'!AD325=0,"",обеспечено!AD325-'погружено всего'!AD325)</f>
        <v/>
      </c>
      <c r="AE325" s="21" t="str">
        <f>IF(обеспечено!AE325-'погружено всего'!AE325=0,"",обеспечено!AE325-'погружено всего'!AE325)</f>
        <v/>
      </c>
      <c r="AF325" s="21" t="str">
        <f>IF(обеспечено!AF325-'погружено всего'!AF325=0,"",обеспечено!AF325-'погружено всего'!AF325)</f>
        <v/>
      </c>
      <c r="AG325" s="21" t="str">
        <f>IF(обеспечено!AG325-'погружено всего'!AG325=0,"",обеспечено!AG325-'погружено всего'!AG325)</f>
        <v/>
      </c>
      <c r="AH325" s="21" t="str">
        <f>IF(обеспечено!AH325-'погружено всего'!AH325=0,"",обеспечено!AH325-'погружено всего'!AH325)</f>
        <v/>
      </c>
      <c r="AI325" s="21" t="str">
        <f>IF(обеспечено!AI325-'погружено всего'!AI325=0,"",обеспечено!AI325-'погружено всего'!AI325)</f>
        <v/>
      </c>
      <c r="AJ325" s="21" t="str">
        <f>IF(обеспечено!AJ325-'погружено всего'!AJ325=0,"",обеспечено!AJ325-'погружено всего'!AJ325)</f>
        <v/>
      </c>
      <c r="AK325" s="21" t="str">
        <f>IF(обеспечено!AK325-'погружено всего'!AK325=0,"",обеспечено!AK325-'погружено всего'!AK325)</f>
        <v/>
      </c>
    </row>
    <row r="326" spans="1:37" s="15" customFormat="1" ht="13.5" customHeight="1" x14ac:dyDescent="0.15">
      <c r="A326" s="15" t="s">
        <v>341</v>
      </c>
      <c r="B326" s="20" t="str">
        <f>IF(LEN('заявки всего'!B326)=0,"",'заявки всего'!B326)</f>
        <v/>
      </c>
      <c r="C326" s="20" t="str">
        <f>IF(LEN('заявки всего'!C326)=0,"",'заявки всего'!C326)</f>
        <v/>
      </c>
      <c r="D326" s="22" t="str">
        <f>IF(LEN('заявки всего'!D326)=0,"",'заявки всего'!D326)</f>
        <v/>
      </c>
      <c r="E326" s="23" t="str">
        <f>IF(LEN('заявки всего'!E326)=0,"",'заявки всего'!E326)</f>
        <v/>
      </c>
      <c r="F326" s="23" t="str">
        <f>IF(обеспечено!F326=0,"",ROUNDUP(обеспечено!F326/31*5,0))</f>
        <v/>
      </c>
      <c r="G326" s="21" t="str">
        <f>IF(обеспечено!G326-'погружено всего'!G326=0,"",обеспечено!G326-'погружено всего'!G326)</f>
        <v/>
      </c>
      <c r="H326" s="21" t="str">
        <f>IF(обеспечено!H326-'погружено всего'!H326=0,"",обеспечено!H326-'погружено всего'!H326)</f>
        <v/>
      </c>
      <c r="I326" s="21" t="str">
        <f>IF(обеспечено!I326-'погружено всего'!I326=0,"",обеспечено!I326-'погружено всего'!I326)</f>
        <v/>
      </c>
      <c r="J326" s="21" t="str">
        <f>IF(обеспечено!J326-'погружено всего'!J326=0,"",обеспечено!J326-'погружено всего'!J326)</f>
        <v/>
      </c>
      <c r="K326" s="21" t="str">
        <f>IF(обеспечено!K326-'погружено всего'!K326=0,"",обеспечено!K326-'погружено всего'!K326)</f>
        <v/>
      </c>
      <c r="L326" s="21" t="str">
        <f>IF(обеспечено!L326-'погружено всего'!L326=0,"",обеспечено!L326-'погружено всего'!L326)</f>
        <v/>
      </c>
      <c r="M326" s="21" t="str">
        <f>IF(обеспечено!M326-'погружено всего'!M326=0,"",обеспечено!M326-'погружено всего'!M326)</f>
        <v/>
      </c>
      <c r="N326" s="21" t="str">
        <f>IF(обеспечено!N326-'погружено всего'!N326=0,"",обеспечено!N326-'погружено всего'!N326)</f>
        <v/>
      </c>
      <c r="O326" s="21" t="str">
        <f>IF(обеспечено!O326-'погружено всего'!O326=0,"",обеспечено!O326-'погружено всего'!O326)</f>
        <v/>
      </c>
      <c r="P326" s="21" t="str">
        <f>IF(обеспечено!P326-'погружено всего'!P326=0,"",обеспечено!P326-'погружено всего'!P326)</f>
        <v/>
      </c>
      <c r="Q326" s="21" t="str">
        <f>IF(обеспечено!Q326-'погружено всего'!Q326=0,"",обеспечено!Q326-'погружено всего'!Q326)</f>
        <v/>
      </c>
      <c r="R326" s="21" t="str">
        <f>IF(обеспечено!R326-'погружено всего'!R326=0,"",обеспечено!R326-'погружено всего'!R326)</f>
        <v/>
      </c>
      <c r="S326" s="21" t="str">
        <f>IF(обеспечено!S326-'погружено всего'!S326=0,"",обеспечено!S326-'погружено всего'!S326)</f>
        <v/>
      </c>
      <c r="T326" s="21" t="str">
        <f>IF(обеспечено!T326-'погружено всего'!T326=0,"",обеспечено!T326-'погружено всего'!T326)</f>
        <v/>
      </c>
      <c r="U326" s="21" t="str">
        <f>IF(обеспечено!U326-'погружено всего'!U326=0,"",обеспечено!U326-'погружено всего'!U326)</f>
        <v/>
      </c>
      <c r="V326" s="21" t="str">
        <f>IF(обеспечено!V326-'погружено всего'!V326=0,"",обеспечено!V326-'погружено всего'!V326)</f>
        <v/>
      </c>
      <c r="W326" s="21" t="str">
        <f>IF(обеспечено!W326-'погружено всего'!W326=0,"",обеспечено!W326-'погружено всего'!W326)</f>
        <v/>
      </c>
      <c r="X326" s="21" t="str">
        <f>IF(обеспечено!X326-'погружено всего'!X326=0,"",обеспечено!X326-'погружено всего'!X326)</f>
        <v/>
      </c>
      <c r="Y326" s="21" t="str">
        <f>IF(обеспечено!Y326-'погружено всего'!Y326=0,"",обеспечено!Y326-'погружено всего'!Y326)</f>
        <v/>
      </c>
      <c r="Z326" s="21" t="str">
        <f>IF(обеспечено!Z326-'погружено всего'!Z326=0,"",обеспечено!Z326-'погружено всего'!Z326)</f>
        <v/>
      </c>
      <c r="AA326" s="21" t="str">
        <f>IF(обеспечено!AA326-'погружено всего'!AA326=0,"",обеспечено!AA326-'погружено всего'!AA326)</f>
        <v/>
      </c>
      <c r="AB326" s="21" t="str">
        <f>IF(обеспечено!AB326-'погружено всего'!AB326=0,"",обеспечено!AB326-'погружено всего'!AB326)</f>
        <v/>
      </c>
      <c r="AC326" s="21" t="str">
        <f>IF(обеспечено!AC326-'погружено всего'!AC326=0,"",обеспечено!AC326-'погружено всего'!AC326)</f>
        <v/>
      </c>
      <c r="AD326" s="21" t="str">
        <f>IF(обеспечено!AD326-'погружено всего'!AD326=0,"",обеспечено!AD326-'погружено всего'!AD326)</f>
        <v/>
      </c>
      <c r="AE326" s="21" t="str">
        <f>IF(обеспечено!AE326-'погружено всего'!AE326=0,"",обеспечено!AE326-'погружено всего'!AE326)</f>
        <v/>
      </c>
      <c r="AF326" s="21" t="str">
        <f>IF(обеспечено!AF326-'погружено всего'!AF326=0,"",обеспечено!AF326-'погружено всего'!AF326)</f>
        <v/>
      </c>
      <c r="AG326" s="21" t="str">
        <f>IF(обеспечено!AG326-'погружено всего'!AG326=0,"",обеспечено!AG326-'погружено всего'!AG326)</f>
        <v/>
      </c>
      <c r="AH326" s="21" t="str">
        <f>IF(обеспечено!AH326-'погружено всего'!AH326=0,"",обеспечено!AH326-'погружено всего'!AH326)</f>
        <v/>
      </c>
      <c r="AI326" s="21" t="str">
        <f>IF(обеспечено!AI326-'погружено всего'!AI326=0,"",обеспечено!AI326-'погружено всего'!AI326)</f>
        <v/>
      </c>
      <c r="AJ326" s="21" t="str">
        <f>IF(обеспечено!AJ326-'погружено всего'!AJ326=0,"",обеспечено!AJ326-'погружено всего'!AJ326)</f>
        <v/>
      </c>
      <c r="AK326" s="21" t="str">
        <f>IF(обеспечено!AK326-'погружено всего'!AK326=0,"",обеспечено!AK326-'погружено всего'!AK326)</f>
        <v/>
      </c>
    </row>
    <row r="327" spans="1:37" s="15" customFormat="1" ht="13.5" customHeight="1" x14ac:dyDescent="0.15">
      <c r="A327" s="15" t="s">
        <v>342</v>
      </c>
      <c r="B327" s="20" t="str">
        <f>IF(LEN('заявки всего'!B327)=0,"",'заявки всего'!B327)</f>
        <v/>
      </c>
      <c r="C327" s="20" t="str">
        <f>IF(LEN('заявки всего'!C327)=0,"",'заявки всего'!C327)</f>
        <v/>
      </c>
      <c r="D327" s="22" t="str">
        <f>IF(LEN('заявки всего'!D327)=0,"",'заявки всего'!D327)</f>
        <v/>
      </c>
      <c r="E327" s="23" t="str">
        <f>IF(LEN('заявки всего'!E327)=0,"",'заявки всего'!E327)</f>
        <v/>
      </c>
      <c r="F327" s="23" t="str">
        <f>IF(обеспечено!F327=0,"",ROUNDUP(обеспечено!F327/31*5,0))</f>
        <v/>
      </c>
      <c r="G327" s="21" t="str">
        <f>IF(обеспечено!G327-'погружено всего'!G327=0,"",обеспечено!G327-'погружено всего'!G327)</f>
        <v/>
      </c>
      <c r="H327" s="21" t="str">
        <f>IF(обеспечено!H327-'погружено всего'!H327=0,"",обеспечено!H327-'погружено всего'!H327)</f>
        <v/>
      </c>
      <c r="I327" s="21" t="str">
        <f>IF(обеспечено!I327-'погружено всего'!I327=0,"",обеспечено!I327-'погружено всего'!I327)</f>
        <v/>
      </c>
      <c r="J327" s="21" t="str">
        <f>IF(обеспечено!J327-'погружено всего'!J327=0,"",обеспечено!J327-'погружено всего'!J327)</f>
        <v/>
      </c>
      <c r="K327" s="21" t="str">
        <f>IF(обеспечено!K327-'погружено всего'!K327=0,"",обеспечено!K327-'погружено всего'!K327)</f>
        <v/>
      </c>
      <c r="L327" s="21" t="str">
        <f>IF(обеспечено!L327-'погружено всего'!L327=0,"",обеспечено!L327-'погружено всего'!L327)</f>
        <v/>
      </c>
      <c r="M327" s="21" t="str">
        <f>IF(обеспечено!M327-'погружено всего'!M327=0,"",обеспечено!M327-'погружено всего'!M327)</f>
        <v/>
      </c>
      <c r="N327" s="21" t="str">
        <f>IF(обеспечено!N327-'погружено всего'!N327=0,"",обеспечено!N327-'погружено всего'!N327)</f>
        <v/>
      </c>
      <c r="O327" s="21" t="str">
        <f>IF(обеспечено!O327-'погружено всего'!O327=0,"",обеспечено!O327-'погружено всего'!O327)</f>
        <v/>
      </c>
      <c r="P327" s="21" t="str">
        <f>IF(обеспечено!P327-'погружено всего'!P327=0,"",обеспечено!P327-'погружено всего'!P327)</f>
        <v/>
      </c>
      <c r="Q327" s="21" t="str">
        <f>IF(обеспечено!Q327-'погружено всего'!Q327=0,"",обеспечено!Q327-'погружено всего'!Q327)</f>
        <v/>
      </c>
      <c r="R327" s="21" t="str">
        <f>IF(обеспечено!R327-'погружено всего'!R327=0,"",обеспечено!R327-'погружено всего'!R327)</f>
        <v/>
      </c>
      <c r="S327" s="21" t="str">
        <f>IF(обеспечено!S327-'погружено всего'!S327=0,"",обеспечено!S327-'погружено всего'!S327)</f>
        <v/>
      </c>
      <c r="T327" s="21" t="str">
        <f>IF(обеспечено!T327-'погружено всего'!T327=0,"",обеспечено!T327-'погружено всего'!T327)</f>
        <v/>
      </c>
      <c r="U327" s="21" t="str">
        <f>IF(обеспечено!U327-'погружено всего'!U327=0,"",обеспечено!U327-'погружено всего'!U327)</f>
        <v/>
      </c>
      <c r="V327" s="21" t="str">
        <f>IF(обеспечено!V327-'погружено всего'!V327=0,"",обеспечено!V327-'погружено всего'!V327)</f>
        <v/>
      </c>
      <c r="W327" s="21" t="str">
        <f>IF(обеспечено!W327-'погружено всего'!W327=0,"",обеспечено!W327-'погружено всего'!W327)</f>
        <v/>
      </c>
      <c r="X327" s="21" t="str">
        <f>IF(обеспечено!X327-'погружено всего'!X327=0,"",обеспечено!X327-'погружено всего'!X327)</f>
        <v/>
      </c>
      <c r="Y327" s="21" t="str">
        <f>IF(обеспечено!Y327-'погружено всего'!Y327=0,"",обеспечено!Y327-'погружено всего'!Y327)</f>
        <v/>
      </c>
      <c r="Z327" s="21" t="str">
        <f>IF(обеспечено!Z327-'погружено всего'!Z327=0,"",обеспечено!Z327-'погружено всего'!Z327)</f>
        <v/>
      </c>
      <c r="AA327" s="21" t="str">
        <f>IF(обеспечено!AA327-'погружено всего'!AA327=0,"",обеспечено!AA327-'погружено всего'!AA327)</f>
        <v/>
      </c>
      <c r="AB327" s="21" t="str">
        <f>IF(обеспечено!AB327-'погружено всего'!AB327=0,"",обеспечено!AB327-'погружено всего'!AB327)</f>
        <v/>
      </c>
      <c r="AC327" s="21" t="str">
        <f>IF(обеспечено!AC327-'погружено всего'!AC327=0,"",обеспечено!AC327-'погружено всего'!AC327)</f>
        <v/>
      </c>
      <c r="AD327" s="21" t="str">
        <f>IF(обеспечено!AD327-'погружено всего'!AD327=0,"",обеспечено!AD327-'погружено всего'!AD327)</f>
        <v/>
      </c>
      <c r="AE327" s="21" t="str">
        <f>IF(обеспечено!AE327-'погружено всего'!AE327=0,"",обеспечено!AE327-'погружено всего'!AE327)</f>
        <v/>
      </c>
      <c r="AF327" s="21" t="str">
        <f>IF(обеспечено!AF327-'погружено всего'!AF327=0,"",обеспечено!AF327-'погружено всего'!AF327)</f>
        <v/>
      </c>
      <c r="AG327" s="21" t="str">
        <f>IF(обеспечено!AG327-'погружено всего'!AG327=0,"",обеспечено!AG327-'погружено всего'!AG327)</f>
        <v/>
      </c>
      <c r="AH327" s="21" t="str">
        <f>IF(обеспечено!AH327-'погружено всего'!AH327=0,"",обеспечено!AH327-'погружено всего'!AH327)</f>
        <v/>
      </c>
      <c r="AI327" s="21" t="str">
        <f>IF(обеспечено!AI327-'погружено всего'!AI327=0,"",обеспечено!AI327-'погружено всего'!AI327)</f>
        <v/>
      </c>
      <c r="AJ327" s="21" t="str">
        <f>IF(обеспечено!AJ327-'погружено всего'!AJ327=0,"",обеспечено!AJ327-'погружено всего'!AJ327)</f>
        <v/>
      </c>
      <c r="AK327" s="21" t="str">
        <f>IF(обеспечено!AK327-'погружено всего'!AK327=0,"",обеспечено!AK327-'погружено всего'!AK327)</f>
        <v/>
      </c>
    </row>
    <row r="328" spans="1:37" s="15" customFormat="1" ht="13.5" customHeight="1" x14ac:dyDescent="0.15">
      <c r="A328" s="15" t="s">
        <v>343</v>
      </c>
      <c r="B328" s="20" t="str">
        <f>IF(LEN('заявки всего'!B328)=0,"",'заявки всего'!B328)</f>
        <v/>
      </c>
      <c r="C328" s="20" t="str">
        <f>IF(LEN('заявки всего'!C328)=0,"",'заявки всего'!C328)</f>
        <v/>
      </c>
      <c r="D328" s="22" t="str">
        <f>IF(LEN('заявки всего'!D328)=0,"",'заявки всего'!D328)</f>
        <v/>
      </c>
      <c r="E328" s="23" t="str">
        <f>IF(LEN('заявки всего'!E328)=0,"",'заявки всего'!E328)</f>
        <v/>
      </c>
      <c r="F328" s="23" t="str">
        <f>IF(обеспечено!F328=0,"",ROUNDUP(обеспечено!F328/31*5,0))</f>
        <v/>
      </c>
      <c r="G328" s="21" t="str">
        <f>IF(обеспечено!G328-'погружено всего'!G328=0,"",обеспечено!G328-'погружено всего'!G328)</f>
        <v/>
      </c>
      <c r="H328" s="21" t="str">
        <f>IF(обеспечено!H328-'погружено всего'!H328=0,"",обеспечено!H328-'погружено всего'!H328)</f>
        <v/>
      </c>
      <c r="I328" s="21" t="str">
        <f>IF(обеспечено!I328-'погружено всего'!I328=0,"",обеспечено!I328-'погружено всего'!I328)</f>
        <v/>
      </c>
      <c r="J328" s="21" t="str">
        <f>IF(обеспечено!J328-'погружено всего'!J328=0,"",обеспечено!J328-'погружено всего'!J328)</f>
        <v/>
      </c>
      <c r="K328" s="21" t="str">
        <f>IF(обеспечено!K328-'погружено всего'!K328=0,"",обеспечено!K328-'погружено всего'!K328)</f>
        <v/>
      </c>
      <c r="L328" s="21" t="str">
        <f>IF(обеспечено!L328-'погружено всего'!L328=0,"",обеспечено!L328-'погружено всего'!L328)</f>
        <v/>
      </c>
      <c r="M328" s="21" t="str">
        <f>IF(обеспечено!M328-'погружено всего'!M328=0,"",обеспечено!M328-'погружено всего'!M328)</f>
        <v/>
      </c>
      <c r="N328" s="21" t="str">
        <f>IF(обеспечено!N328-'погружено всего'!N328=0,"",обеспечено!N328-'погружено всего'!N328)</f>
        <v/>
      </c>
      <c r="O328" s="21" t="str">
        <f>IF(обеспечено!O328-'погружено всего'!O328=0,"",обеспечено!O328-'погружено всего'!O328)</f>
        <v/>
      </c>
      <c r="P328" s="21" t="str">
        <f>IF(обеспечено!P328-'погружено всего'!P328=0,"",обеспечено!P328-'погружено всего'!P328)</f>
        <v/>
      </c>
      <c r="Q328" s="21" t="str">
        <f>IF(обеспечено!Q328-'погружено всего'!Q328=0,"",обеспечено!Q328-'погружено всего'!Q328)</f>
        <v/>
      </c>
      <c r="R328" s="21" t="str">
        <f>IF(обеспечено!R328-'погружено всего'!R328=0,"",обеспечено!R328-'погружено всего'!R328)</f>
        <v/>
      </c>
      <c r="S328" s="21" t="str">
        <f>IF(обеспечено!S328-'погружено всего'!S328=0,"",обеспечено!S328-'погружено всего'!S328)</f>
        <v/>
      </c>
      <c r="T328" s="21" t="str">
        <f>IF(обеспечено!T328-'погружено всего'!T328=0,"",обеспечено!T328-'погружено всего'!T328)</f>
        <v/>
      </c>
      <c r="U328" s="21" t="str">
        <f>IF(обеспечено!U328-'погружено всего'!U328=0,"",обеспечено!U328-'погружено всего'!U328)</f>
        <v/>
      </c>
      <c r="V328" s="21" t="str">
        <f>IF(обеспечено!V328-'погружено всего'!V328=0,"",обеспечено!V328-'погружено всего'!V328)</f>
        <v/>
      </c>
      <c r="W328" s="21" t="str">
        <f>IF(обеспечено!W328-'погружено всего'!W328=0,"",обеспечено!W328-'погружено всего'!W328)</f>
        <v/>
      </c>
      <c r="X328" s="21" t="str">
        <f>IF(обеспечено!X328-'погружено всего'!X328=0,"",обеспечено!X328-'погружено всего'!X328)</f>
        <v/>
      </c>
      <c r="Y328" s="21" t="str">
        <f>IF(обеспечено!Y328-'погружено всего'!Y328=0,"",обеспечено!Y328-'погружено всего'!Y328)</f>
        <v/>
      </c>
      <c r="Z328" s="21" t="str">
        <f>IF(обеспечено!Z328-'погружено всего'!Z328=0,"",обеспечено!Z328-'погружено всего'!Z328)</f>
        <v/>
      </c>
      <c r="AA328" s="21" t="str">
        <f>IF(обеспечено!AA328-'погружено всего'!AA328=0,"",обеспечено!AA328-'погружено всего'!AA328)</f>
        <v/>
      </c>
      <c r="AB328" s="21" t="str">
        <f>IF(обеспечено!AB328-'погружено всего'!AB328=0,"",обеспечено!AB328-'погружено всего'!AB328)</f>
        <v/>
      </c>
      <c r="AC328" s="21" t="str">
        <f>IF(обеспечено!AC328-'погружено всего'!AC328=0,"",обеспечено!AC328-'погружено всего'!AC328)</f>
        <v/>
      </c>
      <c r="AD328" s="21" t="str">
        <f>IF(обеспечено!AD328-'погружено всего'!AD328=0,"",обеспечено!AD328-'погружено всего'!AD328)</f>
        <v/>
      </c>
      <c r="AE328" s="21" t="str">
        <f>IF(обеспечено!AE328-'погружено всего'!AE328=0,"",обеспечено!AE328-'погружено всего'!AE328)</f>
        <v/>
      </c>
      <c r="AF328" s="21" t="str">
        <f>IF(обеспечено!AF328-'погружено всего'!AF328=0,"",обеспечено!AF328-'погружено всего'!AF328)</f>
        <v/>
      </c>
      <c r="AG328" s="21" t="str">
        <f>IF(обеспечено!AG328-'погружено всего'!AG328=0,"",обеспечено!AG328-'погружено всего'!AG328)</f>
        <v/>
      </c>
      <c r="AH328" s="21" t="str">
        <f>IF(обеспечено!AH328-'погружено всего'!AH328=0,"",обеспечено!AH328-'погружено всего'!AH328)</f>
        <v/>
      </c>
      <c r="AI328" s="21" t="str">
        <f>IF(обеспечено!AI328-'погружено всего'!AI328=0,"",обеспечено!AI328-'погружено всего'!AI328)</f>
        <v/>
      </c>
      <c r="AJ328" s="21" t="str">
        <f>IF(обеспечено!AJ328-'погружено всего'!AJ328=0,"",обеспечено!AJ328-'погружено всего'!AJ328)</f>
        <v/>
      </c>
      <c r="AK328" s="21" t="str">
        <f>IF(обеспечено!AK328-'погружено всего'!AK328=0,"",обеспечено!AK328-'погружено всего'!AK328)</f>
        <v/>
      </c>
    </row>
    <row r="329" spans="1:37" s="15" customFormat="1" ht="13.5" customHeight="1" x14ac:dyDescent="0.15">
      <c r="A329" s="15" t="s">
        <v>344</v>
      </c>
      <c r="B329" s="20" t="str">
        <f>IF(LEN('заявки всего'!B329)=0,"",'заявки всего'!B329)</f>
        <v/>
      </c>
      <c r="C329" s="20" t="str">
        <f>IF(LEN('заявки всего'!C329)=0,"",'заявки всего'!C329)</f>
        <v/>
      </c>
      <c r="D329" s="22" t="str">
        <f>IF(LEN('заявки всего'!D329)=0,"",'заявки всего'!D329)</f>
        <v/>
      </c>
      <c r="E329" s="23" t="str">
        <f>IF(LEN('заявки всего'!E329)=0,"",'заявки всего'!E329)</f>
        <v/>
      </c>
      <c r="F329" s="23" t="str">
        <f>IF(обеспечено!F329=0,"",ROUNDUP(обеспечено!F329/31*5,0))</f>
        <v/>
      </c>
      <c r="G329" s="21" t="str">
        <f>IF(обеспечено!G329-'погружено всего'!G329=0,"",обеспечено!G329-'погружено всего'!G329)</f>
        <v/>
      </c>
      <c r="H329" s="21" t="str">
        <f>IF(обеспечено!H329-'погружено всего'!H329=0,"",обеспечено!H329-'погружено всего'!H329)</f>
        <v/>
      </c>
      <c r="I329" s="21" t="str">
        <f>IF(обеспечено!I329-'погружено всего'!I329=0,"",обеспечено!I329-'погружено всего'!I329)</f>
        <v/>
      </c>
      <c r="J329" s="21" t="str">
        <f>IF(обеспечено!J329-'погружено всего'!J329=0,"",обеспечено!J329-'погружено всего'!J329)</f>
        <v/>
      </c>
      <c r="K329" s="21" t="str">
        <f>IF(обеспечено!K329-'погружено всего'!K329=0,"",обеспечено!K329-'погружено всего'!K329)</f>
        <v/>
      </c>
      <c r="L329" s="21" t="str">
        <f>IF(обеспечено!L329-'погружено всего'!L329=0,"",обеспечено!L329-'погружено всего'!L329)</f>
        <v/>
      </c>
      <c r="M329" s="21" t="str">
        <f>IF(обеспечено!M329-'погружено всего'!M329=0,"",обеспечено!M329-'погружено всего'!M329)</f>
        <v/>
      </c>
      <c r="N329" s="21" t="str">
        <f>IF(обеспечено!N329-'погружено всего'!N329=0,"",обеспечено!N329-'погружено всего'!N329)</f>
        <v/>
      </c>
      <c r="O329" s="21" t="str">
        <f>IF(обеспечено!O329-'погружено всего'!O329=0,"",обеспечено!O329-'погружено всего'!O329)</f>
        <v/>
      </c>
      <c r="P329" s="21" t="str">
        <f>IF(обеспечено!P329-'погружено всего'!P329=0,"",обеспечено!P329-'погружено всего'!P329)</f>
        <v/>
      </c>
      <c r="Q329" s="21" t="str">
        <f>IF(обеспечено!Q329-'погружено всего'!Q329=0,"",обеспечено!Q329-'погружено всего'!Q329)</f>
        <v/>
      </c>
      <c r="R329" s="21" t="str">
        <f>IF(обеспечено!R329-'погружено всего'!R329=0,"",обеспечено!R329-'погружено всего'!R329)</f>
        <v/>
      </c>
      <c r="S329" s="21" t="str">
        <f>IF(обеспечено!S329-'погружено всего'!S329=0,"",обеспечено!S329-'погружено всего'!S329)</f>
        <v/>
      </c>
      <c r="T329" s="21" t="str">
        <f>IF(обеспечено!T329-'погружено всего'!T329=0,"",обеспечено!T329-'погружено всего'!T329)</f>
        <v/>
      </c>
      <c r="U329" s="21" t="str">
        <f>IF(обеспечено!U329-'погружено всего'!U329=0,"",обеспечено!U329-'погружено всего'!U329)</f>
        <v/>
      </c>
      <c r="V329" s="21" t="str">
        <f>IF(обеспечено!V329-'погружено всего'!V329=0,"",обеспечено!V329-'погружено всего'!V329)</f>
        <v/>
      </c>
      <c r="W329" s="21" t="str">
        <f>IF(обеспечено!W329-'погружено всего'!W329=0,"",обеспечено!W329-'погружено всего'!W329)</f>
        <v/>
      </c>
      <c r="X329" s="21" t="str">
        <f>IF(обеспечено!X329-'погружено всего'!X329=0,"",обеспечено!X329-'погружено всего'!X329)</f>
        <v/>
      </c>
      <c r="Y329" s="21" t="str">
        <f>IF(обеспечено!Y329-'погружено всего'!Y329=0,"",обеспечено!Y329-'погружено всего'!Y329)</f>
        <v/>
      </c>
      <c r="Z329" s="21" t="str">
        <f>IF(обеспечено!Z329-'погружено всего'!Z329=0,"",обеспечено!Z329-'погружено всего'!Z329)</f>
        <v/>
      </c>
      <c r="AA329" s="21" t="str">
        <f>IF(обеспечено!AA329-'погружено всего'!AA329=0,"",обеспечено!AA329-'погружено всего'!AA329)</f>
        <v/>
      </c>
      <c r="AB329" s="21" t="str">
        <f>IF(обеспечено!AB329-'погружено всего'!AB329=0,"",обеспечено!AB329-'погружено всего'!AB329)</f>
        <v/>
      </c>
      <c r="AC329" s="21" t="str">
        <f>IF(обеспечено!AC329-'погружено всего'!AC329=0,"",обеспечено!AC329-'погружено всего'!AC329)</f>
        <v/>
      </c>
      <c r="AD329" s="21" t="str">
        <f>IF(обеспечено!AD329-'погружено всего'!AD329=0,"",обеспечено!AD329-'погружено всего'!AD329)</f>
        <v/>
      </c>
      <c r="AE329" s="21" t="str">
        <f>IF(обеспечено!AE329-'погружено всего'!AE329=0,"",обеспечено!AE329-'погружено всего'!AE329)</f>
        <v/>
      </c>
      <c r="AF329" s="21" t="str">
        <f>IF(обеспечено!AF329-'погружено всего'!AF329=0,"",обеспечено!AF329-'погружено всего'!AF329)</f>
        <v/>
      </c>
      <c r="AG329" s="21" t="str">
        <f>IF(обеспечено!AG329-'погружено всего'!AG329=0,"",обеспечено!AG329-'погружено всего'!AG329)</f>
        <v/>
      </c>
      <c r="AH329" s="21" t="str">
        <f>IF(обеспечено!AH329-'погружено всего'!AH329=0,"",обеспечено!AH329-'погружено всего'!AH329)</f>
        <v/>
      </c>
      <c r="AI329" s="21" t="str">
        <f>IF(обеспечено!AI329-'погружено всего'!AI329=0,"",обеспечено!AI329-'погружено всего'!AI329)</f>
        <v/>
      </c>
      <c r="AJ329" s="21" t="str">
        <f>IF(обеспечено!AJ329-'погружено всего'!AJ329=0,"",обеспечено!AJ329-'погружено всего'!AJ329)</f>
        <v/>
      </c>
      <c r="AK329" s="21" t="str">
        <f>IF(обеспечено!AK329-'погружено всего'!AK329=0,"",обеспечено!AK329-'погружено всего'!AK329)</f>
        <v/>
      </c>
    </row>
    <row r="330" spans="1:37" s="15" customFormat="1" ht="13.5" customHeight="1" x14ac:dyDescent="0.15">
      <c r="A330" s="15" t="s">
        <v>345</v>
      </c>
      <c r="B330" s="20" t="str">
        <f>IF(LEN('заявки всего'!B330)=0,"",'заявки всего'!B330)</f>
        <v/>
      </c>
      <c r="C330" s="20" t="str">
        <f>IF(LEN('заявки всего'!C330)=0,"",'заявки всего'!C330)</f>
        <v/>
      </c>
      <c r="D330" s="22" t="str">
        <f>IF(LEN('заявки всего'!D330)=0,"",'заявки всего'!D330)</f>
        <v/>
      </c>
      <c r="E330" s="23" t="str">
        <f>IF(LEN('заявки всего'!E330)=0,"",'заявки всего'!E330)</f>
        <v/>
      </c>
      <c r="F330" s="23" t="str">
        <f>IF(обеспечено!F330=0,"",ROUNDUP(обеспечено!F330/31*5,0))</f>
        <v/>
      </c>
      <c r="G330" s="21" t="str">
        <f>IF(обеспечено!G330-'погружено всего'!G330=0,"",обеспечено!G330-'погружено всего'!G330)</f>
        <v/>
      </c>
      <c r="H330" s="21" t="str">
        <f>IF(обеспечено!H330-'погружено всего'!H330=0,"",обеспечено!H330-'погружено всего'!H330)</f>
        <v/>
      </c>
      <c r="I330" s="21" t="str">
        <f>IF(обеспечено!I330-'погружено всего'!I330=0,"",обеспечено!I330-'погружено всего'!I330)</f>
        <v/>
      </c>
      <c r="J330" s="21" t="str">
        <f>IF(обеспечено!J330-'погружено всего'!J330=0,"",обеспечено!J330-'погружено всего'!J330)</f>
        <v/>
      </c>
      <c r="K330" s="21" t="str">
        <f>IF(обеспечено!K330-'погружено всего'!K330=0,"",обеспечено!K330-'погружено всего'!K330)</f>
        <v/>
      </c>
      <c r="L330" s="21" t="str">
        <f>IF(обеспечено!L330-'погружено всего'!L330=0,"",обеспечено!L330-'погружено всего'!L330)</f>
        <v/>
      </c>
      <c r="M330" s="21" t="str">
        <f>IF(обеспечено!M330-'погружено всего'!M330=0,"",обеспечено!M330-'погружено всего'!M330)</f>
        <v/>
      </c>
      <c r="N330" s="21" t="str">
        <f>IF(обеспечено!N330-'погружено всего'!N330=0,"",обеспечено!N330-'погружено всего'!N330)</f>
        <v/>
      </c>
      <c r="O330" s="21" t="str">
        <f>IF(обеспечено!O330-'погружено всего'!O330=0,"",обеспечено!O330-'погружено всего'!O330)</f>
        <v/>
      </c>
      <c r="P330" s="21" t="str">
        <f>IF(обеспечено!P330-'погружено всего'!P330=0,"",обеспечено!P330-'погружено всего'!P330)</f>
        <v/>
      </c>
      <c r="Q330" s="21" t="str">
        <f>IF(обеспечено!Q330-'погружено всего'!Q330=0,"",обеспечено!Q330-'погружено всего'!Q330)</f>
        <v/>
      </c>
      <c r="R330" s="21" t="str">
        <f>IF(обеспечено!R330-'погружено всего'!R330=0,"",обеспечено!R330-'погружено всего'!R330)</f>
        <v/>
      </c>
      <c r="S330" s="21" t="str">
        <f>IF(обеспечено!S330-'погружено всего'!S330=0,"",обеспечено!S330-'погружено всего'!S330)</f>
        <v/>
      </c>
      <c r="T330" s="21" t="str">
        <f>IF(обеспечено!T330-'погружено всего'!T330=0,"",обеспечено!T330-'погружено всего'!T330)</f>
        <v/>
      </c>
      <c r="U330" s="21" t="str">
        <f>IF(обеспечено!U330-'погружено всего'!U330=0,"",обеспечено!U330-'погружено всего'!U330)</f>
        <v/>
      </c>
      <c r="V330" s="21" t="str">
        <f>IF(обеспечено!V330-'погружено всего'!V330=0,"",обеспечено!V330-'погружено всего'!V330)</f>
        <v/>
      </c>
      <c r="W330" s="21" t="str">
        <f>IF(обеспечено!W330-'погружено всего'!W330=0,"",обеспечено!W330-'погружено всего'!W330)</f>
        <v/>
      </c>
      <c r="X330" s="21" t="str">
        <f>IF(обеспечено!X330-'погружено всего'!X330=0,"",обеспечено!X330-'погружено всего'!X330)</f>
        <v/>
      </c>
      <c r="Y330" s="21" t="str">
        <f>IF(обеспечено!Y330-'погружено всего'!Y330=0,"",обеспечено!Y330-'погружено всего'!Y330)</f>
        <v/>
      </c>
      <c r="Z330" s="21" t="str">
        <f>IF(обеспечено!Z330-'погружено всего'!Z330=0,"",обеспечено!Z330-'погружено всего'!Z330)</f>
        <v/>
      </c>
      <c r="AA330" s="21" t="str">
        <f>IF(обеспечено!AA330-'погружено всего'!AA330=0,"",обеспечено!AA330-'погружено всего'!AA330)</f>
        <v/>
      </c>
      <c r="AB330" s="21" t="str">
        <f>IF(обеспечено!AB330-'погружено всего'!AB330=0,"",обеспечено!AB330-'погружено всего'!AB330)</f>
        <v/>
      </c>
      <c r="AC330" s="21" t="str">
        <f>IF(обеспечено!AC330-'погружено всего'!AC330=0,"",обеспечено!AC330-'погружено всего'!AC330)</f>
        <v/>
      </c>
      <c r="AD330" s="21" t="str">
        <f>IF(обеспечено!AD330-'погружено всего'!AD330=0,"",обеспечено!AD330-'погружено всего'!AD330)</f>
        <v/>
      </c>
      <c r="AE330" s="21" t="str">
        <f>IF(обеспечено!AE330-'погружено всего'!AE330=0,"",обеспечено!AE330-'погружено всего'!AE330)</f>
        <v/>
      </c>
      <c r="AF330" s="21" t="str">
        <f>IF(обеспечено!AF330-'погружено всего'!AF330=0,"",обеспечено!AF330-'погружено всего'!AF330)</f>
        <v/>
      </c>
      <c r="AG330" s="21" t="str">
        <f>IF(обеспечено!AG330-'погружено всего'!AG330=0,"",обеспечено!AG330-'погружено всего'!AG330)</f>
        <v/>
      </c>
      <c r="AH330" s="21" t="str">
        <f>IF(обеспечено!AH330-'погружено всего'!AH330=0,"",обеспечено!AH330-'погружено всего'!AH330)</f>
        <v/>
      </c>
      <c r="AI330" s="21" t="str">
        <f>IF(обеспечено!AI330-'погружено всего'!AI330=0,"",обеспечено!AI330-'погружено всего'!AI330)</f>
        <v/>
      </c>
      <c r="AJ330" s="21" t="str">
        <f>IF(обеспечено!AJ330-'погружено всего'!AJ330=0,"",обеспечено!AJ330-'погружено всего'!AJ330)</f>
        <v/>
      </c>
      <c r="AK330" s="21" t="str">
        <f>IF(обеспечено!AK330-'погружено всего'!AK330=0,"",обеспечено!AK330-'погружено всего'!AK330)</f>
        <v/>
      </c>
    </row>
    <row r="331" spans="1:37" s="15" customFormat="1" ht="13.5" customHeight="1" x14ac:dyDescent="0.15">
      <c r="A331" s="15" t="s">
        <v>346</v>
      </c>
      <c r="B331" s="20" t="str">
        <f>IF(LEN('заявки всего'!B331)=0,"",'заявки всего'!B331)</f>
        <v/>
      </c>
      <c r="C331" s="20" t="str">
        <f>IF(LEN('заявки всего'!C331)=0,"",'заявки всего'!C331)</f>
        <v/>
      </c>
      <c r="D331" s="22" t="str">
        <f>IF(LEN('заявки всего'!D331)=0,"",'заявки всего'!D331)</f>
        <v/>
      </c>
      <c r="E331" s="23" t="str">
        <f>IF(LEN('заявки всего'!E331)=0,"",'заявки всего'!E331)</f>
        <v/>
      </c>
      <c r="F331" s="23" t="str">
        <f>IF(обеспечено!F331=0,"",ROUNDUP(обеспечено!F331/31*5,0))</f>
        <v/>
      </c>
      <c r="G331" s="21" t="str">
        <f>IF(обеспечено!G331-'погружено всего'!G331=0,"",обеспечено!G331-'погружено всего'!G331)</f>
        <v/>
      </c>
      <c r="H331" s="21" t="str">
        <f>IF(обеспечено!H331-'погружено всего'!H331=0,"",обеспечено!H331-'погружено всего'!H331)</f>
        <v/>
      </c>
      <c r="I331" s="21" t="str">
        <f>IF(обеспечено!I331-'погружено всего'!I331=0,"",обеспечено!I331-'погружено всего'!I331)</f>
        <v/>
      </c>
      <c r="J331" s="21" t="str">
        <f>IF(обеспечено!J331-'погружено всего'!J331=0,"",обеспечено!J331-'погружено всего'!J331)</f>
        <v/>
      </c>
      <c r="K331" s="21" t="str">
        <f>IF(обеспечено!K331-'погружено всего'!K331=0,"",обеспечено!K331-'погружено всего'!K331)</f>
        <v/>
      </c>
      <c r="L331" s="21" t="str">
        <f>IF(обеспечено!L331-'погружено всего'!L331=0,"",обеспечено!L331-'погружено всего'!L331)</f>
        <v/>
      </c>
      <c r="M331" s="21" t="str">
        <f>IF(обеспечено!M331-'погружено всего'!M331=0,"",обеспечено!M331-'погружено всего'!M331)</f>
        <v/>
      </c>
      <c r="N331" s="21" t="str">
        <f>IF(обеспечено!N331-'погружено всего'!N331=0,"",обеспечено!N331-'погружено всего'!N331)</f>
        <v/>
      </c>
      <c r="O331" s="21" t="str">
        <f>IF(обеспечено!O331-'погружено всего'!O331=0,"",обеспечено!O331-'погружено всего'!O331)</f>
        <v/>
      </c>
      <c r="P331" s="21" t="str">
        <f>IF(обеспечено!P331-'погружено всего'!P331=0,"",обеспечено!P331-'погружено всего'!P331)</f>
        <v/>
      </c>
      <c r="Q331" s="21" t="str">
        <f>IF(обеспечено!Q331-'погружено всего'!Q331=0,"",обеспечено!Q331-'погружено всего'!Q331)</f>
        <v/>
      </c>
      <c r="R331" s="21" t="str">
        <f>IF(обеспечено!R331-'погружено всего'!R331=0,"",обеспечено!R331-'погружено всего'!R331)</f>
        <v/>
      </c>
      <c r="S331" s="21" t="str">
        <f>IF(обеспечено!S331-'погружено всего'!S331=0,"",обеспечено!S331-'погружено всего'!S331)</f>
        <v/>
      </c>
      <c r="T331" s="21" t="str">
        <f>IF(обеспечено!T331-'погружено всего'!T331=0,"",обеспечено!T331-'погружено всего'!T331)</f>
        <v/>
      </c>
      <c r="U331" s="21" t="str">
        <f>IF(обеспечено!U331-'погружено всего'!U331=0,"",обеспечено!U331-'погружено всего'!U331)</f>
        <v/>
      </c>
      <c r="V331" s="21" t="str">
        <f>IF(обеспечено!V331-'погружено всего'!V331=0,"",обеспечено!V331-'погружено всего'!V331)</f>
        <v/>
      </c>
      <c r="W331" s="21" t="str">
        <f>IF(обеспечено!W331-'погружено всего'!W331=0,"",обеспечено!W331-'погружено всего'!W331)</f>
        <v/>
      </c>
      <c r="X331" s="21" t="str">
        <f>IF(обеспечено!X331-'погружено всего'!X331=0,"",обеспечено!X331-'погружено всего'!X331)</f>
        <v/>
      </c>
      <c r="Y331" s="21" t="str">
        <f>IF(обеспечено!Y331-'погружено всего'!Y331=0,"",обеспечено!Y331-'погружено всего'!Y331)</f>
        <v/>
      </c>
      <c r="Z331" s="21" t="str">
        <f>IF(обеспечено!Z331-'погружено всего'!Z331=0,"",обеспечено!Z331-'погружено всего'!Z331)</f>
        <v/>
      </c>
      <c r="AA331" s="21" t="str">
        <f>IF(обеспечено!AA331-'погружено всего'!AA331=0,"",обеспечено!AA331-'погружено всего'!AA331)</f>
        <v/>
      </c>
      <c r="AB331" s="21" t="str">
        <f>IF(обеспечено!AB331-'погружено всего'!AB331=0,"",обеспечено!AB331-'погружено всего'!AB331)</f>
        <v/>
      </c>
      <c r="AC331" s="21" t="str">
        <f>IF(обеспечено!AC331-'погружено всего'!AC331=0,"",обеспечено!AC331-'погружено всего'!AC331)</f>
        <v/>
      </c>
      <c r="AD331" s="21" t="str">
        <f>IF(обеспечено!AD331-'погружено всего'!AD331=0,"",обеспечено!AD331-'погружено всего'!AD331)</f>
        <v/>
      </c>
      <c r="AE331" s="21" t="str">
        <f>IF(обеспечено!AE331-'погружено всего'!AE331=0,"",обеспечено!AE331-'погружено всего'!AE331)</f>
        <v/>
      </c>
      <c r="AF331" s="21" t="str">
        <f>IF(обеспечено!AF331-'погружено всего'!AF331=0,"",обеспечено!AF331-'погружено всего'!AF331)</f>
        <v/>
      </c>
      <c r="AG331" s="21" t="str">
        <f>IF(обеспечено!AG331-'погружено всего'!AG331=0,"",обеспечено!AG331-'погружено всего'!AG331)</f>
        <v/>
      </c>
      <c r="AH331" s="21" t="str">
        <f>IF(обеспечено!AH331-'погружено всего'!AH331=0,"",обеспечено!AH331-'погружено всего'!AH331)</f>
        <v/>
      </c>
      <c r="AI331" s="21" t="str">
        <f>IF(обеспечено!AI331-'погружено всего'!AI331=0,"",обеспечено!AI331-'погружено всего'!AI331)</f>
        <v/>
      </c>
      <c r="AJ331" s="21" t="str">
        <f>IF(обеспечено!AJ331-'погружено всего'!AJ331=0,"",обеспечено!AJ331-'погружено всего'!AJ331)</f>
        <v/>
      </c>
      <c r="AK331" s="21" t="str">
        <f>IF(обеспечено!AK331-'погружено всего'!AK331=0,"",обеспечено!AK331-'погружено всего'!AK331)</f>
        <v/>
      </c>
    </row>
    <row r="332" spans="1:37" s="15" customFormat="1" ht="13.5" customHeight="1" x14ac:dyDescent="0.15">
      <c r="A332" s="15" t="s">
        <v>347</v>
      </c>
      <c r="B332" s="20" t="str">
        <f>IF(LEN('заявки всего'!B332)=0,"",'заявки всего'!B332)</f>
        <v/>
      </c>
      <c r="C332" s="20" t="str">
        <f>IF(LEN('заявки всего'!C332)=0,"",'заявки всего'!C332)</f>
        <v/>
      </c>
      <c r="D332" s="22" t="str">
        <f>IF(LEN('заявки всего'!D332)=0,"",'заявки всего'!D332)</f>
        <v/>
      </c>
      <c r="E332" s="23" t="str">
        <f>IF(LEN('заявки всего'!E332)=0,"",'заявки всего'!E332)</f>
        <v/>
      </c>
      <c r="F332" s="23" t="str">
        <f>IF(обеспечено!F332=0,"",ROUNDUP(обеспечено!F332/31*5,0))</f>
        <v/>
      </c>
      <c r="G332" s="21" t="str">
        <f>IF(обеспечено!G332-'погружено всего'!G332=0,"",обеспечено!G332-'погружено всего'!G332)</f>
        <v/>
      </c>
      <c r="H332" s="21" t="str">
        <f>IF(обеспечено!H332-'погружено всего'!H332=0,"",обеспечено!H332-'погружено всего'!H332)</f>
        <v/>
      </c>
      <c r="I332" s="21" t="str">
        <f>IF(обеспечено!I332-'погружено всего'!I332=0,"",обеспечено!I332-'погружено всего'!I332)</f>
        <v/>
      </c>
      <c r="J332" s="21" t="str">
        <f>IF(обеспечено!J332-'погружено всего'!J332=0,"",обеспечено!J332-'погружено всего'!J332)</f>
        <v/>
      </c>
      <c r="K332" s="21" t="str">
        <f>IF(обеспечено!K332-'погружено всего'!K332=0,"",обеспечено!K332-'погружено всего'!K332)</f>
        <v/>
      </c>
      <c r="L332" s="21" t="str">
        <f>IF(обеспечено!L332-'погружено всего'!L332=0,"",обеспечено!L332-'погружено всего'!L332)</f>
        <v/>
      </c>
      <c r="M332" s="21" t="str">
        <f>IF(обеспечено!M332-'погружено всего'!M332=0,"",обеспечено!M332-'погружено всего'!M332)</f>
        <v/>
      </c>
      <c r="N332" s="21" t="str">
        <f>IF(обеспечено!N332-'погружено всего'!N332=0,"",обеспечено!N332-'погружено всего'!N332)</f>
        <v/>
      </c>
      <c r="O332" s="21" t="str">
        <f>IF(обеспечено!O332-'погружено всего'!O332=0,"",обеспечено!O332-'погружено всего'!O332)</f>
        <v/>
      </c>
      <c r="P332" s="21" t="str">
        <f>IF(обеспечено!P332-'погружено всего'!P332=0,"",обеспечено!P332-'погружено всего'!P332)</f>
        <v/>
      </c>
      <c r="Q332" s="21" t="str">
        <f>IF(обеспечено!Q332-'погружено всего'!Q332=0,"",обеспечено!Q332-'погружено всего'!Q332)</f>
        <v/>
      </c>
      <c r="R332" s="21" t="str">
        <f>IF(обеспечено!R332-'погружено всего'!R332=0,"",обеспечено!R332-'погружено всего'!R332)</f>
        <v/>
      </c>
      <c r="S332" s="21" t="str">
        <f>IF(обеспечено!S332-'погружено всего'!S332=0,"",обеспечено!S332-'погружено всего'!S332)</f>
        <v/>
      </c>
      <c r="T332" s="21" t="str">
        <f>IF(обеспечено!T332-'погружено всего'!T332=0,"",обеспечено!T332-'погружено всего'!T332)</f>
        <v/>
      </c>
      <c r="U332" s="21" t="str">
        <f>IF(обеспечено!U332-'погружено всего'!U332=0,"",обеспечено!U332-'погружено всего'!U332)</f>
        <v/>
      </c>
      <c r="V332" s="21" t="str">
        <f>IF(обеспечено!V332-'погружено всего'!V332=0,"",обеспечено!V332-'погружено всего'!V332)</f>
        <v/>
      </c>
      <c r="W332" s="21" t="str">
        <f>IF(обеспечено!W332-'погружено всего'!W332=0,"",обеспечено!W332-'погружено всего'!W332)</f>
        <v/>
      </c>
      <c r="X332" s="21" t="str">
        <f>IF(обеспечено!X332-'погружено всего'!X332=0,"",обеспечено!X332-'погружено всего'!X332)</f>
        <v/>
      </c>
      <c r="Y332" s="21" t="str">
        <f>IF(обеспечено!Y332-'погружено всего'!Y332=0,"",обеспечено!Y332-'погружено всего'!Y332)</f>
        <v/>
      </c>
      <c r="Z332" s="21" t="str">
        <f>IF(обеспечено!Z332-'погружено всего'!Z332=0,"",обеспечено!Z332-'погружено всего'!Z332)</f>
        <v/>
      </c>
      <c r="AA332" s="21" t="str">
        <f>IF(обеспечено!AA332-'погружено всего'!AA332=0,"",обеспечено!AA332-'погружено всего'!AA332)</f>
        <v/>
      </c>
      <c r="AB332" s="21" t="str">
        <f>IF(обеспечено!AB332-'погружено всего'!AB332=0,"",обеспечено!AB332-'погружено всего'!AB332)</f>
        <v/>
      </c>
      <c r="AC332" s="21" t="str">
        <f>IF(обеспечено!AC332-'погружено всего'!AC332=0,"",обеспечено!AC332-'погружено всего'!AC332)</f>
        <v/>
      </c>
      <c r="AD332" s="21" t="str">
        <f>IF(обеспечено!AD332-'погружено всего'!AD332=0,"",обеспечено!AD332-'погружено всего'!AD332)</f>
        <v/>
      </c>
      <c r="AE332" s="21" t="str">
        <f>IF(обеспечено!AE332-'погружено всего'!AE332=0,"",обеспечено!AE332-'погружено всего'!AE332)</f>
        <v/>
      </c>
      <c r="AF332" s="21" t="str">
        <f>IF(обеспечено!AF332-'погружено всего'!AF332=0,"",обеспечено!AF332-'погружено всего'!AF332)</f>
        <v/>
      </c>
      <c r="AG332" s="21" t="str">
        <f>IF(обеспечено!AG332-'погружено всего'!AG332=0,"",обеспечено!AG332-'погружено всего'!AG332)</f>
        <v/>
      </c>
      <c r="AH332" s="21" t="str">
        <f>IF(обеспечено!AH332-'погружено всего'!AH332=0,"",обеспечено!AH332-'погружено всего'!AH332)</f>
        <v/>
      </c>
      <c r="AI332" s="21" t="str">
        <f>IF(обеспечено!AI332-'погружено всего'!AI332=0,"",обеспечено!AI332-'погружено всего'!AI332)</f>
        <v/>
      </c>
      <c r="AJ332" s="21" t="str">
        <f>IF(обеспечено!AJ332-'погружено всего'!AJ332=0,"",обеспечено!AJ332-'погружено всего'!AJ332)</f>
        <v/>
      </c>
      <c r="AK332" s="21" t="str">
        <f>IF(обеспечено!AK332-'погружено всего'!AK332=0,"",обеспечено!AK332-'погружено всего'!AK332)</f>
        <v/>
      </c>
    </row>
    <row r="333" spans="1:37" s="15" customFormat="1" ht="13.5" customHeight="1" x14ac:dyDescent="0.15">
      <c r="A333" s="15" t="s">
        <v>348</v>
      </c>
      <c r="B333" s="20" t="str">
        <f>IF(LEN('заявки всего'!B333)=0,"",'заявки всего'!B333)</f>
        <v/>
      </c>
      <c r="C333" s="20" t="str">
        <f>IF(LEN('заявки всего'!C333)=0,"",'заявки всего'!C333)</f>
        <v/>
      </c>
      <c r="D333" s="22" t="str">
        <f>IF(LEN('заявки всего'!D333)=0,"",'заявки всего'!D333)</f>
        <v/>
      </c>
      <c r="E333" s="23" t="str">
        <f>IF(LEN('заявки всего'!E333)=0,"",'заявки всего'!E333)</f>
        <v/>
      </c>
      <c r="F333" s="23" t="str">
        <f>IF(обеспечено!F333=0,"",ROUNDUP(обеспечено!F333/31*5,0))</f>
        <v/>
      </c>
      <c r="G333" s="21" t="str">
        <f>IF(обеспечено!G333-'погружено всего'!G333=0,"",обеспечено!G333-'погружено всего'!G333)</f>
        <v/>
      </c>
      <c r="H333" s="21" t="str">
        <f>IF(обеспечено!H333-'погружено всего'!H333=0,"",обеспечено!H333-'погружено всего'!H333)</f>
        <v/>
      </c>
      <c r="I333" s="21" t="str">
        <f>IF(обеспечено!I333-'погружено всего'!I333=0,"",обеспечено!I333-'погружено всего'!I333)</f>
        <v/>
      </c>
      <c r="J333" s="21" t="str">
        <f>IF(обеспечено!J333-'погружено всего'!J333=0,"",обеспечено!J333-'погружено всего'!J333)</f>
        <v/>
      </c>
      <c r="K333" s="21" t="str">
        <f>IF(обеспечено!K333-'погружено всего'!K333=0,"",обеспечено!K333-'погружено всего'!K333)</f>
        <v/>
      </c>
      <c r="L333" s="21" t="str">
        <f>IF(обеспечено!L333-'погружено всего'!L333=0,"",обеспечено!L333-'погружено всего'!L333)</f>
        <v/>
      </c>
      <c r="M333" s="21" t="str">
        <f>IF(обеспечено!M333-'погружено всего'!M333=0,"",обеспечено!M333-'погружено всего'!M333)</f>
        <v/>
      </c>
      <c r="N333" s="21" t="str">
        <f>IF(обеспечено!N333-'погружено всего'!N333=0,"",обеспечено!N333-'погружено всего'!N333)</f>
        <v/>
      </c>
      <c r="O333" s="21" t="str">
        <f>IF(обеспечено!O333-'погружено всего'!O333=0,"",обеспечено!O333-'погружено всего'!O333)</f>
        <v/>
      </c>
      <c r="P333" s="21" t="str">
        <f>IF(обеспечено!P333-'погружено всего'!P333=0,"",обеспечено!P333-'погружено всего'!P333)</f>
        <v/>
      </c>
      <c r="Q333" s="21" t="str">
        <f>IF(обеспечено!Q333-'погружено всего'!Q333=0,"",обеспечено!Q333-'погружено всего'!Q333)</f>
        <v/>
      </c>
      <c r="R333" s="21" t="str">
        <f>IF(обеспечено!R333-'погружено всего'!R333=0,"",обеспечено!R333-'погружено всего'!R333)</f>
        <v/>
      </c>
      <c r="S333" s="21" t="str">
        <f>IF(обеспечено!S333-'погружено всего'!S333=0,"",обеспечено!S333-'погружено всего'!S333)</f>
        <v/>
      </c>
      <c r="T333" s="21" t="str">
        <f>IF(обеспечено!T333-'погружено всего'!T333=0,"",обеспечено!T333-'погружено всего'!T333)</f>
        <v/>
      </c>
      <c r="U333" s="21" t="str">
        <f>IF(обеспечено!U333-'погружено всего'!U333=0,"",обеспечено!U333-'погружено всего'!U333)</f>
        <v/>
      </c>
      <c r="V333" s="21" t="str">
        <f>IF(обеспечено!V333-'погружено всего'!V333=0,"",обеспечено!V333-'погружено всего'!V333)</f>
        <v/>
      </c>
      <c r="W333" s="21" t="str">
        <f>IF(обеспечено!W333-'погружено всего'!W333=0,"",обеспечено!W333-'погружено всего'!W333)</f>
        <v/>
      </c>
      <c r="X333" s="21" t="str">
        <f>IF(обеспечено!X333-'погружено всего'!X333=0,"",обеспечено!X333-'погружено всего'!X333)</f>
        <v/>
      </c>
      <c r="Y333" s="21" t="str">
        <f>IF(обеспечено!Y333-'погружено всего'!Y333=0,"",обеспечено!Y333-'погружено всего'!Y333)</f>
        <v/>
      </c>
      <c r="Z333" s="21" t="str">
        <f>IF(обеспечено!Z333-'погружено всего'!Z333=0,"",обеспечено!Z333-'погружено всего'!Z333)</f>
        <v/>
      </c>
      <c r="AA333" s="21" t="str">
        <f>IF(обеспечено!AA333-'погружено всего'!AA333=0,"",обеспечено!AA333-'погружено всего'!AA333)</f>
        <v/>
      </c>
      <c r="AB333" s="21" t="str">
        <f>IF(обеспечено!AB333-'погружено всего'!AB333=0,"",обеспечено!AB333-'погружено всего'!AB333)</f>
        <v/>
      </c>
      <c r="AC333" s="21" t="str">
        <f>IF(обеспечено!AC333-'погружено всего'!AC333=0,"",обеспечено!AC333-'погружено всего'!AC333)</f>
        <v/>
      </c>
      <c r="AD333" s="21" t="str">
        <f>IF(обеспечено!AD333-'погружено всего'!AD333=0,"",обеспечено!AD333-'погружено всего'!AD333)</f>
        <v/>
      </c>
      <c r="AE333" s="21" t="str">
        <f>IF(обеспечено!AE333-'погружено всего'!AE333=0,"",обеспечено!AE333-'погружено всего'!AE333)</f>
        <v/>
      </c>
      <c r="AF333" s="21" t="str">
        <f>IF(обеспечено!AF333-'погружено всего'!AF333=0,"",обеспечено!AF333-'погружено всего'!AF333)</f>
        <v/>
      </c>
      <c r="AG333" s="21" t="str">
        <f>IF(обеспечено!AG333-'погружено всего'!AG333=0,"",обеспечено!AG333-'погружено всего'!AG333)</f>
        <v/>
      </c>
      <c r="AH333" s="21" t="str">
        <f>IF(обеспечено!AH333-'погружено всего'!AH333=0,"",обеспечено!AH333-'погружено всего'!AH333)</f>
        <v/>
      </c>
      <c r="AI333" s="21" t="str">
        <f>IF(обеспечено!AI333-'погружено всего'!AI333=0,"",обеспечено!AI333-'погружено всего'!AI333)</f>
        <v/>
      </c>
      <c r="AJ333" s="21" t="str">
        <f>IF(обеспечено!AJ333-'погружено всего'!AJ333=0,"",обеспечено!AJ333-'погружено всего'!AJ333)</f>
        <v/>
      </c>
      <c r="AK333" s="21" t="str">
        <f>IF(обеспечено!AK333-'погружено всего'!AK333=0,"",обеспечено!AK333-'погружено всего'!AK333)</f>
        <v/>
      </c>
    </row>
    <row r="334" spans="1:37" s="15" customFormat="1" ht="13.5" customHeight="1" x14ac:dyDescent="0.15">
      <c r="A334" s="15" t="s">
        <v>349</v>
      </c>
      <c r="B334" s="20" t="str">
        <f>IF(LEN('заявки всего'!B334)=0,"",'заявки всего'!B334)</f>
        <v/>
      </c>
      <c r="C334" s="20" t="str">
        <f>IF(LEN('заявки всего'!C334)=0,"",'заявки всего'!C334)</f>
        <v/>
      </c>
      <c r="D334" s="22" t="str">
        <f>IF(LEN('заявки всего'!D334)=0,"",'заявки всего'!D334)</f>
        <v/>
      </c>
      <c r="E334" s="23" t="str">
        <f>IF(LEN('заявки всего'!E334)=0,"",'заявки всего'!E334)</f>
        <v/>
      </c>
      <c r="F334" s="23" t="str">
        <f>IF(обеспечено!F334=0,"",ROUNDUP(обеспечено!F334/31*5,0))</f>
        <v/>
      </c>
      <c r="G334" s="21" t="str">
        <f>IF(обеспечено!G334-'погружено всего'!G334=0,"",обеспечено!G334-'погружено всего'!G334)</f>
        <v/>
      </c>
      <c r="H334" s="21" t="str">
        <f>IF(обеспечено!H334-'погружено всего'!H334=0,"",обеспечено!H334-'погружено всего'!H334)</f>
        <v/>
      </c>
      <c r="I334" s="21" t="str">
        <f>IF(обеспечено!I334-'погружено всего'!I334=0,"",обеспечено!I334-'погружено всего'!I334)</f>
        <v/>
      </c>
      <c r="J334" s="21" t="str">
        <f>IF(обеспечено!J334-'погружено всего'!J334=0,"",обеспечено!J334-'погружено всего'!J334)</f>
        <v/>
      </c>
      <c r="K334" s="21" t="str">
        <f>IF(обеспечено!K334-'погружено всего'!K334=0,"",обеспечено!K334-'погружено всего'!K334)</f>
        <v/>
      </c>
      <c r="L334" s="21" t="str">
        <f>IF(обеспечено!L334-'погружено всего'!L334=0,"",обеспечено!L334-'погружено всего'!L334)</f>
        <v/>
      </c>
      <c r="M334" s="21" t="str">
        <f>IF(обеспечено!M334-'погружено всего'!M334=0,"",обеспечено!M334-'погружено всего'!M334)</f>
        <v/>
      </c>
      <c r="N334" s="21" t="str">
        <f>IF(обеспечено!N334-'погружено всего'!N334=0,"",обеспечено!N334-'погружено всего'!N334)</f>
        <v/>
      </c>
      <c r="O334" s="21" t="str">
        <f>IF(обеспечено!O334-'погружено всего'!O334=0,"",обеспечено!O334-'погружено всего'!O334)</f>
        <v/>
      </c>
      <c r="P334" s="21" t="str">
        <f>IF(обеспечено!P334-'погружено всего'!P334=0,"",обеспечено!P334-'погружено всего'!P334)</f>
        <v/>
      </c>
      <c r="Q334" s="21" t="str">
        <f>IF(обеспечено!Q334-'погружено всего'!Q334=0,"",обеспечено!Q334-'погружено всего'!Q334)</f>
        <v/>
      </c>
      <c r="R334" s="21" t="str">
        <f>IF(обеспечено!R334-'погружено всего'!R334=0,"",обеспечено!R334-'погружено всего'!R334)</f>
        <v/>
      </c>
      <c r="S334" s="21" t="str">
        <f>IF(обеспечено!S334-'погружено всего'!S334=0,"",обеспечено!S334-'погружено всего'!S334)</f>
        <v/>
      </c>
      <c r="T334" s="21" t="str">
        <f>IF(обеспечено!T334-'погружено всего'!T334=0,"",обеспечено!T334-'погружено всего'!T334)</f>
        <v/>
      </c>
      <c r="U334" s="21" t="str">
        <f>IF(обеспечено!U334-'погружено всего'!U334=0,"",обеспечено!U334-'погружено всего'!U334)</f>
        <v/>
      </c>
      <c r="V334" s="21" t="str">
        <f>IF(обеспечено!V334-'погружено всего'!V334=0,"",обеспечено!V334-'погружено всего'!V334)</f>
        <v/>
      </c>
      <c r="W334" s="21" t="str">
        <f>IF(обеспечено!W334-'погружено всего'!W334=0,"",обеспечено!W334-'погружено всего'!W334)</f>
        <v/>
      </c>
      <c r="X334" s="21" t="str">
        <f>IF(обеспечено!X334-'погружено всего'!X334=0,"",обеспечено!X334-'погружено всего'!X334)</f>
        <v/>
      </c>
      <c r="Y334" s="21" t="str">
        <f>IF(обеспечено!Y334-'погружено всего'!Y334=0,"",обеспечено!Y334-'погружено всего'!Y334)</f>
        <v/>
      </c>
      <c r="Z334" s="21" t="str">
        <f>IF(обеспечено!Z334-'погружено всего'!Z334=0,"",обеспечено!Z334-'погружено всего'!Z334)</f>
        <v/>
      </c>
      <c r="AA334" s="21" t="str">
        <f>IF(обеспечено!AA334-'погружено всего'!AA334=0,"",обеспечено!AA334-'погружено всего'!AA334)</f>
        <v/>
      </c>
      <c r="AB334" s="21" t="str">
        <f>IF(обеспечено!AB334-'погружено всего'!AB334=0,"",обеспечено!AB334-'погружено всего'!AB334)</f>
        <v/>
      </c>
      <c r="AC334" s="21" t="str">
        <f>IF(обеспечено!AC334-'погружено всего'!AC334=0,"",обеспечено!AC334-'погружено всего'!AC334)</f>
        <v/>
      </c>
      <c r="AD334" s="21" t="str">
        <f>IF(обеспечено!AD334-'погружено всего'!AD334=0,"",обеспечено!AD334-'погружено всего'!AD334)</f>
        <v/>
      </c>
      <c r="AE334" s="21" t="str">
        <f>IF(обеспечено!AE334-'погружено всего'!AE334=0,"",обеспечено!AE334-'погружено всего'!AE334)</f>
        <v/>
      </c>
      <c r="AF334" s="21" t="str">
        <f>IF(обеспечено!AF334-'погружено всего'!AF334=0,"",обеспечено!AF334-'погружено всего'!AF334)</f>
        <v/>
      </c>
      <c r="AG334" s="21" t="str">
        <f>IF(обеспечено!AG334-'погружено всего'!AG334=0,"",обеспечено!AG334-'погружено всего'!AG334)</f>
        <v/>
      </c>
      <c r="AH334" s="21" t="str">
        <f>IF(обеспечено!AH334-'погружено всего'!AH334=0,"",обеспечено!AH334-'погружено всего'!AH334)</f>
        <v/>
      </c>
      <c r="AI334" s="21" t="str">
        <f>IF(обеспечено!AI334-'погружено всего'!AI334=0,"",обеспечено!AI334-'погружено всего'!AI334)</f>
        <v/>
      </c>
      <c r="AJ334" s="21" t="str">
        <f>IF(обеспечено!AJ334-'погружено всего'!AJ334=0,"",обеспечено!AJ334-'погружено всего'!AJ334)</f>
        <v/>
      </c>
      <c r="AK334" s="21" t="str">
        <f>IF(обеспечено!AK334-'погружено всего'!AK334=0,"",обеспечено!AK334-'погружено всего'!AK334)</f>
        <v/>
      </c>
    </row>
    <row r="335" spans="1:37" s="15" customFormat="1" ht="13.5" customHeight="1" x14ac:dyDescent="0.15">
      <c r="A335" s="15" t="s">
        <v>350</v>
      </c>
      <c r="B335" s="20" t="str">
        <f>IF(LEN('заявки всего'!B335)=0,"",'заявки всего'!B335)</f>
        <v/>
      </c>
      <c r="C335" s="20" t="str">
        <f>IF(LEN('заявки всего'!C335)=0,"",'заявки всего'!C335)</f>
        <v/>
      </c>
      <c r="D335" s="22" t="str">
        <f>IF(LEN('заявки всего'!D335)=0,"",'заявки всего'!D335)</f>
        <v/>
      </c>
      <c r="E335" s="23" t="str">
        <f>IF(LEN('заявки всего'!E335)=0,"",'заявки всего'!E335)</f>
        <v/>
      </c>
      <c r="F335" s="23" t="str">
        <f>IF(обеспечено!F335=0,"",ROUNDUP(обеспечено!F335/31*5,0))</f>
        <v/>
      </c>
      <c r="G335" s="21" t="str">
        <f>IF(обеспечено!G335-'погружено всего'!G335=0,"",обеспечено!G335-'погружено всего'!G335)</f>
        <v/>
      </c>
      <c r="H335" s="21" t="str">
        <f>IF(обеспечено!H335-'погружено всего'!H335=0,"",обеспечено!H335-'погружено всего'!H335)</f>
        <v/>
      </c>
      <c r="I335" s="21" t="str">
        <f>IF(обеспечено!I335-'погружено всего'!I335=0,"",обеспечено!I335-'погружено всего'!I335)</f>
        <v/>
      </c>
      <c r="J335" s="21" t="str">
        <f>IF(обеспечено!J335-'погружено всего'!J335=0,"",обеспечено!J335-'погружено всего'!J335)</f>
        <v/>
      </c>
      <c r="K335" s="21" t="str">
        <f>IF(обеспечено!K335-'погружено всего'!K335=0,"",обеспечено!K335-'погружено всего'!K335)</f>
        <v/>
      </c>
      <c r="L335" s="21" t="str">
        <f>IF(обеспечено!L335-'погружено всего'!L335=0,"",обеспечено!L335-'погружено всего'!L335)</f>
        <v/>
      </c>
      <c r="M335" s="21" t="str">
        <f>IF(обеспечено!M335-'погружено всего'!M335=0,"",обеспечено!M335-'погружено всего'!M335)</f>
        <v/>
      </c>
      <c r="N335" s="21" t="str">
        <f>IF(обеспечено!N335-'погружено всего'!N335=0,"",обеспечено!N335-'погружено всего'!N335)</f>
        <v/>
      </c>
      <c r="O335" s="21" t="str">
        <f>IF(обеспечено!O335-'погружено всего'!O335=0,"",обеспечено!O335-'погружено всего'!O335)</f>
        <v/>
      </c>
      <c r="P335" s="21" t="str">
        <f>IF(обеспечено!P335-'погружено всего'!P335=0,"",обеспечено!P335-'погружено всего'!P335)</f>
        <v/>
      </c>
      <c r="Q335" s="21" t="str">
        <f>IF(обеспечено!Q335-'погружено всего'!Q335=0,"",обеспечено!Q335-'погружено всего'!Q335)</f>
        <v/>
      </c>
      <c r="R335" s="21" t="str">
        <f>IF(обеспечено!R335-'погружено всего'!R335=0,"",обеспечено!R335-'погружено всего'!R335)</f>
        <v/>
      </c>
      <c r="S335" s="21" t="str">
        <f>IF(обеспечено!S335-'погружено всего'!S335=0,"",обеспечено!S335-'погружено всего'!S335)</f>
        <v/>
      </c>
      <c r="T335" s="21" t="str">
        <f>IF(обеспечено!T335-'погружено всего'!T335=0,"",обеспечено!T335-'погружено всего'!T335)</f>
        <v/>
      </c>
      <c r="U335" s="21" t="str">
        <f>IF(обеспечено!U335-'погружено всего'!U335=0,"",обеспечено!U335-'погружено всего'!U335)</f>
        <v/>
      </c>
      <c r="V335" s="21" t="str">
        <f>IF(обеспечено!V335-'погружено всего'!V335=0,"",обеспечено!V335-'погружено всего'!V335)</f>
        <v/>
      </c>
      <c r="W335" s="21" t="str">
        <f>IF(обеспечено!W335-'погружено всего'!W335=0,"",обеспечено!W335-'погружено всего'!W335)</f>
        <v/>
      </c>
      <c r="X335" s="21" t="str">
        <f>IF(обеспечено!X335-'погружено всего'!X335=0,"",обеспечено!X335-'погружено всего'!X335)</f>
        <v/>
      </c>
      <c r="Y335" s="21" t="str">
        <f>IF(обеспечено!Y335-'погружено всего'!Y335=0,"",обеспечено!Y335-'погружено всего'!Y335)</f>
        <v/>
      </c>
      <c r="Z335" s="21" t="str">
        <f>IF(обеспечено!Z335-'погружено всего'!Z335=0,"",обеспечено!Z335-'погружено всего'!Z335)</f>
        <v/>
      </c>
      <c r="AA335" s="21" t="str">
        <f>IF(обеспечено!AA335-'погружено всего'!AA335=0,"",обеспечено!AA335-'погружено всего'!AA335)</f>
        <v/>
      </c>
      <c r="AB335" s="21" t="str">
        <f>IF(обеспечено!AB335-'погружено всего'!AB335=0,"",обеспечено!AB335-'погружено всего'!AB335)</f>
        <v/>
      </c>
      <c r="AC335" s="21" t="str">
        <f>IF(обеспечено!AC335-'погружено всего'!AC335=0,"",обеспечено!AC335-'погружено всего'!AC335)</f>
        <v/>
      </c>
      <c r="AD335" s="21" t="str">
        <f>IF(обеспечено!AD335-'погружено всего'!AD335=0,"",обеспечено!AD335-'погружено всего'!AD335)</f>
        <v/>
      </c>
      <c r="AE335" s="21" t="str">
        <f>IF(обеспечено!AE335-'погружено всего'!AE335=0,"",обеспечено!AE335-'погружено всего'!AE335)</f>
        <v/>
      </c>
      <c r="AF335" s="21" t="str">
        <f>IF(обеспечено!AF335-'погружено всего'!AF335=0,"",обеспечено!AF335-'погружено всего'!AF335)</f>
        <v/>
      </c>
      <c r="AG335" s="21" t="str">
        <f>IF(обеспечено!AG335-'погружено всего'!AG335=0,"",обеспечено!AG335-'погружено всего'!AG335)</f>
        <v/>
      </c>
      <c r="AH335" s="21" t="str">
        <f>IF(обеспечено!AH335-'погружено всего'!AH335=0,"",обеспечено!AH335-'погружено всего'!AH335)</f>
        <v/>
      </c>
      <c r="AI335" s="21" t="str">
        <f>IF(обеспечено!AI335-'погружено всего'!AI335=0,"",обеспечено!AI335-'погружено всего'!AI335)</f>
        <v/>
      </c>
      <c r="AJ335" s="21" t="str">
        <f>IF(обеспечено!AJ335-'погружено всего'!AJ335=0,"",обеспечено!AJ335-'погружено всего'!AJ335)</f>
        <v/>
      </c>
      <c r="AK335" s="21" t="str">
        <f>IF(обеспечено!AK335-'погружено всего'!AK335=0,"",обеспечено!AK335-'погружено всего'!AK335)</f>
        <v/>
      </c>
    </row>
    <row r="336" spans="1:37" s="15" customFormat="1" ht="13.5" customHeight="1" x14ac:dyDescent="0.15">
      <c r="A336" s="15" t="s">
        <v>351</v>
      </c>
      <c r="B336" s="20" t="str">
        <f>IF(LEN('заявки всего'!B336)=0,"",'заявки всего'!B336)</f>
        <v/>
      </c>
      <c r="C336" s="20" t="str">
        <f>IF(LEN('заявки всего'!C336)=0,"",'заявки всего'!C336)</f>
        <v/>
      </c>
      <c r="D336" s="22" t="str">
        <f>IF(LEN('заявки всего'!D336)=0,"",'заявки всего'!D336)</f>
        <v/>
      </c>
      <c r="E336" s="23" t="str">
        <f>IF(LEN('заявки всего'!E336)=0,"",'заявки всего'!E336)</f>
        <v/>
      </c>
      <c r="F336" s="23" t="str">
        <f>IF(обеспечено!F336=0,"",ROUNDUP(обеспечено!F336/31*5,0))</f>
        <v/>
      </c>
      <c r="G336" s="21" t="str">
        <f>IF(обеспечено!G336-'погружено всего'!G336=0,"",обеспечено!G336-'погружено всего'!G336)</f>
        <v/>
      </c>
      <c r="H336" s="21" t="str">
        <f>IF(обеспечено!H336-'погружено всего'!H336=0,"",обеспечено!H336-'погружено всего'!H336)</f>
        <v/>
      </c>
      <c r="I336" s="21" t="str">
        <f>IF(обеспечено!I336-'погружено всего'!I336=0,"",обеспечено!I336-'погружено всего'!I336)</f>
        <v/>
      </c>
      <c r="J336" s="21" t="str">
        <f>IF(обеспечено!J336-'погружено всего'!J336=0,"",обеспечено!J336-'погружено всего'!J336)</f>
        <v/>
      </c>
      <c r="K336" s="21" t="str">
        <f>IF(обеспечено!K336-'погружено всего'!K336=0,"",обеспечено!K336-'погружено всего'!K336)</f>
        <v/>
      </c>
      <c r="L336" s="21" t="str">
        <f>IF(обеспечено!L336-'погружено всего'!L336=0,"",обеспечено!L336-'погружено всего'!L336)</f>
        <v/>
      </c>
      <c r="M336" s="21" t="str">
        <f>IF(обеспечено!M336-'погружено всего'!M336=0,"",обеспечено!M336-'погружено всего'!M336)</f>
        <v/>
      </c>
      <c r="N336" s="21" t="str">
        <f>IF(обеспечено!N336-'погружено всего'!N336=0,"",обеспечено!N336-'погружено всего'!N336)</f>
        <v/>
      </c>
      <c r="O336" s="21" t="str">
        <f>IF(обеспечено!O336-'погружено всего'!O336=0,"",обеспечено!O336-'погружено всего'!O336)</f>
        <v/>
      </c>
      <c r="P336" s="21" t="str">
        <f>IF(обеспечено!P336-'погружено всего'!P336=0,"",обеспечено!P336-'погружено всего'!P336)</f>
        <v/>
      </c>
      <c r="Q336" s="21" t="str">
        <f>IF(обеспечено!Q336-'погружено всего'!Q336=0,"",обеспечено!Q336-'погружено всего'!Q336)</f>
        <v/>
      </c>
      <c r="R336" s="21" t="str">
        <f>IF(обеспечено!R336-'погружено всего'!R336=0,"",обеспечено!R336-'погружено всего'!R336)</f>
        <v/>
      </c>
      <c r="S336" s="21" t="str">
        <f>IF(обеспечено!S336-'погружено всего'!S336=0,"",обеспечено!S336-'погружено всего'!S336)</f>
        <v/>
      </c>
      <c r="T336" s="21" t="str">
        <f>IF(обеспечено!T336-'погружено всего'!T336=0,"",обеспечено!T336-'погружено всего'!T336)</f>
        <v/>
      </c>
      <c r="U336" s="21" t="str">
        <f>IF(обеспечено!U336-'погружено всего'!U336=0,"",обеспечено!U336-'погружено всего'!U336)</f>
        <v/>
      </c>
      <c r="V336" s="21" t="str">
        <f>IF(обеспечено!V336-'погружено всего'!V336=0,"",обеспечено!V336-'погружено всего'!V336)</f>
        <v/>
      </c>
      <c r="W336" s="21" t="str">
        <f>IF(обеспечено!W336-'погружено всего'!W336=0,"",обеспечено!W336-'погружено всего'!W336)</f>
        <v/>
      </c>
      <c r="X336" s="21" t="str">
        <f>IF(обеспечено!X336-'погружено всего'!X336=0,"",обеспечено!X336-'погружено всего'!X336)</f>
        <v/>
      </c>
      <c r="Y336" s="21" t="str">
        <f>IF(обеспечено!Y336-'погружено всего'!Y336=0,"",обеспечено!Y336-'погружено всего'!Y336)</f>
        <v/>
      </c>
      <c r="Z336" s="21" t="str">
        <f>IF(обеспечено!Z336-'погружено всего'!Z336=0,"",обеспечено!Z336-'погружено всего'!Z336)</f>
        <v/>
      </c>
      <c r="AA336" s="21" t="str">
        <f>IF(обеспечено!AA336-'погружено всего'!AA336=0,"",обеспечено!AA336-'погружено всего'!AA336)</f>
        <v/>
      </c>
      <c r="AB336" s="21" t="str">
        <f>IF(обеспечено!AB336-'погружено всего'!AB336=0,"",обеспечено!AB336-'погружено всего'!AB336)</f>
        <v/>
      </c>
      <c r="AC336" s="21" t="str">
        <f>IF(обеспечено!AC336-'погружено всего'!AC336=0,"",обеспечено!AC336-'погружено всего'!AC336)</f>
        <v/>
      </c>
      <c r="AD336" s="21" t="str">
        <f>IF(обеспечено!AD336-'погружено всего'!AD336=0,"",обеспечено!AD336-'погружено всего'!AD336)</f>
        <v/>
      </c>
      <c r="AE336" s="21" t="str">
        <f>IF(обеспечено!AE336-'погружено всего'!AE336=0,"",обеспечено!AE336-'погружено всего'!AE336)</f>
        <v/>
      </c>
      <c r="AF336" s="21" t="str">
        <f>IF(обеспечено!AF336-'погружено всего'!AF336=0,"",обеспечено!AF336-'погружено всего'!AF336)</f>
        <v/>
      </c>
      <c r="AG336" s="21" t="str">
        <f>IF(обеспечено!AG336-'погружено всего'!AG336=0,"",обеспечено!AG336-'погружено всего'!AG336)</f>
        <v/>
      </c>
      <c r="AH336" s="21" t="str">
        <f>IF(обеспечено!AH336-'погружено всего'!AH336=0,"",обеспечено!AH336-'погружено всего'!AH336)</f>
        <v/>
      </c>
      <c r="AI336" s="21" t="str">
        <f>IF(обеспечено!AI336-'погружено всего'!AI336=0,"",обеспечено!AI336-'погружено всего'!AI336)</f>
        <v/>
      </c>
      <c r="AJ336" s="21" t="str">
        <f>IF(обеспечено!AJ336-'погружено всего'!AJ336=0,"",обеспечено!AJ336-'погружено всего'!AJ336)</f>
        <v/>
      </c>
      <c r="AK336" s="21" t="str">
        <f>IF(обеспечено!AK336-'погружено всего'!AK336=0,"",обеспечено!AK336-'погружено всего'!AK336)</f>
        <v/>
      </c>
    </row>
    <row r="337" spans="1:37" s="15" customFormat="1" ht="13.5" customHeight="1" x14ac:dyDescent="0.15">
      <c r="A337" s="15" t="s">
        <v>352</v>
      </c>
      <c r="B337" s="20" t="str">
        <f>IF(LEN('заявки всего'!B337)=0,"",'заявки всего'!B337)</f>
        <v/>
      </c>
      <c r="C337" s="20" t="str">
        <f>IF(LEN('заявки всего'!C337)=0,"",'заявки всего'!C337)</f>
        <v/>
      </c>
      <c r="D337" s="22" t="str">
        <f>IF(LEN('заявки всего'!D337)=0,"",'заявки всего'!D337)</f>
        <v/>
      </c>
      <c r="E337" s="23" t="str">
        <f>IF(LEN('заявки всего'!E337)=0,"",'заявки всего'!E337)</f>
        <v/>
      </c>
      <c r="F337" s="23" t="str">
        <f>IF(обеспечено!F337=0,"",ROUNDUP(обеспечено!F337/31*5,0))</f>
        <v/>
      </c>
      <c r="G337" s="21" t="str">
        <f>IF(обеспечено!G337-'погружено всего'!G337=0,"",обеспечено!G337-'погружено всего'!G337)</f>
        <v/>
      </c>
      <c r="H337" s="21" t="str">
        <f>IF(обеспечено!H337-'погружено всего'!H337=0,"",обеспечено!H337-'погружено всего'!H337)</f>
        <v/>
      </c>
      <c r="I337" s="21" t="str">
        <f>IF(обеспечено!I337-'погружено всего'!I337=0,"",обеспечено!I337-'погружено всего'!I337)</f>
        <v/>
      </c>
      <c r="J337" s="21" t="str">
        <f>IF(обеспечено!J337-'погружено всего'!J337=0,"",обеспечено!J337-'погружено всего'!J337)</f>
        <v/>
      </c>
      <c r="K337" s="21" t="str">
        <f>IF(обеспечено!K337-'погружено всего'!K337=0,"",обеспечено!K337-'погружено всего'!K337)</f>
        <v/>
      </c>
      <c r="L337" s="21" t="str">
        <f>IF(обеспечено!L337-'погружено всего'!L337=0,"",обеспечено!L337-'погружено всего'!L337)</f>
        <v/>
      </c>
      <c r="M337" s="21" t="str">
        <f>IF(обеспечено!M337-'погружено всего'!M337=0,"",обеспечено!M337-'погружено всего'!M337)</f>
        <v/>
      </c>
      <c r="N337" s="21" t="str">
        <f>IF(обеспечено!N337-'погружено всего'!N337=0,"",обеспечено!N337-'погружено всего'!N337)</f>
        <v/>
      </c>
      <c r="O337" s="21" t="str">
        <f>IF(обеспечено!O337-'погружено всего'!O337=0,"",обеспечено!O337-'погружено всего'!O337)</f>
        <v/>
      </c>
      <c r="P337" s="21" t="str">
        <f>IF(обеспечено!P337-'погружено всего'!P337=0,"",обеспечено!P337-'погружено всего'!P337)</f>
        <v/>
      </c>
      <c r="Q337" s="21" t="str">
        <f>IF(обеспечено!Q337-'погружено всего'!Q337=0,"",обеспечено!Q337-'погружено всего'!Q337)</f>
        <v/>
      </c>
      <c r="R337" s="21" t="str">
        <f>IF(обеспечено!R337-'погружено всего'!R337=0,"",обеспечено!R337-'погружено всего'!R337)</f>
        <v/>
      </c>
      <c r="S337" s="21" t="str">
        <f>IF(обеспечено!S337-'погружено всего'!S337=0,"",обеспечено!S337-'погружено всего'!S337)</f>
        <v/>
      </c>
      <c r="T337" s="21" t="str">
        <f>IF(обеспечено!T337-'погружено всего'!T337=0,"",обеспечено!T337-'погружено всего'!T337)</f>
        <v/>
      </c>
      <c r="U337" s="21" t="str">
        <f>IF(обеспечено!U337-'погружено всего'!U337=0,"",обеспечено!U337-'погружено всего'!U337)</f>
        <v/>
      </c>
      <c r="V337" s="21" t="str">
        <f>IF(обеспечено!V337-'погружено всего'!V337=0,"",обеспечено!V337-'погружено всего'!V337)</f>
        <v/>
      </c>
      <c r="W337" s="21" t="str">
        <f>IF(обеспечено!W337-'погружено всего'!W337=0,"",обеспечено!W337-'погружено всего'!W337)</f>
        <v/>
      </c>
      <c r="X337" s="21" t="str">
        <f>IF(обеспечено!X337-'погружено всего'!X337=0,"",обеспечено!X337-'погружено всего'!X337)</f>
        <v/>
      </c>
      <c r="Y337" s="21" t="str">
        <f>IF(обеспечено!Y337-'погружено всего'!Y337=0,"",обеспечено!Y337-'погружено всего'!Y337)</f>
        <v/>
      </c>
      <c r="Z337" s="21" t="str">
        <f>IF(обеспечено!Z337-'погружено всего'!Z337=0,"",обеспечено!Z337-'погружено всего'!Z337)</f>
        <v/>
      </c>
      <c r="AA337" s="21" t="str">
        <f>IF(обеспечено!AA337-'погружено всего'!AA337=0,"",обеспечено!AA337-'погружено всего'!AA337)</f>
        <v/>
      </c>
      <c r="AB337" s="21" t="str">
        <f>IF(обеспечено!AB337-'погружено всего'!AB337=0,"",обеспечено!AB337-'погружено всего'!AB337)</f>
        <v/>
      </c>
      <c r="AC337" s="21" t="str">
        <f>IF(обеспечено!AC337-'погружено всего'!AC337=0,"",обеспечено!AC337-'погружено всего'!AC337)</f>
        <v/>
      </c>
      <c r="AD337" s="21" t="str">
        <f>IF(обеспечено!AD337-'погружено всего'!AD337=0,"",обеспечено!AD337-'погружено всего'!AD337)</f>
        <v/>
      </c>
      <c r="AE337" s="21" t="str">
        <f>IF(обеспечено!AE337-'погружено всего'!AE337=0,"",обеспечено!AE337-'погружено всего'!AE337)</f>
        <v/>
      </c>
      <c r="AF337" s="21" t="str">
        <f>IF(обеспечено!AF337-'погружено всего'!AF337=0,"",обеспечено!AF337-'погружено всего'!AF337)</f>
        <v/>
      </c>
      <c r="AG337" s="21" t="str">
        <f>IF(обеспечено!AG337-'погружено всего'!AG337=0,"",обеспечено!AG337-'погружено всего'!AG337)</f>
        <v/>
      </c>
      <c r="AH337" s="21" t="str">
        <f>IF(обеспечено!AH337-'погружено всего'!AH337=0,"",обеспечено!AH337-'погружено всего'!AH337)</f>
        <v/>
      </c>
      <c r="AI337" s="21" t="str">
        <f>IF(обеспечено!AI337-'погружено всего'!AI337=0,"",обеспечено!AI337-'погружено всего'!AI337)</f>
        <v/>
      </c>
      <c r="AJ337" s="21" t="str">
        <f>IF(обеспечено!AJ337-'погружено всего'!AJ337=0,"",обеспечено!AJ337-'погружено всего'!AJ337)</f>
        <v/>
      </c>
      <c r="AK337" s="21" t="str">
        <f>IF(обеспечено!AK337-'погружено всего'!AK337=0,"",обеспечено!AK337-'погружено всего'!AK337)</f>
        <v/>
      </c>
    </row>
    <row r="338" spans="1:37" s="15" customFormat="1" ht="13.5" customHeight="1" x14ac:dyDescent="0.15">
      <c r="A338" s="15" t="s">
        <v>353</v>
      </c>
      <c r="B338" s="20" t="str">
        <f>IF(LEN('заявки всего'!B338)=0,"",'заявки всего'!B338)</f>
        <v/>
      </c>
      <c r="C338" s="20" t="str">
        <f>IF(LEN('заявки всего'!C338)=0,"",'заявки всего'!C338)</f>
        <v/>
      </c>
      <c r="D338" s="22" t="str">
        <f>IF(LEN('заявки всего'!D338)=0,"",'заявки всего'!D338)</f>
        <v/>
      </c>
      <c r="E338" s="23" t="str">
        <f>IF(LEN('заявки всего'!E338)=0,"",'заявки всего'!E338)</f>
        <v/>
      </c>
      <c r="F338" s="23" t="str">
        <f>IF(обеспечено!F338=0,"",ROUNDUP(обеспечено!F338/31*5,0))</f>
        <v/>
      </c>
      <c r="G338" s="21" t="str">
        <f>IF(обеспечено!G338-'погружено всего'!G338=0,"",обеспечено!G338-'погружено всего'!G338)</f>
        <v/>
      </c>
      <c r="H338" s="21" t="str">
        <f>IF(обеспечено!H338-'погружено всего'!H338=0,"",обеспечено!H338-'погружено всего'!H338)</f>
        <v/>
      </c>
      <c r="I338" s="21" t="str">
        <f>IF(обеспечено!I338-'погружено всего'!I338=0,"",обеспечено!I338-'погружено всего'!I338)</f>
        <v/>
      </c>
      <c r="J338" s="21" t="str">
        <f>IF(обеспечено!J338-'погружено всего'!J338=0,"",обеспечено!J338-'погружено всего'!J338)</f>
        <v/>
      </c>
      <c r="K338" s="21" t="str">
        <f>IF(обеспечено!K338-'погружено всего'!K338=0,"",обеспечено!K338-'погружено всего'!K338)</f>
        <v/>
      </c>
      <c r="L338" s="21" t="str">
        <f>IF(обеспечено!L338-'погружено всего'!L338=0,"",обеспечено!L338-'погружено всего'!L338)</f>
        <v/>
      </c>
      <c r="M338" s="21" t="str">
        <f>IF(обеспечено!M338-'погружено всего'!M338=0,"",обеспечено!M338-'погружено всего'!M338)</f>
        <v/>
      </c>
      <c r="N338" s="21" t="str">
        <f>IF(обеспечено!N338-'погружено всего'!N338=0,"",обеспечено!N338-'погружено всего'!N338)</f>
        <v/>
      </c>
      <c r="O338" s="21" t="str">
        <f>IF(обеспечено!O338-'погружено всего'!O338=0,"",обеспечено!O338-'погружено всего'!O338)</f>
        <v/>
      </c>
      <c r="P338" s="21" t="str">
        <f>IF(обеспечено!P338-'погружено всего'!P338=0,"",обеспечено!P338-'погружено всего'!P338)</f>
        <v/>
      </c>
      <c r="Q338" s="21" t="str">
        <f>IF(обеспечено!Q338-'погружено всего'!Q338=0,"",обеспечено!Q338-'погружено всего'!Q338)</f>
        <v/>
      </c>
      <c r="R338" s="21" t="str">
        <f>IF(обеспечено!R338-'погружено всего'!R338=0,"",обеспечено!R338-'погружено всего'!R338)</f>
        <v/>
      </c>
      <c r="S338" s="21" t="str">
        <f>IF(обеспечено!S338-'погружено всего'!S338=0,"",обеспечено!S338-'погружено всего'!S338)</f>
        <v/>
      </c>
      <c r="T338" s="21" t="str">
        <f>IF(обеспечено!T338-'погружено всего'!T338=0,"",обеспечено!T338-'погружено всего'!T338)</f>
        <v/>
      </c>
      <c r="U338" s="21" t="str">
        <f>IF(обеспечено!U338-'погружено всего'!U338=0,"",обеспечено!U338-'погружено всего'!U338)</f>
        <v/>
      </c>
      <c r="V338" s="21" t="str">
        <f>IF(обеспечено!V338-'погружено всего'!V338=0,"",обеспечено!V338-'погружено всего'!V338)</f>
        <v/>
      </c>
      <c r="W338" s="21" t="str">
        <f>IF(обеспечено!W338-'погружено всего'!W338=0,"",обеспечено!W338-'погружено всего'!W338)</f>
        <v/>
      </c>
      <c r="X338" s="21" t="str">
        <f>IF(обеспечено!X338-'погружено всего'!X338=0,"",обеспечено!X338-'погружено всего'!X338)</f>
        <v/>
      </c>
      <c r="Y338" s="21" t="str">
        <f>IF(обеспечено!Y338-'погружено всего'!Y338=0,"",обеспечено!Y338-'погружено всего'!Y338)</f>
        <v/>
      </c>
      <c r="Z338" s="21" t="str">
        <f>IF(обеспечено!Z338-'погружено всего'!Z338=0,"",обеспечено!Z338-'погружено всего'!Z338)</f>
        <v/>
      </c>
      <c r="AA338" s="21" t="str">
        <f>IF(обеспечено!AA338-'погружено всего'!AA338=0,"",обеспечено!AA338-'погружено всего'!AA338)</f>
        <v/>
      </c>
      <c r="AB338" s="21" t="str">
        <f>IF(обеспечено!AB338-'погружено всего'!AB338=0,"",обеспечено!AB338-'погружено всего'!AB338)</f>
        <v/>
      </c>
      <c r="AC338" s="21" t="str">
        <f>IF(обеспечено!AC338-'погружено всего'!AC338=0,"",обеспечено!AC338-'погружено всего'!AC338)</f>
        <v/>
      </c>
      <c r="AD338" s="21" t="str">
        <f>IF(обеспечено!AD338-'погружено всего'!AD338=0,"",обеспечено!AD338-'погружено всего'!AD338)</f>
        <v/>
      </c>
      <c r="AE338" s="21" t="str">
        <f>IF(обеспечено!AE338-'погружено всего'!AE338=0,"",обеспечено!AE338-'погружено всего'!AE338)</f>
        <v/>
      </c>
      <c r="AF338" s="21" t="str">
        <f>IF(обеспечено!AF338-'погружено всего'!AF338=0,"",обеспечено!AF338-'погружено всего'!AF338)</f>
        <v/>
      </c>
      <c r="AG338" s="21" t="str">
        <f>IF(обеспечено!AG338-'погружено всего'!AG338=0,"",обеспечено!AG338-'погружено всего'!AG338)</f>
        <v/>
      </c>
      <c r="AH338" s="21" t="str">
        <f>IF(обеспечено!AH338-'погружено всего'!AH338=0,"",обеспечено!AH338-'погружено всего'!AH338)</f>
        <v/>
      </c>
      <c r="AI338" s="21" t="str">
        <f>IF(обеспечено!AI338-'погружено всего'!AI338=0,"",обеспечено!AI338-'погружено всего'!AI338)</f>
        <v/>
      </c>
      <c r="AJ338" s="21" t="str">
        <f>IF(обеспечено!AJ338-'погружено всего'!AJ338=0,"",обеспечено!AJ338-'погружено всего'!AJ338)</f>
        <v/>
      </c>
      <c r="AK338" s="21" t="str">
        <f>IF(обеспечено!AK338-'погружено всего'!AK338=0,"",обеспечено!AK338-'погружено всего'!AK338)</f>
        <v/>
      </c>
    </row>
    <row r="339" spans="1:37" s="15" customFormat="1" ht="13.5" customHeight="1" x14ac:dyDescent="0.15">
      <c r="A339" s="15" t="s">
        <v>354</v>
      </c>
      <c r="B339" s="20" t="str">
        <f>IF(LEN('заявки всего'!B339)=0,"",'заявки всего'!B339)</f>
        <v/>
      </c>
      <c r="C339" s="20" t="str">
        <f>IF(LEN('заявки всего'!C339)=0,"",'заявки всего'!C339)</f>
        <v/>
      </c>
      <c r="D339" s="22" t="str">
        <f>IF(LEN('заявки всего'!D339)=0,"",'заявки всего'!D339)</f>
        <v/>
      </c>
      <c r="E339" s="23" t="str">
        <f>IF(LEN('заявки всего'!E339)=0,"",'заявки всего'!E339)</f>
        <v/>
      </c>
      <c r="F339" s="23" t="str">
        <f>IF(обеспечено!F339=0,"",ROUNDUP(обеспечено!F339/31*5,0))</f>
        <v/>
      </c>
      <c r="G339" s="21" t="str">
        <f>IF(обеспечено!G339-'погружено всего'!G339=0,"",обеспечено!G339-'погружено всего'!G339)</f>
        <v/>
      </c>
      <c r="H339" s="21" t="str">
        <f>IF(обеспечено!H339-'погружено всего'!H339=0,"",обеспечено!H339-'погружено всего'!H339)</f>
        <v/>
      </c>
      <c r="I339" s="21" t="str">
        <f>IF(обеспечено!I339-'погружено всего'!I339=0,"",обеспечено!I339-'погружено всего'!I339)</f>
        <v/>
      </c>
      <c r="J339" s="21" t="str">
        <f>IF(обеспечено!J339-'погружено всего'!J339=0,"",обеспечено!J339-'погружено всего'!J339)</f>
        <v/>
      </c>
      <c r="K339" s="21" t="str">
        <f>IF(обеспечено!K339-'погружено всего'!K339=0,"",обеспечено!K339-'погружено всего'!K339)</f>
        <v/>
      </c>
      <c r="L339" s="21" t="str">
        <f>IF(обеспечено!L339-'погружено всего'!L339=0,"",обеспечено!L339-'погружено всего'!L339)</f>
        <v/>
      </c>
      <c r="M339" s="21" t="str">
        <f>IF(обеспечено!M339-'погружено всего'!M339=0,"",обеспечено!M339-'погружено всего'!M339)</f>
        <v/>
      </c>
      <c r="N339" s="21" t="str">
        <f>IF(обеспечено!N339-'погружено всего'!N339=0,"",обеспечено!N339-'погружено всего'!N339)</f>
        <v/>
      </c>
      <c r="O339" s="21" t="str">
        <f>IF(обеспечено!O339-'погружено всего'!O339=0,"",обеспечено!O339-'погружено всего'!O339)</f>
        <v/>
      </c>
      <c r="P339" s="21" t="str">
        <f>IF(обеспечено!P339-'погружено всего'!P339=0,"",обеспечено!P339-'погружено всего'!P339)</f>
        <v/>
      </c>
      <c r="Q339" s="21" t="str">
        <f>IF(обеспечено!Q339-'погружено всего'!Q339=0,"",обеспечено!Q339-'погружено всего'!Q339)</f>
        <v/>
      </c>
      <c r="R339" s="21" t="str">
        <f>IF(обеспечено!R339-'погружено всего'!R339=0,"",обеспечено!R339-'погружено всего'!R339)</f>
        <v/>
      </c>
      <c r="S339" s="21" t="str">
        <f>IF(обеспечено!S339-'погружено всего'!S339=0,"",обеспечено!S339-'погружено всего'!S339)</f>
        <v/>
      </c>
      <c r="T339" s="21" t="str">
        <f>IF(обеспечено!T339-'погружено всего'!T339=0,"",обеспечено!T339-'погружено всего'!T339)</f>
        <v/>
      </c>
      <c r="U339" s="21" t="str">
        <f>IF(обеспечено!U339-'погружено всего'!U339=0,"",обеспечено!U339-'погружено всего'!U339)</f>
        <v/>
      </c>
      <c r="V339" s="21" t="str">
        <f>IF(обеспечено!V339-'погружено всего'!V339=0,"",обеспечено!V339-'погружено всего'!V339)</f>
        <v/>
      </c>
      <c r="W339" s="21" t="str">
        <f>IF(обеспечено!W339-'погружено всего'!W339=0,"",обеспечено!W339-'погружено всего'!W339)</f>
        <v/>
      </c>
      <c r="X339" s="21" t="str">
        <f>IF(обеспечено!X339-'погружено всего'!X339=0,"",обеспечено!X339-'погружено всего'!X339)</f>
        <v/>
      </c>
      <c r="Y339" s="21" t="str">
        <f>IF(обеспечено!Y339-'погружено всего'!Y339=0,"",обеспечено!Y339-'погружено всего'!Y339)</f>
        <v/>
      </c>
      <c r="Z339" s="21" t="str">
        <f>IF(обеспечено!Z339-'погружено всего'!Z339=0,"",обеспечено!Z339-'погружено всего'!Z339)</f>
        <v/>
      </c>
      <c r="AA339" s="21" t="str">
        <f>IF(обеспечено!AA339-'погружено всего'!AA339=0,"",обеспечено!AA339-'погружено всего'!AA339)</f>
        <v/>
      </c>
      <c r="AB339" s="21" t="str">
        <f>IF(обеспечено!AB339-'погружено всего'!AB339=0,"",обеспечено!AB339-'погружено всего'!AB339)</f>
        <v/>
      </c>
      <c r="AC339" s="21" t="str">
        <f>IF(обеспечено!AC339-'погружено всего'!AC339=0,"",обеспечено!AC339-'погружено всего'!AC339)</f>
        <v/>
      </c>
      <c r="AD339" s="21" t="str">
        <f>IF(обеспечено!AD339-'погружено всего'!AD339=0,"",обеспечено!AD339-'погружено всего'!AD339)</f>
        <v/>
      </c>
      <c r="AE339" s="21" t="str">
        <f>IF(обеспечено!AE339-'погружено всего'!AE339=0,"",обеспечено!AE339-'погружено всего'!AE339)</f>
        <v/>
      </c>
      <c r="AF339" s="21" t="str">
        <f>IF(обеспечено!AF339-'погружено всего'!AF339=0,"",обеспечено!AF339-'погружено всего'!AF339)</f>
        <v/>
      </c>
      <c r="AG339" s="21" t="str">
        <f>IF(обеспечено!AG339-'погружено всего'!AG339=0,"",обеспечено!AG339-'погружено всего'!AG339)</f>
        <v/>
      </c>
      <c r="AH339" s="21" t="str">
        <f>IF(обеспечено!AH339-'погружено всего'!AH339=0,"",обеспечено!AH339-'погружено всего'!AH339)</f>
        <v/>
      </c>
      <c r="AI339" s="21" t="str">
        <f>IF(обеспечено!AI339-'погружено всего'!AI339=0,"",обеспечено!AI339-'погружено всего'!AI339)</f>
        <v/>
      </c>
      <c r="AJ339" s="21" t="str">
        <f>IF(обеспечено!AJ339-'погружено всего'!AJ339=0,"",обеспечено!AJ339-'погружено всего'!AJ339)</f>
        <v/>
      </c>
      <c r="AK339" s="21" t="str">
        <f>IF(обеспечено!AK339-'погружено всего'!AK339=0,"",обеспечено!AK339-'погружено всего'!AK339)</f>
        <v/>
      </c>
    </row>
    <row r="340" spans="1:37" s="15" customFormat="1" ht="13.5" customHeight="1" x14ac:dyDescent="0.15">
      <c r="A340" s="15" t="s">
        <v>355</v>
      </c>
      <c r="B340" s="20" t="str">
        <f>IF(LEN('заявки всего'!B340)=0,"",'заявки всего'!B340)</f>
        <v/>
      </c>
      <c r="C340" s="20" t="str">
        <f>IF(LEN('заявки всего'!C340)=0,"",'заявки всего'!C340)</f>
        <v/>
      </c>
      <c r="D340" s="22" t="str">
        <f>IF(LEN('заявки всего'!D340)=0,"",'заявки всего'!D340)</f>
        <v/>
      </c>
      <c r="E340" s="23" t="str">
        <f>IF(LEN('заявки всего'!E340)=0,"",'заявки всего'!E340)</f>
        <v/>
      </c>
      <c r="F340" s="23" t="str">
        <f>IF(обеспечено!F340=0,"",ROUNDUP(обеспечено!F340/31*5,0))</f>
        <v/>
      </c>
      <c r="G340" s="21" t="str">
        <f>IF(обеспечено!G340-'погружено всего'!G340=0,"",обеспечено!G340-'погружено всего'!G340)</f>
        <v/>
      </c>
      <c r="H340" s="21" t="str">
        <f>IF(обеспечено!H340-'погружено всего'!H340=0,"",обеспечено!H340-'погружено всего'!H340)</f>
        <v/>
      </c>
      <c r="I340" s="21" t="str">
        <f>IF(обеспечено!I340-'погружено всего'!I340=0,"",обеспечено!I340-'погружено всего'!I340)</f>
        <v/>
      </c>
      <c r="J340" s="21" t="str">
        <f>IF(обеспечено!J340-'погружено всего'!J340=0,"",обеспечено!J340-'погружено всего'!J340)</f>
        <v/>
      </c>
      <c r="K340" s="21" t="str">
        <f>IF(обеспечено!K340-'погружено всего'!K340=0,"",обеспечено!K340-'погружено всего'!K340)</f>
        <v/>
      </c>
      <c r="L340" s="21" t="str">
        <f>IF(обеспечено!L340-'погружено всего'!L340=0,"",обеспечено!L340-'погружено всего'!L340)</f>
        <v/>
      </c>
      <c r="M340" s="21" t="str">
        <f>IF(обеспечено!M340-'погружено всего'!M340=0,"",обеспечено!M340-'погружено всего'!M340)</f>
        <v/>
      </c>
      <c r="N340" s="21" t="str">
        <f>IF(обеспечено!N340-'погружено всего'!N340=0,"",обеспечено!N340-'погружено всего'!N340)</f>
        <v/>
      </c>
      <c r="O340" s="21" t="str">
        <f>IF(обеспечено!O340-'погружено всего'!O340=0,"",обеспечено!O340-'погружено всего'!O340)</f>
        <v/>
      </c>
      <c r="P340" s="21" t="str">
        <f>IF(обеспечено!P340-'погружено всего'!P340=0,"",обеспечено!P340-'погружено всего'!P340)</f>
        <v/>
      </c>
      <c r="Q340" s="21" t="str">
        <f>IF(обеспечено!Q340-'погружено всего'!Q340=0,"",обеспечено!Q340-'погружено всего'!Q340)</f>
        <v/>
      </c>
      <c r="R340" s="21" t="str">
        <f>IF(обеспечено!R340-'погружено всего'!R340=0,"",обеспечено!R340-'погружено всего'!R340)</f>
        <v/>
      </c>
      <c r="S340" s="21" t="str">
        <f>IF(обеспечено!S340-'погружено всего'!S340=0,"",обеспечено!S340-'погружено всего'!S340)</f>
        <v/>
      </c>
      <c r="T340" s="21" t="str">
        <f>IF(обеспечено!T340-'погружено всего'!T340=0,"",обеспечено!T340-'погружено всего'!T340)</f>
        <v/>
      </c>
      <c r="U340" s="21" t="str">
        <f>IF(обеспечено!U340-'погружено всего'!U340=0,"",обеспечено!U340-'погружено всего'!U340)</f>
        <v/>
      </c>
      <c r="V340" s="21" t="str">
        <f>IF(обеспечено!V340-'погружено всего'!V340=0,"",обеспечено!V340-'погружено всего'!V340)</f>
        <v/>
      </c>
      <c r="W340" s="21" t="str">
        <f>IF(обеспечено!W340-'погружено всего'!W340=0,"",обеспечено!W340-'погружено всего'!W340)</f>
        <v/>
      </c>
      <c r="X340" s="21" t="str">
        <f>IF(обеспечено!X340-'погружено всего'!X340=0,"",обеспечено!X340-'погружено всего'!X340)</f>
        <v/>
      </c>
      <c r="Y340" s="21" t="str">
        <f>IF(обеспечено!Y340-'погружено всего'!Y340=0,"",обеспечено!Y340-'погружено всего'!Y340)</f>
        <v/>
      </c>
      <c r="Z340" s="21" t="str">
        <f>IF(обеспечено!Z340-'погружено всего'!Z340=0,"",обеспечено!Z340-'погружено всего'!Z340)</f>
        <v/>
      </c>
      <c r="AA340" s="21" t="str">
        <f>IF(обеспечено!AA340-'погружено всего'!AA340=0,"",обеспечено!AA340-'погружено всего'!AA340)</f>
        <v/>
      </c>
      <c r="AB340" s="21" t="str">
        <f>IF(обеспечено!AB340-'погружено всего'!AB340=0,"",обеспечено!AB340-'погружено всего'!AB340)</f>
        <v/>
      </c>
      <c r="AC340" s="21" t="str">
        <f>IF(обеспечено!AC340-'погружено всего'!AC340=0,"",обеспечено!AC340-'погружено всего'!AC340)</f>
        <v/>
      </c>
      <c r="AD340" s="21" t="str">
        <f>IF(обеспечено!AD340-'погружено всего'!AD340=0,"",обеспечено!AD340-'погружено всего'!AD340)</f>
        <v/>
      </c>
      <c r="AE340" s="21" t="str">
        <f>IF(обеспечено!AE340-'погружено всего'!AE340=0,"",обеспечено!AE340-'погружено всего'!AE340)</f>
        <v/>
      </c>
      <c r="AF340" s="21" t="str">
        <f>IF(обеспечено!AF340-'погружено всего'!AF340=0,"",обеспечено!AF340-'погружено всего'!AF340)</f>
        <v/>
      </c>
      <c r="AG340" s="21" t="str">
        <f>IF(обеспечено!AG340-'погружено всего'!AG340=0,"",обеспечено!AG340-'погружено всего'!AG340)</f>
        <v/>
      </c>
      <c r="AH340" s="21" t="str">
        <f>IF(обеспечено!AH340-'погружено всего'!AH340=0,"",обеспечено!AH340-'погружено всего'!AH340)</f>
        <v/>
      </c>
      <c r="AI340" s="21" t="str">
        <f>IF(обеспечено!AI340-'погружено всего'!AI340=0,"",обеспечено!AI340-'погружено всего'!AI340)</f>
        <v/>
      </c>
      <c r="AJ340" s="21" t="str">
        <f>IF(обеспечено!AJ340-'погружено всего'!AJ340=0,"",обеспечено!AJ340-'погружено всего'!AJ340)</f>
        <v/>
      </c>
      <c r="AK340" s="21" t="str">
        <f>IF(обеспечено!AK340-'погружено всего'!AK340=0,"",обеспечено!AK340-'погружено всего'!AK340)</f>
        <v/>
      </c>
    </row>
    <row r="341" spans="1:37" s="15" customFormat="1" ht="13.5" customHeight="1" x14ac:dyDescent="0.15">
      <c r="A341" s="15" t="s">
        <v>356</v>
      </c>
      <c r="B341" s="20" t="str">
        <f>IF(LEN('заявки всего'!B341)=0,"",'заявки всего'!B341)</f>
        <v/>
      </c>
      <c r="C341" s="20" t="str">
        <f>IF(LEN('заявки всего'!C341)=0,"",'заявки всего'!C341)</f>
        <v/>
      </c>
      <c r="D341" s="22" t="str">
        <f>IF(LEN('заявки всего'!D341)=0,"",'заявки всего'!D341)</f>
        <v/>
      </c>
      <c r="E341" s="23" t="str">
        <f>IF(LEN('заявки всего'!E341)=0,"",'заявки всего'!E341)</f>
        <v/>
      </c>
      <c r="F341" s="23" t="str">
        <f>IF(обеспечено!F341=0,"",ROUNDUP(обеспечено!F341/31*5,0))</f>
        <v/>
      </c>
      <c r="G341" s="21" t="str">
        <f>IF(обеспечено!G341-'погружено всего'!G341=0,"",обеспечено!G341-'погружено всего'!G341)</f>
        <v/>
      </c>
      <c r="H341" s="21" t="str">
        <f>IF(обеспечено!H341-'погружено всего'!H341=0,"",обеспечено!H341-'погружено всего'!H341)</f>
        <v/>
      </c>
      <c r="I341" s="21" t="str">
        <f>IF(обеспечено!I341-'погружено всего'!I341=0,"",обеспечено!I341-'погружено всего'!I341)</f>
        <v/>
      </c>
      <c r="J341" s="21" t="str">
        <f>IF(обеспечено!J341-'погружено всего'!J341=0,"",обеспечено!J341-'погружено всего'!J341)</f>
        <v/>
      </c>
      <c r="K341" s="21" t="str">
        <f>IF(обеспечено!K341-'погружено всего'!K341=0,"",обеспечено!K341-'погружено всего'!K341)</f>
        <v/>
      </c>
      <c r="L341" s="21" t="str">
        <f>IF(обеспечено!L341-'погружено всего'!L341=0,"",обеспечено!L341-'погружено всего'!L341)</f>
        <v/>
      </c>
      <c r="M341" s="21" t="str">
        <f>IF(обеспечено!M341-'погружено всего'!M341=0,"",обеспечено!M341-'погружено всего'!M341)</f>
        <v/>
      </c>
      <c r="N341" s="21" t="str">
        <f>IF(обеспечено!N341-'погружено всего'!N341=0,"",обеспечено!N341-'погружено всего'!N341)</f>
        <v/>
      </c>
      <c r="O341" s="21" t="str">
        <f>IF(обеспечено!O341-'погружено всего'!O341=0,"",обеспечено!O341-'погружено всего'!O341)</f>
        <v/>
      </c>
      <c r="P341" s="21" t="str">
        <f>IF(обеспечено!P341-'погружено всего'!P341=0,"",обеспечено!P341-'погружено всего'!P341)</f>
        <v/>
      </c>
      <c r="Q341" s="21" t="str">
        <f>IF(обеспечено!Q341-'погружено всего'!Q341=0,"",обеспечено!Q341-'погружено всего'!Q341)</f>
        <v/>
      </c>
      <c r="R341" s="21" t="str">
        <f>IF(обеспечено!R341-'погружено всего'!R341=0,"",обеспечено!R341-'погружено всего'!R341)</f>
        <v/>
      </c>
      <c r="S341" s="21" t="str">
        <f>IF(обеспечено!S341-'погружено всего'!S341=0,"",обеспечено!S341-'погружено всего'!S341)</f>
        <v/>
      </c>
      <c r="T341" s="21" t="str">
        <f>IF(обеспечено!T341-'погружено всего'!T341=0,"",обеспечено!T341-'погружено всего'!T341)</f>
        <v/>
      </c>
      <c r="U341" s="21" t="str">
        <f>IF(обеспечено!U341-'погружено всего'!U341=0,"",обеспечено!U341-'погружено всего'!U341)</f>
        <v/>
      </c>
      <c r="V341" s="21" t="str">
        <f>IF(обеспечено!V341-'погружено всего'!V341=0,"",обеспечено!V341-'погружено всего'!V341)</f>
        <v/>
      </c>
      <c r="W341" s="21" t="str">
        <f>IF(обеспечено!W341-'погружено всего'!W341=0,"",обеспечено!W341-'погружено всего'!W341)</f>
        <v/>
      </c>
      <c r="X341" s="21" t="str">
        <f>IF(обеспечено!X341-'погружено всего'!X341=0,"",обеспечено!X341-'погружено всего'!X341)</f>
        <v/>
      </c>
      <c r="Y341" s="21" t="str">
        <f>IF(обеспечено!Y341-'погружено всего'!Y341=0,"",обеспечено!Y341-'погружено всего'!Y341)</f>
        <v/>
      </c>
      <c r="Z341" s="21" t="str">
        <f>IF(обеспечено!Z341-'погружено всего'!Z341=0,"",обеспечено!Z341-'погружено всего'!Z341)</f>
        <v/>
      </c>
      <c r="AA341" s="21" t="str">
        <f>IF(обеспечено!AA341-'погружено всего'!AA341=0,"",обеспечено!AA341-'погружено всего'!AA341)</f>
        <v/>
      </c>
      <c r="AB341" s="21" t="str">
        <f>IF(обеспечено!AB341-'погружено всего'!AB341=0,"",обеспечено!AB341-'погружено всего'!AB341)</f>
        <v/>
      </c>
      <c r="AC341" s="21" t="str">
        <f>IF(обеспечено!AC341-'погружено всего'!AC341=0,"",обеспечено!AC341-'погружено всего'!AC341)</f>
        <v/>
      </c>
      <c r="AD341" s="21" t="str">
        <f>IF(обеспечено!AD341-'погружено всего'!AD341=0,"",обеспечено!AD341-'погружено всего'!AD341)</f>
        <v/>
      </c>
      <c r="AE341" s="21" t="str">
        <f>IF(обеспечено!AE341-'погружено всего'!AE341=0,"",обеспечено!AE341-'погружено всего'!AE341)</f>
        <v/>
      </c>
      <c r="AF341" s="21" t="str">
        <f>IF(обеспечено!AF341-'погружено всего'!AF341=0,"",обеспечено!AF341-'погружено всего'!AF341)</f>
        <v/>
      </c>
      <c r="AG341" s="21" t="str">
        <f>IF(обеспечено!AG341-'погружено всего'!AG341=0,"",обеспечено!AG341-'погружено всего'!AG341)</f>
        <v/>
      </c>
      <c r="AH341" s="21" t="str">
        <f>IF(обеспечено!AH341-'погружено всего'!AH341=0,"",обеспечено!AH341-'погружено всего'!AH341)</f>
        <v/>
      </c>
      <c r="AI341" s="21" t="str">
        <f>IF(обеспечено!AI341-'погружено всего'!AI341=0,"",обеспечено!AI341-'погружено всего'!AI341)</f>
        <v/>
      </c>
      <c r="AJ341" s="21" t="str">
        <f>IF(обеспечено!AJ341-'погружено всего'!AJ341=0,"",обеспечено!AJ341-'погружено всего'!AJ341)</f>
        <v/>
      </c>
      <c r="AK341" s="21" t="str">
        <f>IF(обеспечено!AK341-'погружено всего'!AK341=0,"",обеспечено!AK341-'погружено всего'!AK341)</f>
        <v/>
      </c>
    </row>
    <row r="342" spans="1:37" s="15" customFormat="1" ht="13.5" customHeight="1" x14ac:dyDescent="0.15">
      <c r="A342" s="15" t="s">
        <v>357</v>
      </c>
      <c r="B342" s="20" t="str">
        <f>IF(LEN('заявки всего'!B342)=0,"",'заявки всего'!B342)</f>
        <v/>
      </c>
      <c r="C342" s="20" t="str">
        <f>IF(LEN('заявки всего'!C342)=0,"",'заявки всего'!C342)</f>
        <v/>
      </c>
      <c r="D342" s="22" t="str">
        <f>IF(LEN('заявки всего'!D342)=0,"",'заявки всего'!D342)</f>
        <v/>
      </c>
      <c r="E342" s="23" t="str">
        <f>IF(LEN('заявки всего'!E342)=0,"",'заявки всего'!E342)</f>
        <v/>
      </c>
      <c r="F342" s="23" t="str">
        <f>IF(обеспечено!F342=0,"",ROUNDUP(обеспечено!F342/31*5,0))</f>
        <v/>
      </c>
      <c r="G342" s="21" t="str">
        <f>IF(обеспечено!G342-'погружено всего'!G342=0,"",обеспечено!G342-'погружено всего'!G342)</f>
        <v/>
      </c>
      <c r="H342" s="21" t="str">
        <f>IF(обеспечено!H342-'погружено всего'!H342=0,"",обеспечено!H342-'погружено всего'!H342)</f>
        <v/>
      </c>
      <c r="I342" s="21" t="str">
        <f>IF(обеспечено!I342-'погружено всего'!I342=0,"",обеспечено!I342-'погружено всего'!I342)</f>
        <v/>
      </c>
      <c r="J342" s="21" t="str">
        <f>IF(обеспечено!J342-'погружено всего'!J342=0,"",обеспечено!J342-'погружено всего'!J342)</f>
        <v/>
      </c>
      <c r="K342" s="21" t="str">
        <f>IF(обеспечено!K342-'погружено всего'!K342=0,"",обеспечено!K342-'погружено всего'!K342)</f>
        <v/>
      </c>
      <c r="L342" s="21" t="str">
        <f>IF(обеспечено!L342-'погружено всего'!L342=0,"",обеспечено!L342-'погружено всего'!L342)</f>
        <v/>
      </c>
      <c r="M342" s="21" t="str">
        <f>IF(обеспечено!M342-'погружено всего'!M342=0,"",обеспечено!M342-'погружено всего'!M342)</f>
        <v/>
      </c>
      <c r="N342" s="21" t="str">
        <f>IF(обеспечено!N342-'погружено всего'!N342=0,"",обеспечено!N342-'погружено всего'!N342)</f>
        <v/>
      </c>
      <c r="O342" s="21" t="str">
        <f>IF(обеспечено!O342-'погружено всего'!O342=0,"",обеспечено!O342-'погружено всего'!O342)</f>
        <v/>
      </c>
      <c r="P342" s="21" t="str">
        <f>IF(обеспечено!P342-'погружено всего'!P342=0,"",обеспечено!P342-'погружено всего'!P342)</f>
        <v/>
      </c>
      <c r="Q342" s="21" t="str">
        <f>IF(обеспечено!Q342-'погружено всего'!Q342=0,"",обеспечено!Q342-'погружено всего'!Q342)</f>
        <v/>
      </c>
      <c r="R342" s="21" t="str">
        <f>IF(обеспечено!R342-'погружено всего'!R342=0,"",обеспечено!R342-'погружено всего'!R342)</f>
        <v/>
      </c>
      <c r="S342" s="21" t="str">
        <f>IF(обеспечено!S342-'погружено всего'!S342=0,"",обеспечено!S342-'погружено всего'!S342)</f>
        <v/>
      </c>
      <c r="T342" s="21" t="str">
        <f>IF(обеспечено!T342-'погружено всего'!T342=0,"",обеспечено!T342-'погружено всего'!T342)</f>
        <v/>
      </c>
      <c r="U342" s="21" t="str">
        <f>IF(обеспечено!U342-'погружено всего'!U342=0,"",обеспечено!U342-'погружено всего'!U342)</f>
        <v/>
      </c>
      <c r="V342" s="21" t="str">
        <f>IF(обеспечено!V342-'погружено всего'!V342=0,"",обеспечено!V342-'погружено всего'!V342)</f>
        <v/>
      </c>
      <c r="W342" s="21" t="str">
        <f>IF(обеспечено!W342-'погружено всего'!W342=0,"",обеспечено!W342-'погружено всего'!W342)</f>
        <v/>
      </c>
      <c r="X342" s="21" t="str">
        <f>IF(обеспечено!X342-'погружено всего'!X342=0,"",обеспечено!X342-'погружено всего'!X342)</f>
        <v/>
      </c>
      <c r="Y342" s="21" t="str">
        <f>IF(обеспечено!Y342-'погружено всего'!Y342=0,"",обеспечено!Y342-'погружено всего'!Y342)</f>
        <v/>
      </c>
      <c r="Z342" s="21" t="str">
        <f>IF(обеспечено!Z342-'погружено всего'!Z342=0,"",обеспечено!Z342-'погружено всего'!Z342)</f>
        <v/>
      </c>
      <c r="AA342" s="21" t="str">
        <f>IF(обеспечено!AA342-'погружено всего'!AA342=0,"",обеспечено!AA342-'погружено всего'!AA342)</f>
        <v/>
      </c>
      <c r="AB342" s="21" t="str">
        <f>IF(обеспечено!AB342-'погружено всего'!AB342=0,"",обеспечено!AB342-'погружено всего'!AB342)</f>
        <v/>
      </c>
      <c r="AC342" s="21" t="str">
        <f>IF(обеспечено!AC342-'погружено всего'!AC342=0,"",обеспечено!AC342-'погружено всего'!AC342)</f>
        <v/>
      </c>
      <c r="AD342" s="21" t="str">
        <f>IF(обеспечено!AD342-'погружено всего'!AD342=0,"",обеспечено!AD342-'погружено всего'!AD342)</f>
        <v/>
      </c>
      <c r="AE342" s="21" t="str">
        <f>IF(обеспечено!AE342-'погружено всего'!AE342=0,"",обеспечено!AE342-'погружено всего'!AE342)</f>
        <v/>
      </c>
      <c r="AF342" s="21" t="str">
        <f>IF(обеспечено!AF342-'погружено всего'!AF342=0,"",обеспечено!AF342-'погружено всего'!AF342)</f>
        <v/>
      </c>
      <c r="AG342" s="21" t="str">
        <f>IF(обеспечено!AG342-'погружено всего'!AG342=0,"",обеспечено!AG342-'погружено всего'!AG342)</f>
        <v/>
      </c>
      <c r="AH342" s="21" t="str">
        <f>IF(обеспечено!AH342-'погружено всего'!AH342=0,"",обеспечено!AH342-'погружено всего'!AH342)</f>
        <v/>
      </c>
      <c r="AI342" s="21" t="str">
        <f>IF(обеспечено!AI342-'погружено всего'!AI342=0,"",обеспечено!AI342-'погружено всего'!AI342)</f>
        <v/>
      </c>
      <c r="AJ342" s="21" t="str">
        <f>IF(обеспечено!AJ342-'погружено всего'!AJ342=0,"",обеспечено!AJ342-'погружено всего'!AJ342)</f>
        <v/>
      </c>
      <c r="AK342" s="21" t="str">
        <f>IF(обеспечено!AK342-'погружено всего'!AK342=0,"",обеспечено!AK342-'погружено всего'!AK342)</f>
        <v/>
      </c>
    </row>
    <row r="343" spans="1:37" s="15" customFormat="1" ht="13.5" customHeight="1" x14ac:dyDescent="0.15">
      <c r="A343" s="15" t="s">
        <v>358</v>
      </c>
      <c r="B343" s="20" t="str">
        <f>IF(LEN('заявки всего'!B343)=0,"",'заявки всего'!B343)</f>
        <v/>
      </c>
      <c r="C343" s="20" t="str">
        <f>IF(LEN('заявки всего'!C343)=0,"",'заявки всего'!C343)</f>
        <v/>
      </c>
      <c r="D343" s="22" t="str">
        <f>IF(LEN('заявки всего'!D343)=0,"",'заявки всего'!D343)</f>
        <v/>
      </c>
      <c r="E343" s="23" t="str">
        <f>IF(LEN('заявки всего'!E343)=0,"",'заявки всего'!E343)</f>
        <v/>
      </c>
      <c r="F343" s="23" t="str">
        <f>IF(обеспечено!F343=0,"",ROUNDUP(обеспечено!F343/31*5,0))</f>
        <v/>
      </c>
      <c r="G343" s="21" t="str">
        <f>IF(обеспечено!G343-'погружено всего'!G343=0,"",обеспечено!G343-'погружено всего'!G343)</f>
        <v/>
      </c>
      <c r="H343" s="21" t="str">
        <f>IF(обеспечено!H343-'погружено всего'!H343=0,"",обеспечено!H343-'погружено всего'!H343)</f>
        <v/>
      </c>
      <c r="I343" s="21" t="str">
        <f>IF(обеспечено!I343-'погружено всего'!I343=0,"",обеспечено!I343-'погружено всего'!I343)</f>
        <v/>
      </c>
      <c r="J343" s="21" t="str">
        <f>IF(обеспечено!J343-'погружено всего'!J343=0,"",обеспечено!J343-'погружено всего'!J343)</f>
        <v/>
      </c>
      <c r="K343" s="21" t="str">
        <f>IF(обеспечено!K343-'погружено всего'!K343=0,"",обеспечено!K343-'погружено всего'!K343)</f>
        <v/>
      </c>
      <c r="L343" s="21" t="str">
        <f>IF(обеспечено!L343-'погружено всего'!L343=0,"",обеспечено!L343-'погружено всего'!L343)</f>
        <v/>
      </c>
      <c r="M343" s="21" t="str">
        <f>IF(обеспечено!M343-'погружено всего'!M343=0,"",обеспечено!M343-'погружено всего'!M343)</f>
        <v/>
      </c>
      <c r="N343" s="21" t="str">
        <f>IF(обеспечено!N343-'погружено всего'!N343=0,"",обеспечено!N343-'погружено всего'!N343)</f>
        <v/>
      </c>
      <c r="O343" s="21" t="str">
        <f>IF(обеспечено!O343-'погружено всего'!O343=0,"",обеспечено!O343-'погружено всего'!O343)</f>
        <v/>
      </c>
      <c r="P343" s="21" t="str">
        <f>IF(обеспечено!P343-'погружено всего'!P343=0,"",обеспечено!P343-'погружено всего'!P343)</f>
        <v/>
      </c>
      <c r="Q343" s="21" t="str">
        <f>IF(обеспечено!Q343-'погружено всего'!Q343=0,"",обеспечено!Q343-'погружено всего'!Q343)</f>
        <v/>
      </c>
      <c r="R343" s="21" t="str">
        <f>IF(обеспечено!R343-'погружено всего'!R343=0,"",обеспечено!R343-'погружено всего'!R343)</f>
        <v/>
      </c>
      <c r="S343" s="21" t="str">
        <f>IF(обеспечено!S343-'погружено всего'!S343=0,"",обеспечено!S343-'погружено всего'!S343)</f>
        <v/>
      </c>
      <c r="T343" s="21" t="str">
        <f>IF(обеспечено!T343-'погружено всего'!T343=0,"",обеспечено!T343-'погружено всего'!T343)</f>
        <v/>
      </c>
      <c r="U343" s="21" t="str">
        <f>IF(обеспечено!U343-'погружено всего'!U343=0,"",обеспечено!U343-'погружено всего'!U343)</f>
        <v/>
      </c>
      <c r="V343" s="21" t="str">
        <f>IF(обеспечено!V343-'погружено всего'!V343=0,"",обеспечено!V343-'погружено всего'!V343)</f>
        <v/>
      </c>
      <c r="W343" s="21" t="str">
        <f>IF(обеспечено!W343-'погружено всего'!W343=0,"",обеспечено!W343-'погружено всего'!W343)</f>
        <v/>
      </c>
      <c r="X343" s="21" t="str">
        <f>IF(обеспечено!X343-'погружено всего'!X343=0,"",обеспечено!X343-'погружено всего'!X343)</f>
        <v/>
      </c>
      <c r="Y343" s="21" t="str">
        <f>IF(обеспечено!Y343-'погружено всего'!Y343=0,"",обеспечено!Y343-'погружено всего'!Y343)</f>
        <v/>
      </c>
      <c r="Z343" s="21" t="str">
        <f>IF(обеспечено!Z343-'погружено всего'!Z343=0,"",обеспечено!Z343-'погружено всего'!Z343)</f>
        <v/>
      </c>
      <c r="AA343" s="21" t="str">
        <f>IF(обеспечено!AA343-'погружено всего'!AA343=0,"",обеспечено!AA343-'погружено всего'!AA343)</f>
        <v/>
      </c>
      <c r="AB343" s="21" t="str">
        <f>IF(обеспечено!AB343-'погружено всего'!AB343=0,"",обеспечено!AB343-'погружено всего'!AB343)</f>
        <v/>
      </c>
      <c r="AC343" s="21" t="str">
        <f>IF(обеспечено!AC343-'погружено всего'!AC343=0,"",обеспечено!AC343-'погружено всего'!AC343)</f>
        <v/>
      </c>
      <c r="AD343" s="21" t="str">
        <f>IF(обеспечено!AD343-'погружено всего'!AD343=0,"",обеспечено!AD343-'погружено всего'!AD343)</f>
        <v/>
      </c>
      <c r="AE343" s="21" t="str">
        <f>IF(обеспечено!AE343-'погружено всего'!AE343=0,"",обеспечено!AE343-'погружено всего'!AE343)</f>
        <v/>
      </c>
      <c r="AF343" s="21" t="str">
        <f>IF(обеспечено!AF343-'погружено всего'!AF343=0,"",обеспечено!AF343-'погружено всего'!AF343)</f>
        <v/>
      </c>
      <c r="AG343" s="21" t="str">
        <f>IF(обеспечено!AG343-'погружено всего'!AG343=0,"",обеспечено!AG343-'погружено всего'!AG343)</f>
        <v/>
      </c>
      <c r="AH343" s="21" t="str">
        <f>IF(обеспечено!AH343-'погружено всего'!AH343=0,"",обеспечено!AH343-'погружено всего'!AH343)</f>
        <v/>
      </c>
      <c r="AI343" s="21" t="str">
        <f>IF(обеспечено!AI343-'погружено всего'!AI343=0,"",обеспечено!AI343-'погружено всего'!AI343)</f>
        <v/>
      </c>
      <c r="AJ343" s="21" t="str">
        <f>IF(обеспечено!AJ343-'погружено всего'!AJ343=0,"",обеспечено!AJ343-'погружено всего'!AJ343)</f>
        <v/>
      </c>
      <c r="AK343" s="21" t="str">
        <f>IF(обеспечено!AK343-'погружено всего'!AK343=0,"",обеспечено!AK343-'погружено всего'!AK343)</f>
        <v/>
      </c>
    </row>
    <row r="344" spans="1:37" s="15" customFormat="1" ht="13.5" customHeight="1" x14ac:dyDescent="0.15">
      <c r="A344" s="15" t="s">
        <v>359</v>
      </c>
      <c r="B344" s="20" t="str">
        <f>IF(LEN('заявки всего'!B344)=0,"",'заявки всего'!B344)</f>
        <v/>
      </c>
      <c r="C344" s="20" t="str">
        <f>IF(LEN('заявки всего'!C344)=0,"",'заявки всего'!C344)</f>
        <v/>
      </c>
      <c r="D344" s="22" t="str">
        <f>IF(LEN('заявки всего'!D344)=0,"",'заявки всего'!D344)</f>
        <v/>
      </c>
      <c r="E344" s="23" t="str">
        <f>IF(LEN('заявки всего'!E344)=0,"",'заявки всего'!E344)</f>
        <v/>
      </c>
      <c r="F344" s="23" t="str">
        <f>IF(обеспечено!F344=0,"",ROUNDUP(обеспечено!F344/31*5,0))</f>
        <v/>
      </c>
      <c r="G344" s="21" t="str">
        <f>IF(обеспечено!G344-'погружено всего'!G344=0,"",обеспечено!G344-'погружено всего'!G344)</f>
        <v/>
      </c>
      <c r="H344" s="21" t="str">
        <f>IF(обеспечено!H344-'погружено всего'!H344=0,"",обеспечено!H344-'погружено всего'!H344)</f>
        <v/>
      </c>
      <c r="I344" s="21" t="str">
        <f>IF(обеспечено!I344-'погружено всего'!I344=0,"",обеспечено!I344-'погружено всего'!I344)</f>
        <v/>
      </c>
      <c r="J344" s="21" t="str">
        <f>IF(обеспечено!J344-'погружено всего'!J344=0,"",обеспечено!J344-'погружено всего'!J344)</f>
        <v/>
      </c>
      <c r="K344" s="21" t="str">
        <f>IF(обеспечено!K344-'погружено всего'!K344=0,"",обеспечено!K344-'погружено всего'!K344)</f>
        <v/>
      </c>
      <c r="L344" s="21" t="str">
        <f>IF(обеспечено!L344-'погружено всего'!L344=0,"",обеспечено!L344-'погружено всего'!L344)</f>
        <v/>
      </c>
      <c r="M344" s="21" t="str">
        <f>IF(обеспечено!M344-'погружено всего'!M344=0,"",обеспечено!M344-'погружено всего'!M344)</f>
        <v/>
      </c>
      <c r="N344" s="21" t="str">
        <f>IF(обеспечено!N344-'погружено всего'!N344=0,"",обеспечено!N344-'погружено всего'!N344)</f>
        <v/>
      </c>
      <c r="O344" s="21" t="str">
        <f>IF(обеспечено!O344-'погружено всего'!O344=0,"",обеспечено!O344-'погружено всего'!O344)</f>
        <v/>
      </c>
      <c r="P344" s="21" t="str">
        <f>IF(обеспечено!P344-'погружено всего'!P344=0,"",обеспечено!P344-'погружено всего'!P344)</f>
        <v/>
      </c>
      <c r="Q344" s="21" t="str">
        <f>IF(обеспечено!Q344-'погружено всего'!Q344=0,"",обеспечено!Q344-'погружено всего'!Q344)</f>
        <v/>
      </c>
      <c r="R344" s="21" t="str">
        <f>IF(обеспечено!R344-'погружено всего'!R344=0,"",обеспечено!R344-'погружено всего'!R344)</f>
        <v/>
      </c>
      <c r="S344" s="21" t="str">
        <f>IF(обеспечено!S344-'погружено всего'!S344=0,"",обеспечено!S344-'погружено всего'!S344)</f>
        <v/>
      </c>
      <c r="T344" s="21" t="str">
        <f>IF(обеспечено!T344-'погружено всего'!T344=0,"",обеспечено!T344-'погружено всего'!T344)</f>
        <v/>
      </c>
      <c r="U344" s="21" t="str">
        <f>IF(обеспечено!U344-'погружено всего'!U344=0,"",обеспечено!U344-'погружено всего'!U344)</f>
        <v/>
      </c>
      <c r="V344" s="21" t="str">
        <f>IF(обеспечено!V344-'погружено всего'!V344=0,"",обеспечено!V344-'погружено всего'!V344)</f>
        <v/>
      </c>
      <c r="W344" s="21" t="str">
        <f>IF(обеспечено!W344-'погружено всего'!W344=0,"",обеспечено!W344-'погружено всего'!W344)</f>
        <v/>
      </c>
      <c r="X344" s="21" t="str">
        <f>IF(обеспечено!X344-'погружено всего'!X344=0,"",обеспечено!X344-'погружено всего'!X344)</f>
        <v/>
      </c>
      <c r="Y344" s="21" t="str">
        <f>IF(обеспечено!Y344-'погружено всего'!Y344=0,"",обеспечено!Y344-'погружено всего'!Y344)</f>
        <v/>
      </c>
      <c r="Z344" s="21" t="str">
        <f>IF(обеспечено!Z344-'погружено всего'!Z344=0,"",обеспечено!Z344-'погружено всего'!Z344)</f>
        <v/>
      </c>
      <c r="AA344" s="21" t="str">
        <f>IF(обеспечено!AA344-'погружено всего'!AA344=0,"",обеспечено!AA344-'погружено всего'!AA344)</f>
        <v/>
      </c>
      <c r="AB344" s="21" t="str">
        <f>IF(обеспечено!AB344-'погружено всего'!AB344=0,"",обеспечено!AB344-'погружено всего'!AB344)</f>
        <v/>
      </c>
      <c r="AC344" s="21" t="str">
        <f>IF(обеспечено!AC344-'погружено всего'!AC344=0,"",обеспечено!AC344-'погружено всего'!AC344)</f>
        <v/>
      </c>
      <c r="AD344" s="21" t="str">
        <f>IF(обеспечено!AD344-'погружено всего'!AD344=0,"",обеспечено!AD344-'погружено всего'!AD344)</f>
        <v/>
      </c>
      <c r="AE344" s="21" t="str">
        <f>IF(обеспечено!AE344-'погружено всего'!AE344=0,"",обеспечено!AE344-'погружено всего'!AE344)</f>
        <v/>
      </c>
      <c r="AF344" s="21" t="str">
        <f>IF(обеспечено!AF344-'погружено всего'!AF344=0,"",обеспечено!AF344-'погружено всего'!AF344)</f>
        <v/>
      </c>
      <c r="AG344" s="21" t="str">
        <f>IF(обеспечено!AG344-'погружено всего'!AG344=0,"",обеспечено!AG344-'погружено всего'!AG344)</f>
        <v/>
      </c>
      <c r="AH344" s="21" t="str">
        <f>IF(обеспечено!AH344-'погружено всего'!AH344=0,"",обеспечено!AH344-'погружено всего'!AH344)</f>
        <v/>
      </c>
      <c r="AI344" s="21" t="str">
        <f>IF(обеспечено!AI344-'погружено всего'!AI344=0,"",обеспечено!AI344-'погружено всего'!AI344)</f>
        <v/>
      </c>
      <c r="AJ344" s="21" t="str">
        <f>IF(обеспечено!AJ344-'погружено всего'!AJ344=0,"",обеспечено!AJ344-'погружено всего'!AJ344)</f>
        <v/>
      </c>
      <c r="AK344" s="21" t="str">
        <f>IF(обеспечено!AK344-'погружено всего'!AK344=0,"",обеспечено!AK344-'погружено всего'!AK344)</f>
        <v/>
      </c>
    </row>
    <row r="345" spans="1:37" s="15" customFormat="1" ht="13.5" customHeight="1" x14ac:dyDescent="0.15">
      <c r="A345" s="15" t="s">
        <v>360</v>
      </c>
      <c r="B345" s="20" t="str">
        <f>IF(LEN('заявки всего'!B345)=0,"",'заявки всего'!B345)</f>
        <v/>
      </c>
      <c r="C345" s="20" t="str">
        <f>IF(LEN('заявки всего'!C345)=0,"",'заявки всего'!C345)</f>
        <v/>
      </c>
      <c r="D345" s="22" t="str">
        <f>IF(LEN('заявки всего'!D345)=0,"",'заявки всего'!D345)</f>
        <v/>
      </c>
      <c r="E345" s="23" t="str">
        <f>IF(LEN('заявки всего'!E345)=0,"",'заявки всего'!E345)</f>
        <v/>
      </c>
      <c r="F345" s="23" t="str">
        <f>IF(обеспечено!F345=0,"",ROUNDUP(обеспечено!F345/31*5,0))</f>
        <v/>
      </c>
      <c r="G345" s="21" t="str">
        <f>IF(обеспечено!G345-'погружено всего'!G345=0,"",обеспечено!G345-'погружено всего'!G345)</f>
        <v/>
      </c>
      <c r="H345" s="21" t="str">
        <f>IF(обеспечено!H345-'погружено всего'!H345=0,"",обеспечено!H345-'погружено всего'!H345)</f>
        <v/>
      </c>
      <c r="I345" s="21" t="str">
        <f>IF(обеспечено!I345-'погружено всего'!I345=0,"",обеспечено!I345-'погружено всего'!I345)</f>
        <v/>
      </c>
      <c r="J345" s="21" t="str">
        <f>IF(обеспечено!J345-'погружено всего'!J345=0,"",обеспечено!J345-'погружено всего'!J345)</f>
        <v/>
      </c>
      <c r="K345" s="21" t="str">
        <f>IF(обеспечено!K345-'погружено всего'!K345=0,"",обеспечено!K345-'погружено всего'!K345)</f>
        <v/>
      </c>
      <c r="L345" s="21" t="str">
        <f>IF(обеспечено!L345-'погружено всего'!L345=0,"",обеспечено!L345-'погружено всего'!L345)</f>
        <v/>
      </c>
      <c r="M345" s="21" t="str">
        <f>IF(обеспечено!M345-'погружено всего'!M345=0,"",обеспечено!M345-'погружено всего'!M345)</f>
        <v/>
      </c>
      <c r="N345" s="21" t="str">
        <f>IF(обеспечено!N345-'погружено всего'!N345=0,"",обеспечено!N345-'погружено всего'!N345)</f>
        <v/>
      </c>
      <c r="O345" s="21" t="str">
        <f>IF(обеспечено!O345-'погружено всего'!O345=0,"",обеспечено!O345-'погружено всего'!O345)</f>
        <v/>
      </c>
      <c r="P345" s="21" t="str">
        <f>IF(обеспечено!P345-'погружено всего'!P345=0,"",обеспечено!P345-'погружено всего'!P345)</f>
        <v/>
      </c>
      <c r="Q345" s="21" t="str">
        <f>IF(обеспечено!Q345-'погружено всего'!Q345=0,"",обеспечено!Q345-'погружено всего'!Q345)</f>
        <v/>
      </c>
      <c r="R345" s="21" t="str">
        <f>IF(обеспечено!R345-'погружено всего'!R345=0,"",обеспечено!R345-'погружено всего'!R345)</f>
        <v/>
      </c>
      <c r="S345" s="21" t="str">
        <f>IF(обеспечено!S345-'погружено всего'!S345=0,"",обеспечено!S345-'погружено всего'!S345)</f>
        <v/>
      </c>
      <c r="T345" s="21" t="str">
        <f>IF(обеспечено!T345-'погружено всего'!T345=0,"",обеспечено!T345-'погружено всего'!T345)</f>
        <v/>
      </c>
      <c r="U345" s="21" t="str">
        <f>IF(обеспечено!U345-'погружено всего'!U345=0,"",обеспечено!U345-'погружено всего'!U345)</f>
        <v/>
      </c>
      <c r="V345" s="21" t="str">
        <f>IF(обеспечено!V345-'погружено всего'!V345=0,"",обеспечено!V345-'погружено всего'!V345)</f>
        <v/>
      </c>
      <c r="W345" s="21" t="str">
        <f>IF(обеспечено!W345-'погружено всего'!W345=0,"",обеспечено!W345-'погружено всего'!W345)</f>
        <v/>
      </c>
      <c r="X345" s="21" t="str">
        <f>IF(обеспечено!X345-'погружено всего'!X345=0,"",обеспечено!X345-'погружено всего'!X345)</f>
        <v/>
      </c>
      <c r="Y345" s="21" t="str">
        <f>IF(обеспечено!Y345-'погружено всего'!Y345=0,"",обеспечено!Y345-'погружено всего'!Y345)</f>
        <v/>
      </c>
      <c r="Z345" s="21" t="str">
        <f>IF(обеспечено!Z345-'погружено всего'!Z345=0,"",обеспечено!Z345-'погружено всего'!Z345)</f>
        <v/>
      </c>
      <c r="AA345" s="21" t="str">
        <f>IF(обеспечено!AA345-'погружено всего'!AA345=0,"",обеспечено!AA345-'погружено всего'!AA345)</f>
        <v/>
      </c>
      <c r="AB345" s="21" t="str">
        <f>IF(обеспечено!AB345-'погружено всего'!AB345=0,"",обеспечено!AB345-'погружено всего'!AB345)</f>
        <v/>
      </c>
      <c r="AC345" s="21" t="str">
        <f>IF(обеспечено!AC345-'погружено всего'!AC345=0,"",обеспечено!AC345-'погружено всего'!AC345)</f>
        <v/>
      </c>
      <c r="AD345" s="21" t="str">
        <f>IF(обеспечено!AD345-'погружено всего'!AD345=0,"",обеспечено!AD345-'погружено всего'!AD345)</f>
        <v/>
      </c>
      <c r="AE345" s="21" t="str">
        <f>IF(обеспечено!AE345-'погружено всего'!AE345=0,"",обеспечено!AE345-'погружено всего'!AE345)</f>
        <v/>
      </c>
      <c r="AF345" s="21" t="str">
        <f>IF(обеспечено!AF345-'погружено всего'!AF345=0,"",обеспечено!AF345-'погружено всего'!AF345)</f>
        <v/>
      </c>
      <c r="AG345" s="21" t="str">
        <f>IF(обеспечено!AG345-'погружено всего'!AG345=0,"",обеспечено!AG345-'погружено всего'!AG345)</f>
        <v/>
      </c>
      <c r="AH345" s="21" t="str">
        <f>IF(обеспечено!AH345-'погружено всего'!AH345=0,"",обеспечено!AH345-'погружено всего'!AH345)</f>
        <v/>
      </c>
      <c r="AI345" s="21" t="str">
        <f>IF(обеспечено!AI345-'погружено всего'!AI345=0,"",обеспечено!AI345-'погружено всего'!AI345)</f>
        <v/>
      </c>
      <c r="AJ345" s="21" t="str">
        <f>IF(обеспечено!AJ345-'погружено всего'!AJ345=0,"",обеспечено!AJ345-'погружено всего'!AJ345)</f>
        <v/>
      </c>
      <c r="AK345" s="21" t="str">
        <f>IF(обеспечено!AK345-'погружено всего'!AK345=0,"",обеспечено!AK345-'погружено всего'!AK345)</f>
        <v/>
      </c>
    </row>
    <row r="346" spans="1:37" s="15" customFormat="1" ht="13.5" customHeight="1" x14ac:dyDescent="0.15">
      <c r="A346" s="15" t="s">
        <v>361</v>
      </c>
      <c r="B346" s="20" t="str">
        <f>IF(LEN('заявки всего'!B346)=0,"",'заявки всего'!B346)</f>
        <v/>
      </c>
      <c r="C346" s="20" t="str">
        <f>IF(LEN('заявки всего'!C346)=0,"",'заявки всего'!C346)</f>
        <v/>
      </c>
      <c r="D346" s="22" t="str">
        <f>IF(LEN('заявки всего'!D346)=0,"",'заявки всего'!D346)</f>
        <v/>
      </c>
      <c r="E346" s="23" t="str">
        <f>IF(LEN('заявки всего'!E346)=0,"",'заявки всего'!E346)</f>
        <v/>
      </c>
      <c r="F346" s="23" t="str">
        <f>IF(обеспечено!F346=0,"",ROUNDUP(обеспечено!F346/31*5,0))</f>
        <v/>
      </c>
      <c r="G346" s="21" t="str">
        <f>IF(обеспечено!G346-'погружено всего'!G346=0,"",обеспечено!G346-'погружено всего'!G346)</f>
        <v/>
      </c>
      <c r="H346" s="21" t="str">
        <f>IF(обеспечено!H346-'погружено всего'!H346=0,"",обеспечено!H346-'погружено всего'!H346)</f>
        <v/>
      </c>
      <c r="I346" s="21" t="str">
        <f>IF(обеспечено!I346-'погружено всего'!I346=0,"",обеспечено!I346-'погружено всего'!I346)</f>
        <v/>
      </c>
      <c r="J346" s="21" t="str">
        <f>IF(обеспечено!J346-'погружено всего'!J346=0,"",обеспечено!J346-'погружено всего'!J346)</f>
        <v/>
      </c>
      <c r="K346" s="21" t="str">
        <f>IF(обеспечено!K346-'погружено всего'!K346=0,"",обеспечено!K346-'погружено всего'!K346)</f>
        <v/>
      </c>
      <c r="L346" s="21" t="str">
        <f>IF(обеспечено!L346-'погружено всего'!L346=0,"",обеспечено!L346-'погружено всего'!L346)</f>
        <v/>
      </c>
      <c r="M346" s="21" t="str">
        <f>IF(обеспечено!M346-'погружено всего'!M346=0,"",обеспечено!M346-'погружено всего'!M346)</f>
        <v/>
      </c>
      <c r="N346" s="21" t="str">
        <f>IF(обеспечено!N346-'погружено всего'!N346=0,"",обеспечено!N346-'погружено всего'!N346)</f>
        <v/>
      </c>
      <c r="O346" s="21" t="str">
        <f>IF(обеспечено!O346-'погружено всего'!O346=0,"",обеспечено!O346-'погружено всего'!O346)</f>
        <v/>
      </c>
      <c r="P346" s="21" t="str">
        <f>IF(обеспечено!P346-'погружено всего'!P346=0,"",обеспечено!P346-'погружено всего'!P346)</f>
        <v/>
      </c>
      <c r="Q346" s="21" t="str">
        <f>IF(обеспечено!Q346-'погружено всего'!Q346=0,"",обеспечено!Q346-'погружено всего'!Q346)</f>
        <v/>
      </c>
      <c r="R346" s="21" t="str">
        <f>IF(обеспечено!R346-'погружено всего'!R346=0,"",обеспечено!R346-'погружено всего'!R346)</f>
        <v/>
      </c>
      <c r="S346" s="21" t="str">
        <f>IF(обеспечено!S346-'погружено всего'!S346=0,"",обеспечено!S346-'погружено всего'!S346)</f>
        <v/>
      </c>
      <c r="T346" s="21" t="str">
        <f>IF(обеспечено!T346-'погружено всего'!T346=0,"",обеспечено!T346-'погружено всего'!T346)</f>
        <v/>
      </c>
      <c r="U346" s="21" t="str">
        <f>IF(обеспечено!U346-'погружено всего'!U346=0,"",обеспечено!U346-'погружено всего'!U346)</f>
        <v/>
      </c>
      <c r="V346" s="21" t="str">
        <f>IF(обеспечено!V346-'погружено всего'!V346=0,"",обеспечено!V346-'погружено всего'!V346)</f>
        <v/>
      </c>
      <c r="W346" s="21" t="str">
        <f>IF(обеспечено!W346-'погружено всего'!W346=0,"",обеспечено!W346-'погружено всего'!W346)</f>
        <v/>
      </c>
      <c r="X346" s="21" t="str">
        <f>IF(обеспечено!X346-'погружено всего'!X346=0,"",обеспечено!X346-'погружено всего'!X346)</f>
        <v/>
      </c>
      <c r="Y346" s="21" t="str">
        <f>IF(обеспечено!Y346-'погружено всего'!Y346=0,"",обеспечено!Y346-'погружено всего'!Y346)</f>
        <v/>
      </c>
      <c r="Z346" s="21" t="str">
        <f>IF(обеспечено!Z346-'погружено всего'!Z346=0,"",обеспечено!Z346-'погружено всего'!Z346)</f>
        <v/>
      </c>
      <c r="AA346" s="21" t="str">
        <f>IF(обеспечено!AA346-'погружено всего'!AA346=0,"",обеспечено!AA346-'погружено всего'!AA346)</f>
        <v/>
      </c>
      <c r="AB346" s="21" t="str">
        <f>IF(обеспечено!AB346-'погружено всего'!AB346=0,"",обеспечено!AB346-'погружено всего'!AB346)</f>
        <v/>
      </c>
      <c r="AC346" s="21" t="str">
        <f>IF(обеспечено!AC346-'погружено всего'!AC346=0,"",обеспечено!AC346-'погружено всего'!AC346)</f>
        <v/>
      </c>
      <c r="AD346" s="21" t="str">
        <f>IF(обеспечено!AD346-'погружено всего'!AD346=0,"",обеспечено!AD346-'погружено всего'!AD346)</f>
        <v/>
      </c>
      <c r="AE346" s="21" t="str">
        <f>IF(обеспечено!AE346-'погружено всего'!AE346=0,"",обеспечено!AE346-'погружено всего'!AE346)</f>
        <v/>
      </c>
      <c r="AF346" s="21" t="str">
        <f>IF(обеспечено!AF346-'погружено всего'!AF346=0,"",обеспечено!AF346-'погружено всего'!AF346)</f>
        <v/>
      </c>
      <c r="AG346" s="21" t="str">
        <f>IF(обеспечено!AG346-'погружено всего'!AG346=0,"",обеспечено!AG346-'погружено всего'!AG346)</f>
        <v/>
      </c>
      <c r="AH346" s="21" t="str">
        <f>IF(обеспечено!AH346-'погружено всего'!AH346=0,"",обеспечено!AH346-'погружено всего'!AH346)</f>
        <v/>
      </c>
      <c r="AI346" s="21" t="str">
        <f>IF(обеспечено!AI346-'погружено всего'!AI346=0,"",обеспечено!AI346-'погружено всего'!AI346)</f>
        <v/>
      </c>
      <c r="AJ346" s="21" t="str">
        <f>IF(обеспечено!AJ346-'погружено всего'!AJ346=0,"",обеспечено!AJ346-'погружено всего'!AJ346)</f>
        <v/>
      </c>
      <c r="AK346" s="21" t="str">
        <f>IF(обеспечено!AK346-'погружено всего'!AK346=0,"",обеспечено!AK346-'погружено всего'!AK346)</f>
        <v/>
      </c>
    </row>
    <row r="347" spans="1:37" s="15" customFormat="1" ht="13.5" customHeight="1" x14ac:dyDescent="0.15">
      <c r="A347" s="15" t="s">
        <v>362</v>
      </c>
      <c r="B347" s="20" t="str">
        <f>IF(LEN('заявки всего'!B347)=0,"",'заявки всего'!B347)</f>
        <v/>
      </c>
      <c r="C347" s="20" t="str">
        <f>IF(LEN('заявки всего'!C347)=0,"",'заявки всего'!C347)</f>
        <v/>
      </c>
      <c r="D347" s="22" t="str">
        <f>IF(LEN('заявки всего'!D347)=0,"",'заявки всего'!D347)</f>
        <v/>
      </c>
      <c r="E347" s="23" t="str">
        <f>IF(LEN('заявки всего'!E347)=0,"",'заявки всего'!E347)</f>
        <v/>
      </c>
      <c r="F347" s="23" t="str">
        <f>IF(обеспечено!F347=0,"",ROUNDUP(обеспечено!F347/31*5,0))</f>
        <v/>
      </c>
      <c r="G347" s="21" t="str">
        <f>IF(обеспечено!G347-'погружено всего'!G347=0,"",обеспечено!G347-'погружено всего'!G347)</f>
        <v/>
      </c>
      <c r="H347" s="21" t="str">
        <f>IF(обеспечено!H347-'погружено всего'!H347=0,"",обеспечено!H347-'погружено всего'!H347)</f>
        <v/>
      </c>
      <c r="I347" s="21" t="str">
        <f>IF(обеспечено!I347-'погружено всего'!I347=0,"",обеспечено!I347-'погружено всего'!I347)</f>
        <v/>
      </c>
      <c r="J347" s="21" t="str">
        <f>IF(обеспечено!J347-'погружено всего'!J347=0,"",обеспечено!J347-'погружено всего'!J347)</f>
        <v/>
      </c>
      <c r="K347" s="21" t="str">
        <f>IF(обеспечено!K347-'погружено всего'!K347=0,"",обеспечено!K347-'погружено всего'!K347)</f>
        <v/>
      </c>
      <c r="L347" s="21" t="str">
        <f>IF(обеспечено!L347-'погружено всего'!L347=0,"",обеспечено!L347-'погружено всего'!L347)</f>
        <v/>
      </c>
      <c r="M347" s="21" t="str">
        <f>IF(обеспечено!M347-'погружено всего'!M347=0,"",обеспечено!M347-'погружено всего'!M347)</f>
        <v/>
      </c>
      <c r="N347" s="21" t="str">
        <f>IF(обеспечено!N347-'погружено всего'!N347=0,"",обеспечено!N347-'погружено всего'!N347)</f>
        <v/>
      </c>
      <c r="O347" s="21" t="str">
        <f>IF(обеспечено!O347-'погружено всего'!O347=0,"",обеспечено!O347-'погружено всего'!O347)</f>
        <v/>
      </c>
      <c r="P347" s="21" t="str">
        <f>IF(обеспечено!P347-'погружено всего'!P347=0,"",обеспечено!P347-'погружено всего'!P347)</f>
        <v/>
      </c>
      <c r="Q347" s="21" t="str">
        <f>IF(обеспечено!Q347-'погружено всего'!Q347=0,"",обеспечено!Q347-'погружено всего'!Q347)</f>
        <v/>
      </c>
      <c r="R347" s="21" t="str">
        <f>IF(обеспечено!R347-'погружено всего'!R347=0,"",обеспечено!R347-'погружено всего'!R347)</f>
        <v/>
      </c>
      <c r="S347" s="21" t="str">
        <f>IF(обеспечено!S347-'погружено всего'!S347=0,"",обеспечено!S347-'погружено всего'!S347)</f>
        <v/>
      </c>
      <c r="T347" s="21" t="str">
        <f>IF(обеспечено!T347-'погружено всего'!T347=0,"",обеспечено!T347-'погружено всего'!T347)</f>
        <v/>
      </c>
      <c r="U347" s="21" t="str">
        <f>IF(обеспечено!U347-'погружено всего'!U347=0,"",обеспечено!U347-'погружено всего'!U347)</f>
        <v/>
      </c>
      <c r="V347" s="21" t="str">
        <f>IF(обеспечено!V347-'погружено всего'!V347=0,"",обеспечено!V347-'погружено всего'!V347)</f>
        <v/>
      </c>
      <c r="W347" s="21" t="str">
        <f>IF(обеспечено!W347-'погружено всего'!W347=0,"",обеспечено!W347-'погружено всего'!W347)</f>
        <v/>
      </c>
      <c r="X347" s="21" t="str">
        <f>IF(обеспечено!X347-'погружено всего'!X347=0,"",обеспечено!X347-'погружено всего'!X347)</f>
        <v/>
      </c>
      <c r="Y347" s="21" t="str">
        <f>IF(обеспечено!Y347-'погружено всего'!Y347=0,"",обеспечено!Y347-'погружено всего'!Y347)</f>
        <v/>
      </c>
      <c r="Z347" s="21" t="str">
        <f>IF(обеспечено!Z347-'погружено всего'!Z347=0,"",обеспечено!Z347-'погружено всего'!Z347)</f>
        <v/>
      </c>
      <c r="AA347" s="21" t="str">
        <f>IF(обеспечено!AA347-'погружено всего'!AA347=0,"",обеспечено!AA347-'погружено всего'!AA347)</f>
        <v/>
      </c>
      <c r="AB347" s="21" t="str">
        <f>IF(обеспечено!AB347-'погружено всего'!AB347=0,"",обеспечено!AB347-'погружено всего'!AB347)</f>
        <v/>
      </c>
      <c r="AC347" s="21" t="str">
        <f>IF(обеспечено!AC347-'погружено всего'!AC347=0,"",обеспечено!AC347-'погружено всего'!AC347)</f>
        <v/>
      </c>
      <c r="AD347" s="21" t="str">
        <f>IF(обеспечено!AD347-'погружено всего'!AD347=0,"",обеспечено!AD347-'погружено всего'!AD347)</f>
        <v/>
      </c>
      <c r="AE347" s="21" t="str">
        <f>IF(обеспечено!AE347-'погружено всего'!AE347=0,"",обеспечено!AE347-'погружено всего'!AE347)</f>
        <v/>
      </c>
      <c r="AF347" s="21" t="str">
        <f>IF(обеспечено!AF347-'погружено всего'!AF347=0,"",обеспечено!AF347-'погружено всего'!AF347)</f>
        <v/>
      </c>
      <c r="AG347" s="21" t="str">
        <f>IF(обеспечено!AG347-'погружено всего'!AG347=0,"",обеспечено!AG347-'погружено всего'!AG347)</f>
        <v/>
      </c>
      <c r="AH347" s="21" t="str">
        <f>IF(обеспечено!AH347-'погружено всего'!AH347=0,"",обеспечено!AH347-'погружено всего'!AH347)</f>
        <v/>
      </c>
      <c r="AI347" s="21" t="str">
        <f>IF(обеспечено!AI347-'погружено всего'!AI347=0,"",обеспечено!AI347-'погружено всего'!AI347)</f>
        <v/>
      </c>
      <c r="AJ347" s="21" t="str">
        <f>IF(обеспечено!AJ347-'погружено всего'!AJ347=0,"",обеспечено!AJ347-'погружено всего'!AJ347)</f>
        <v/>
      </c>
      <c r="AK347" s="21" t="str">
        <f>IF(обеспечено!AK347-'погружено всего'!AK347=0,"",обеспечено!AK347-'погружено всего'!AK347)</f>
        <v/>
      </c>
    </row>
    <row r="348" spans="1:37" s="15" customFormat="1" ht="13.5" customHeight="1" x14ac:dyDescent="0.15">
      <c r="A348" s="15" t="s">
        <v>363</v>
      </c>
      <c r="B348" s="20" t="str">
        <f>IF(LEN('заявки всего'!B348)=0,"",'заявки всего'!B348)</f>
        <v/>
      </c>
      <c r="C348" s="20" t="str">
        <f>IF(LEN('заявки всего'!C348)=0,"",'заявки всего'!C348)</f>
        <v/>
      </c>
      <c r="D348" s="22" t="str">
        <f>IF(LEN('заявки всего'!D348)=0,"",'заявки всего'!D348)</f>
        <v/>
      </c>
      <c r="E348" s="23" t="str">
        <f>IF(LEN('заявки всего'!E348)=0,"",'заявки всего'!E348)</f>
        <v/>
      </c>
      <c r="F348" s="23" t="str">
        <f>IF(обеспечено!F348=0,"",ROUNDUP(обеспечено!F348/31*5,0))</f>
        <v/>
      </c>
      <c r="G348" s="21" t="str">
        <f>IF(обеспечено!G348-'погружено всего'!G348=0,"",обеспечено!G348-'погружено всего'!G348)</f>
        <v/>
      </c>
      <c r="H348" s="21" t="str">
        <f>IF(обеспечено!H348-'погружено всего'!H348=0,"",обеспечено!H348-'погружено всего'!H348)</f>
        <v/>
      </c>
      <c r="I348" s="21" t="str">
        <f>IF(обеспечено!I348-'погружено всего'!I348=0,"",обеспечено!I348-'погружено всего'!I348)</f>
        <v/>
      </c>
      <c r="J348" s="21" t="str">
        <f>IF(обеспечено!J348-'погружено всего'!J348=0,"",обеспечено!J348-'погружено всего'!J348)</f>
        <v/>
      </c>
      <c r="K348" s="21" t="str">
        <f>IF(обеспечено!K348-'погружено всего'!K348=0,"",обеспечено!K348-'погружено всего'!K348)</f>
        <v/>
      </c>
      <c r="L348" s="21" t="str">
        <f>IF(обеспечено!L348-'погружено всего'!L348=0,"",обеспечено!L348-'погружено всего'!L348)</f>
        <v/>
      </c>
      <c r="M348" s="21" t="str">
        <f>IF(обеспечено!M348-'погружено всего'!M348=0,"",обеспечено!M348-'погружено всего'!M348)</f>
        <v/>
      </c>
      <c r="N348" s="21" t="str">
        <f>IF(обеспечено!N348-'погружено всего'!N348=0,"",обеспечено!N348-'погружено всего'!N348)</f>
        <v/>
      </c>
      <c r="O348" s="21" t="str">
        <f>IF(обеспечено!O348-'погружено всего'!O348=0,"",обеспечено!O348-'погружено всего'!O348)</f>
        <v/>
      </c>
      <c r="P348" s="21" t="str">
        <f>IF(обеспечено!P348-'погружено всего'!P348=0,"",обеспечено!P348-'погружено всего'!P348)</f>
        <v/>
      </c>
      <c r="Q348" s="21" t="str">
        <f>IF(обеспечено!Q348-'погружено всего'!Q348=0,"",обеспечено!Q348-'погружено всего'!Q348)</f>
        <v/>
      </c>
      <c r="R348" s="21" t="str">
        <f>IF(обеспечено!R348-'погружено всего'!R348=0,"",обеспечено!R348-'погружено всего'!R348)</f>
        <v/>
      </c>
      <c r="S348" s="21" t="str">
        <f>IF(обеспечено!S348-'погружено всего'!S348=0,"",обеспечено!S348-'погружено всего'!S348)</f>
        <v/>
      </c>
      <c r="T348" s="21" t="str">
        <f>IF(обеспечено!T348-'погружено всего'!T348=0,"",обеспечено!T348-'погружено всего'!T348)</f>
        <v/>
      </c>
      <c r="U348" s="21" t="str">
        <f>IF(обеспечено!U348-'погружено всего'!U348=0,"",обеспечено!U348-'погружено всего'!U348)</f>
        <v/>
      </c>
      <c r="V348" s="21" t="str">
        <f>IF(обеспечено!V348-'погружено всего'!V348=0,"",обеспечено!V348-'погружено всего'!V348)</f>
        <v/>
      </c>
      <c r="W348" s="21" t="str">
        <f>IF(обеспечено!W348-'погружено всего'!W348=0,"",обеспечено!W348-'погружено всего'!W348)</f>
        <v/>
      </c>
      <c r="X348" s="21" t="str">
        <f>IF(обеспечено!X348-'погружено всего'!X348=0,"",обеспечено!X348-'погружено всего'!X348)</f>
        <v/>
      </c>
      <c r="Y348" s="21" t="str">
        <f>IF(обеспечено!Y348-'погружено всего'!Y348=0,"",обеспечено!Y348-'погружено всего'!Y348)</f>
        <v/>
      </c>
      <c r="Z348" s="21" t="str">
        <f>IF(обеспечено!Z348-'погружено всего'!Z348=0,"",обеспечено!Z348-'погружено всего'!Z348)</f>
        <v/>
      </c>
      <c r="AA348" s="21" t="str">
        <f>IF(обеспечено!AA348-'погружено всего'!AA348=0,"",обеспечено!AA348-'погружено всего'!AA348)</f>
        <v/>
      </c>
      <c r="AB348" s="21" t="str">
        <f>IF(обеспечено!AB348-'погружено всего'!AB348=0,"",обеспечено!AB348-'погружено всего'!AB348)</f>
        <v/>
      </c>
      <c r="AC348" s="21" t="str">
        <f>IF(обеспечено!AC348-'погружено всего'!AC348=0,"",обеспечено!AC348-'погружено всего'!AC348)</f>
        <v/>
      </c>
      <c r="AD348" s="21" t="str">
        <f>IF(обеспечено!AD348-'погружено всего'!AD348=0,"",обеспечено!AD348-'погружено всего'!AD348)</f>
        <v/>
      </c>
      <c r="AE348" s="21" t="str">
        <f>IF(обеспечено!AE348-'погружено всего'!AE348=0,"",обеспечено!AE348-'погружено всего'!AE348)</f>
        <v/>
      </c>
      <c r="AF348" s="21" t="str">
        <f>IF(обеспечено!AF348-'погружено всего'!AF348=0,"",обеспечено!AF348-'погружено всего'!AF348)</f>
        <v/>
      </c>
      <c r="AG348" s="21" t="str">
        <f>IF(обеспечено!AG348-'погружено всего'!AG348=0,"",обеспечено!AG348-'погружено всего'!AG348)</f>
        <v/>
      </c>
      <c r="AH348" s="21" t="str">
        <f>IF(обеспечено!AH348-'погружено всего'!AH348=0,"",обеспечено!AH348-'погружено всего'!AH348)</f>
        <v/>
      </c>
      <c r="AI348" s="21" t="str">
        <f>IF(обеспечено!AI348-'погружено всего'!AI348=0,"",обеспечено!AI348-'погружено всего'!AI348)</f>
        <v/>
      </c>
      <c r="AJ348" s="21" t="str">
        <f>IF(обеспечено!AJ348-'погружено всего'!AJ348=0,"",обеспечено!AJ348-'погружено всего'!AJ348)</f>
        <v/>
      </c>
      <c r="AK348" s="21" t="str">
        <f>IF(обеспечено!AK348-'погружено всего'!AK348=0,"",обеспечено!AK348-'погружено всего'!AK348)</f>
        <v/>
      </c>
    </row>
    <row r="349" spans="1:37" s="15" customFormat="1" ht="13.5" customHeight="1" x14ac:dyDescent="0.15">
      <c r="A349" s="15" t="s">
        <v>364</v>
      </c>
      <c r="B349" s="20" t="str">
        <f>IF(LEN('заявки всего'!B349)=0,"",'заявки всего'!B349)</f>
        <v/>
      </c>
      <c r="C349" s="20" t="str">
        <f>IF(LEN('заявки всего'!C349)=0,"",'заявки всего'!C349)</f>
        <v/>
      </c>
      <c r="D349" s="22" t="str">
        <f>IF(LEN('заявки всего'!D349)=0,"",'заявки всего'!D349)</f>
        <v/>
      </c>
      <c r="E349" s="23" t="str">
        <f>IF(LEN('заявки всего'!E349)=0,"",'заявки всего'!E349)</f>
        <v/>
      </c>
      <c r="F349" s="23" t="str">
        <f>IF(обеспечено!F349=0,"",ROUNDUP(обеспечено!F349/31*5,0))</f>
        <v/>
      </c>
      <c r="G349" s="21" t="str">
        <f>IF(обеспечено!G349-'погружено всего'!G349=0,"",обеспечено!G349-'погружено всего'!G349)</f>
        <v/>
      </c>
      <c r="H349" s="21" t="str">
        <f>IF(обеспечено!H349-'погружено всего'!H349=0,"",обеспечено!H349-'погружено всего'!H349)</f>
        <v/>
      </c>
      <c r="I349" s="21" t="str">
        <f>IF(обеспечено!I349-'погружено всего'!I349=0,"",обеспечено!I349-'погружено всего'!I349)</f>
        <v/>
      </c>
      <c r="J349" s="21" t="str">
        <f>IF(обеспечено!J349-'погружено всего'!J349=0,"",обеспечено!J349-'погружено всего'!J349)</f>
        <v/>
      </c>
      <c r="K349" s="21" t="str">
        <f>IF(обеспечено!K349-'погружено всего'!K349=0,"",обеспечено!K349-'погружено всего'!K349)</f>
        <v/>
      </c>
      <c r="L349" s="21" t="str">
        <f>IF(обеспечено!L349-'погружено всего'!L349=0,"",обеспечено!L349-'погружено всего'!L349)</f>
        <v/>
      </c>
      <c r="M349" s="21" t="str">
        <f>IF(обеспечено!M349-'погружено всего'!M349=0,"",обеспечено!M349-'погружено всего'!M349)</f>
        <v/>
      </c>
      <c r="N349" s="21" t="str">
        <f>IF(обеспечено!N349-'погружено всего'!N349=0,"",обеспечено!N349-'погружено всего'!N349)</f>
        <v/>
      </c>
      <c r="O349" s="21" t="str">
        <f>IF(обеспечено!O349-'погружено всего'!O349=0,"",обеспечено!O349-'погружено всего'!O349)</f>
        <v/>
      </c>
      <c r="P349" s="21" t="str">
        <f>IF(обеспечено!P349-'погружено всего'!P349=0,"",обеспечено!P349-'погружено всего'!P349)</f>
        <v/>
      </c>
      <c r="Q349" s="21" t="str">
        <f>IF(обеспечено!Q349-'погружено всего'!Q349=0,"",обеспечено!Q349-'погружено всего'!Q349)</f>
        <v/>
      </c>
      <c r="R349" s="21" t="str">
        <f>IF(обеспечено!R349-'погружено всего'!R349=0,"",обеспечено!R349-'погружено всего'!R349)</f>
        <v/>
      </c>
      <c r="S349" s="21" t="str">
        <f>IF(обеспечено!S349-'погружено всего'!S349=0,"",обеспечено!S349-'погружено всего'!S349)</f>
        <v/>
      </c>
      <c r="T349" s="21" t="str">
        <f>IF(обеспечено!T349-'погружено всего'!T349=0,"",обеспечено!T349-'погружено всего'!T349)</f>
        <v/>
      </c>
      <c r="U349" s="21" t="str">
        <f>IF(обеспечено!U349-'погружено всего'!U349=0,"",обеспечено!U349-'погружено всего'!U349)</f>
        <v/>
      </c>
      <c r="V349" s="21" t="str">
        <f>IF(обеспечено!V349-'погружено всего'!V349=0,"",обеспечено!V349-'погружено всего'!V349)</f>
        <v/>
      </c>
      <c r="W349" s="21" t="str">
        <f>IF(обеспечено!W349-'погружено всего'!W349=0,"",обеспечено!W349-'погружено всего'!W349)</f>
        <v/>
      </c>
      <c r="X349" s="21" t="str">
        <f>IF(обеспечено!X349-'погружено всего'!X349=0,"",обеспечено!X349-'погружено всего'!X349)</f>
        <v/>
      </c>
      <c r="Y349" s="21" t="str">
        <f>IF(обеспечено!Y349-'погружено всего'!Y349=0,"",обеспечено!Y349-'погружено всего'!Y349)</f>
        <v/>
      </c>
      <c r="Z349" s="21" t="str">
        <f>IF(обеспечено!Z349-'погружено всего'!Z349=0,"",обеспечено!Z349-'погружено всего'!Z349)</f>
        <v/>
      </c>
      <c r="AA349" s="21" t="str">
        <f>IF(обеспечено!AA349-'погружено всего'!AA349=0,"",обеспечено!AA349-'погружено всего'!AA349)</f>
        <v/>
      </c>
      <c r="AB349" s="21" t="str">
        <f>IF(обеспечено!AB349-'погружено всего'!AB349=0,"",обеспечено!AB349-'погружено всего'!AB349)</f>
        <v/>
      </c>
      <c r="AC349" s="21" t="str">
        <f>IF(обеспечено!AC349-'погружено всего'!AC349=0,"",обеспечено!AC349-'погружено всего'!AC349)</f>
        <v/>
      </c>
      <c r="AD349" s="21" t="str">
        <f>IF(обеспечено!AD349-'погружено всего'!AD349=0,"",обеспечено!AD349-'погружено всего'!AD349)</f>
        <v/>
      </c>
      <c r="AE349" s="21" t="str">
        <f>IF(обеспечено!AE349-'погружено всего'!AE349=0,"",обеспечено!AE349-'погружено всего'!AE349)</f>
        <v/>
      </c>
      <c r="AF349" s="21" t="str">
        <f>IF(обеспечено!AF349-'погружено всего'!AF349=0,"",обеспечено!AF349-'погружено всего'!AF349)</f>
        <v/>
      </c>
      <c r="AG349" s="21" t="str">
        <f>IF(обеспечено!AG349-'погружено всего'!AG349=0,"",обеспечено!AG349-'погружено всего'!AG349)</f>
        <v/>
      </c>
      <c r="AH349" s="21" t="str">
        <f>IF(обеспечено!AH349-'погружено всего'!AH349=0,"",обеспечено!AH349-'погружено всего'!AH349)</f>
        <v/>
      </c>
      <c r="AI349" s="21" t="str">
        <f>IF(обеспечено!AI349-'погружено всего'!AI349=0,"",обеспечено!AI349-'погружено всего'!AI349)</f>
        <v/>
      </c>
      <c r="AJ349" s="21" t="str">
        <f>IF(обеспечено!AJ349-'погружено всего'!AJ349=0,"",обеспечено!AJ349-'погружено всего'!AJ349)</f>
        <v/>
      </c>
      <c r="AK349" s="21" t="str">
        <f>IF(обеспечено!AK349-'погружено всего'!AK349=0,"",обеспечено!AK349-'погружено всего'!AK349)</f>
        <v/>
      </c>
    </row>
    <row r="350" spans="1:37" s="15" customFormat="1" ht="13.5" customHeight="1" x14ac:dyDescent="0.15">
      <c r="A350" s="15" t="s">
        <v>365</v>
      </c>
      <c r="B350" s="20" t="str">
        <f>IF(LEN('заявки всего'!B350)=0,"",'заявки всего'!B350)</f>
        <v/>
      </c>
      <c r="C350" s="20" t="str">
        <f>IF(LEN('заявки всего'!C350)=0,"",'заявки всего'!C350)</f>
        <v/>
      </c>
      <c r="D350" s="22" t="str">
        <f>IF(LEN('заявки всего'!D350)=0,"",'заявки всего'!D350)</f>
        <v/>
      </c>
      <c r="E350" s="23" t="str">
        <f>IF(LEN('заявки всего'!E350)=0,"",'заявки всего'!E350)</f>
        <v/>
      </c>
      <c r="F350" s="23" t="str">
        <f>IF(обеспечено!F350=0,"",ROUNDUP(обеспечено!F350/31*5,0))</f>
        <v/>
      </c>
      <c r="G350" s="21" t="str">
        <f>IF(обеспечено!G350-'погружено всего'!G350=0,"",обеспечено!G350-'погружено всего'!G350)</f>
        <v/>
      </c>
      <c r="H350" s="21" t="str">
        <f>IF(обеспечено!H350-'погружено всего'!H350=0,"",обеспечено!H350-'погружено всего'!H350)</f>
        <v/>
      </c>
      <c r="I350" s="21" t="str">
        <f>IF(обеспечено!I350-'погружено всего'!I350=0,"",обеспечено!I350-'погружено всего'!I350)</f>
        <v/>
      </c>
      <c r="J350" s="21" t="str">
        <f>IF(обеспечено!J350-'погружено всего'!J350=0,"",обеспечено!J350-'погружено всего'!J350)</f>
        <v/>
      </c>
      <c r="K350" s="21" t="str">
        <f>IF(обеспечено!K350-'погружено всего'!K350=0,"",обеспечено!K350-'погружено всего'!K350)</f>
        <v/>
      </c>
      <c r="L350" s="21" t="str">
        <f>IF(обеспечено!L350-'погружено всего'!L350=0,"",обеспечено!L350-'погружено всего'!L350)</f>
        <v/>
      </c>
      <c r="M350" s="21" t="str">
        <f>IF(обеспечено!M350-'погружено всего'!M350=0,"",обеспечено!M350-'погружено всего'!M350)</f>
        <v/>
      </c>
      <c r="N350" s="21" t="str">
        <f>IF(обеспечено!N350-'погружено всего'!N350=0,"",обеспечено!N350-'погружено всего'!N350)</f>
        <v/>
      </c>
      <c r="O350" s="21" t="str">
        <f>IF(обеспечено!O350-'погружено всего'!O350=0,"",обеспечено!O350-'погружено всего'!O350)</f>
        <v/>
      </c>
      <c r="P350" s="21" t="str">
        <f>IF(обеспечено!P350-'погружено всего'!P350=0,"",обеспечено!P350-'погружено всего'!P350)</f>
        <v/>
      </c>
      <c r="Q350" s="21" t="str">
        <f>IF(обеспечено!Q350-'погружено всего'!Q350=0,"",обеспечено!Q350-'погружено всего'!Q350)</f>
        <v/>
      </c>
      <c r="R350" s="21" t="str">
        <f>IF(обеспечено!R350-'погружено всего'!R350=0,"",обеспечено!R350-'погружено всего'!R350)</f>
        <v/>
      </c>
      <c r="S350" s="21" t="str">
        <f>IF(обеспечено!S350-'погружено всего'!S350=0,"",обеспечено!S350-'погружено всего'!S350)</f>
        <v/>
      </c>
      <c r="T350" s="21" t="str">
        <f>IF(обеспечено!T350-'погружено всего'!T350=0,"",обеспечено!T350-'погружено всего'!T350)</f>
        <v/>
      </c>
      <c r="U350" s="21" t="str">
        <f>IF(обеспечено!U350-'погружено всего'!U350=0,"",обеспечено!U350-'погружено всего'!U350)</f>
        <v/>
      </c>
      <c r="V350" s="21" t="str">
        <f>IF(обеспечено!V350-'погружено всего'!V350=0,"",обеспечено!V350-'погружено всего'!V350)</f>
        <v/>
      </c>
      <c r="W350" s="21" t="str">
        <f>IF(обеспечено!W350-'погружено всего'!W350=0,"",обеспечено!W350-'погружено всего'!W350)</f>
        <v/>
      </c>
      <c r="X350" s="21" t="str">
        <f>IF(обеспечено!X350-'погружено всего'!X350=0,"",обеспечено!X350-'погружено всего'!X350)</f>
        <v/>
      </c>
      <c r="Y350" s="21" t="str">
        <f>IF(обеспечено!Y350-'погружено всего'!Y350=0,"",обеспечено!Y350-'погружено всего'!Y350)</f>
        <v/>
      </c>
      <c r="Z350" s="21" t="str">
        <f>IF(обеспечено!Z350-'погружено всего'!Z350=0,"",обеспечено!Z350-'погружено всего'!Z350)</f>
        <v/>
      </c>
      <c r="AA350" s="21" t="str">
        <f>IF(обеспечено!AA350-'погружено всего'!AA350=0,"",обеспечено!AA350-'погружено всего'!AA350)</f>
        <v/>
      </c>
      <c r="AB350" s="21" t="str">
        <f>IF(обеспечено!AB350-'погружено всего'!AB350=0,"",обеспечено!AB350-'погружено всего'!AB350)</f>
        <v/>
      </c>
      <c r="AC350" s="21" t="str">
        <f>IF(обеспечено!AC350-'погружено всего'!AC350=0,"",обеспечено!AC350-'погружено всего'!AC350)</f>
        <v/>
      </c>
      <c r="AD350" s="21" t="str">
        <f>IF(обеспечено!AD350-'погружено всего'!AD350=0,"",обеспечено!AD350-'погружено всего'!AD350)</f>
        <v/>
      </c>
      <c r="AE350" s="21" t="str">
        <f>IF(обеспечено!AE350-'погружено всего'!AE350=0,"",обеспечено!AE350-'погружено всего'!AE350)</f>
        <v/>
      </c>
      <c r="AF350" s="21" t="str">
        <f>IF(обеспечено!AF350-'погружено всего'!AF350=0,"",обеспечено!AF350-'погружено всего'!AF350)</f>
        <v/>
      </c>
      <c r="AG350" s="21" t="str">
        <f>IF(обеспечено!AG350-'погружено всего'!AG350=0,"",обеспечено!AG350-'погружено всего'!AG350)</f>
        <v/>
      </c>
      <c r="AH350" s="21" t="str">
        <f>IF(обеспечено!AH350-'погружено всего'!AH350=0,"",обеспечено!AH350-'погружено всего'!AH350)</f>
        <v/>
      </c>
      <c r="AI350" s="21" t="str">
        <f>IF(обеспечено!AI350-'погружено всего'!AI350=0,"",обеспечено!AI350-'погружено всего'!AI350)</f>
        <v/>
      </c>
      <c r="AJ350" s="21" t="str">
        <f>IF(обеспечено!AJ350-'погружено всего'!AJ350=0,"",обеспечено!AJ350-'погружено всего'!AJ350)</f>
        <v/>
      </c>
      <c r="AK350" s="21" t="str">
        <f>IF(обеспечено!AK350-'погружено всего'!AK350=0,"",обеспечено!AK350-'погружено всего'!AK350)</f>
        <v/>
      </c>
    </row>
    <row r="351" spans="1:37" s="15" customFormat="1" ht="13.5" customHeight="1" x14ac:dyDescent="0.15">
      <c r="A351" s="15" t="s">
        <v>366</v>
      </c>
      <c r="B351" s="20" t="str">
        <f>IF(LEN('заявки всего'!B351)=0,"",'заявки всего'!B351)</f>
        <v/>
      </c>
      <c r="C351" s="20" t="str">
        <f>IF(LEN('заявки всего'!C351)=0,"",'заявки всего'!C351)</f>
        <v/>
      </c>
      <c r="D351" s="22" t="str">
        <f>IF(LEN('заявки всего'!D351)=0,"",'заявки всего'!D351)</f>
        <v/>
      </c>
      <c r="E351" s="23" t="str">
        <f>IF(LEN('заявки всего'!E351)=0,"",'заявки всего'!E351)</f>
        <v/>
      </c>
      <c r="F351" s="23" t="str">
        <f>IF(обеспечено!F351=0,"",ROUNDUP(обеспечено!F351/31*5,0))</f>
        <v/>
      </c>
      <c r="G351" s="21" t="str">
        <f>IF(обеспечено!G351-'погружено всего'!G351=0,"",обеспечено!G351-'погружено всего'!G351)</f>
        <v/>
      </c>
      <c r="H351" s="21" t="str">
        <f>IF(обеспечено!H351-'погружено всего'!H351=0,"",обеспечено!H351-'погружено всего'!H351)</f>
        <v/>
      </c>
      <c r="I351" s="21" t="str">
        <f>IF(обеспечено!I351-'погружено всего'!I351=0,"",обеспечено!I351-'погружено всего'!I351)</f>
        <v/>
      </c>
      <c r="J351" s="21" t="str">
        <f>IF(обеспечено!J351-'погружено всего'!J351=0,"",обеспечено!J351-'погружено всего'!J351)</f>
        <v/>
      </c>
      <c r="K351" s="21" t="str">
        <f>IF(обеспечено!K351-'погружено всего'!K351=0,"",обеспечено!K351-'погружено всего'!K351)</f>
        <v/>
      </c>
      <c r="L351" s="21" t="str">
        <f>IF(обеспечено!L351-'погружено всего'!L351=0,"",обеспечено!L351-'погружено всего'!L351)</f>
        <v/>
      </c>
      <c r="M351" s="21" t="str">
        <f>IF(обеспечено!M351-'погружено всего'!M351=0,"",обеспечено!M351-'погружено всего'!M351)</f>
        <v/>
      </c>
      <c r="N351" s="21" t="str">
        <f>IF(обеспечено!N351-'погружено всего'!N351=0,"",обеспечено!N351-'погружено всего'!N351)</f>
        <v/>
      </c>
      <c r="O351" s="21" t="str">
        <f>IF(обеспечено!O351-'погружено всего'!O351=0,"",обеспечено!O351-'погружено всего'!O351)</f>
        <v/>
      </c>
      <c r="P351" s="21" t="str">
        <f>IF(обеспечено!P351-'погружено всего'!P351=0,"",обеспечено!P351-'погружено всего'!P351)</f>
        <v/>
      </c>
      <c r="Q351" s="21" t="str">
        <f>IF(обеспечено!Q351-'погружено всего'!Q351=0,"",обеспечено!Q351-'погружено всего'!Q351)</f>
        <v/>
      </c>
      <c r="R351" s="21" t="str">
        <f>IF(обеспечено!R351-'погружено всего'!R351=0,"",обеспечено!R351-'погружено всего'!R351)</f>
        <v/>
      </c>
      <c r="S351" s="21" t="str">
        <f>IF(обеспечено!S351-'погружено всего'!S351=0,"",обеспечено!S351-'погружено всего'!S351)</f>
        <v/>
      </c>
      <c r="T351" s="21" t="str">
        <f>IF(обеспечено!T351-'погружено всего'!T351=0,"",обеспечено!T351-'погружено всего'!T351)</f>
        <v/>
      </c>
      <c r="U351" s="21" t="str">
        <f>IF(обеспечено!U351-'погружено всего'!U351=0,"",обеспечено!U351-'погружено всего'!U351)</f>
        <v/>
      </c>
      <c r="V351" s="21" t="str">
        <f>IF(обеспечено!V351-'погружено всего'!V351=0,"",обеспечено!V351-'погружено всего'!V351)</f>
        <v/>
      </c>
      <c r="W351" s="21" t="str">
        <f>IF(обеспечено!W351-'погружено всего'!W351=0,"",обеспечено!W351-'погружено всего'!W351)</f>
        <v/>
      </c>
      <c r="X351" s="21" t="str">
        <f>IF(обеспечено!X351-'погружено всего'!X351=0,"",обеспечено!X351-'погружено всего'!X351)</f>
        <v/>
      </c>
      <c r="Y351" s="21" t="str">
        <f>IF(обеспечено!Y351-'погружено всего'!Y351=0,"",обеспечено!Y351-'погружено всего'!Y351)</f>
        <v/>
      </c>
      <c r="Z351" s="21" t="str">
        <f>IF(обеспечено!Z351-'погружено всего'!Z351=0,"",обеспечено!Z351-'погружено всего'!Z351)</f>
        <v/>
      </c>
      <c r="AA351" s="21" t="str">
        <f>IF(обеспечено!AA351-'погружено всего'!AA351=0,"",обеспечено!AA351-'погружено всего'!AA351)</f>
        <v/>
      </c>
      <c r="AB351" s="21" t="str">
        <f>IF(обеспечено!AB351-'погружено всего'!AB351=0,"",обеспечено!AB351-'погружено всего'!AB351)</f>
        <v/>
      </c>
      <c r="AC351" s="21" t="str">
        <f>IF(обеспечено!AC351-'погружено всего'!AC351=0,"",обеспечено!AC351-'погружено всего'!AC351)</f>
        <v/>
      </c>
      <c r="AD351" s="21" t="str">
        <f>IF(обеспечено!AD351-'погружено всего'!AD351=0,"",обеспечено!AD351-'погружено всего'!AD351)</f>
        <v/>
      </c>
      <c r="AE351" s="21" t="str">
        <f>IF(обеспечено!AE351-'погружено всего'!AE351=0,"",обеспечено!AE351-'погружено всего'!AE351)</f>
        <v/>
      </c>
      <c r="AF351" s="21" t="str">
        <f>IF(обеспечено!AF351-'погружено всего'!AF351=0,"",обеспечено!AF351-'погружено всего'!AF351)</f>
        <v/>
      </c>
      <c r="AG351" s="21" t="str">
        <f>IF(обеспечено!AG351-'погружено всего'!AG351=0,"",обеспечено!AG351-'погружено всего'!AG351)</f>
        <v/>
      </c>
      <c r="AH351" s="21" t="str">
        <f>IF(обеспечено!AH351-'погружено всего'!AH351=0,"",обеспечено!AH351-'погружено всего'!AH351)</f>
        <v/>
      </c>
      <c r="AI351" s="21" t="str">
        <f>IF(обеспечено!AI351-'погружено всего'!AI351=0,"",обеспечено!AI351-'погружено всего'!AI351)</f>
        <v/>
      </c>
      <c r="AJ351" s="21" t="str">
        <f>IF(обеспечено!AJ351-'погружено всего'!AJ351=0,"",обеспечено!AJ351-'погружено всего'!AJ351)</f>
        <v/>
      </c>
      <c r="AK351" s="21" t="str">
        <f>IF(обеспечено!AK351-'погружено всего'!AK351=0,"",обеспечено!AK351-'погружено всего'!AK351)</f>
        <v/>
      </c>
    </row>
    <row r="352" spans="1:37" s="15" customFormat="1" ht="13.5" customHeight="1" x14ac:dyDescent="0.15">
      <c r="A352" s="15" t="s">
        <v>367</v>
      </c>
      <c r="B352" s="20" t="str">
        <f>IF(LEN('заявки всего'!B352)=0,"",'заявки всего'!B352)</f>
        <v/>
      </c>
      <c r="C352" s="20" t="str">
        <f>IF(LEN('заявки всего'!C352)=0,"",'заявки всего'!C352)</f>
        <v/>
      </c>
      <c r="D352" s="22" t="str">
        <f>IF(LEN('заявки всего'!D352)=0,"",'заявки всего'!D352)</f>
        <v/>
      </c>
      <c r="E352" s="23" t="str">
        <f>IF(LEN('заявки всего'!E352)=0,"",'заявки всего'!E352)</f>
        <v/>
      </c>
      <c r="F352" s="23" t="str">
        <f>IF(обеспечено!F352=0,"",ROUNDUP(обеспечено!F352/31*5,0))</f>
        <v/>
      </c>
      <c r="G352" s="21" t="str">
        <f>IF(обеспечено!G352-'погружено всего'!G352=0,"",обеспечено!G352-'погружено всего'!G352)</f>
        <v/>
      </c>
      <c r="H352" s="21" t="str">
        <f>IF(обеспечено!H352-'погружено всего'!H352=0,"",обеспечено!H352-'погружено всего'!H352)</f>
        <v/>
      </c>
      <c r="I352" s="21" t="str">
        <f>IF(обеспечено!I352-'погружено всего'!I352=0,"",обеспечено!I352-'погружено всего'!I352)</f>
        <v/>
      </c>
      <c r="J352" s="21" t="str">
        <f>IF(обеспечено!J352-'погружено всего'!J352=0,"",обеспечено!J352-'погружено всего'!J352)</f>
        <v/>
      </c>
      <c r="K352" s="21" t="str">
        <f>IF(обеспечено!K352-'погружено всего'!K352=0,"",обеспечено!K352-'погружено всего'!K352)</f>
        <v/>
      </c>
      <c r="L352" s="21" t="str">
        <f>IF(обеспечено!L352-'погружено всего'!L352=0,"",обеспечено!L352-'погружено всего'!L352)</f>
        <v/>
      </c>
      <c r="M352" s="21" t="str">
        <f>IF(обеспечено!M352-'погружено всего'!M352=0,"",обеспечено!M352-'погружено всего'!M352)</f>
        <v/>
      </c>
      <c r="N352" s="21" t="str">
        <f>IF(обеспечено!N352-'погружено всего'!N352=0,"",обеспечено!N352-'погружено всего'!N352)</f>
        <v/>
      </c>
      <c r="O352" s="21" t="str">
        <f>IF(обеспечено!O352-'погружено всего'!O352=0,"",обеспечено!O352-'погружено всего'!O352)</f>
        <v/>
      </c>
      <c r="P352" s="21" t="str">
        <f>IF(обеспечено!P352-'погружено всего'!P352=0,"",обеспечено!P352-'погружено всего'!P352)</f>
        <v/>
      </c>
      <c r="Q352" s="21" t="str">
        <f>IF(обеспечено!Q352-'погружено всего'!Q352=0,"",обеспечено!Q352-'погружено всего'!Q352)</f>
        <v/>
      </c>
      <c r="R352" s="21" t="str">
        <f>IF(обеспечено!R352-'погружено всего'!R352=0,"",обеспечено!R352-'погружено всего'!R352)</f>
        <v/>
      </c>
      <c r="S352" s="21" t="str">
        <f>IF(обеспечено!S352-'погружено всего'!S352=0,"",обеспечено!S352-'погружено всего'!S352)</f>
        <v/>
      </c>
      <c r="T352" s="21" t="str">
        <f>IF(обеспечено!T352-'погружено всего'!T352=0,"",обеспечено!T352-'погружено всего'!T352)</f>
        <v/>
      </c>
      <c r="U352" s="21" t="str">
        <f>IF(обеспечено!U352-'погружено всего'!U352=0,"",обеспечено!U352-'погружено всего'!U352)</f>
        <v/>
      </c>
      <c r="V352" s="21" t="str">
        <f>IF(обеспечено!V352-'погружено всего'!V352=0,"",обеспечено!V352-'погружено всего'!V352)</f>
        <v/>
      </c>
      <c r="W352" s="21" t="str">
        <f>IF(обеспечено!W352-'погружено всего'!W352=0,"",обеспечено!W352-'погружено всего'!W352)</f>
        <v/>
      </c>
      <c r="X352" s="21" t="str">
        <f>IF(обеспечено!X352-'погружено всего'!X352=0,"",обеспечено!X352-'погружено всего'!X352)</f>
        <v/>
      </c>
      <c r="Y352" s="21" t="str">
        <f>IF(обеспечено!Y352-'погружено всего'!Y352=0,"",обеспечено!Y352-'погружено всего'!Y352)</f>
        <v/>
      </c>
      <c r="Z352" s="21" t="str">
        <f>IF(обеспечено!Z352-'погружено всего'!Z352=0,"",обеспечено!Z352-'погружено всего'!Z352)</f>
        <v/>
      </c>
      <c r="AA352" s="21" t="str">
        <f>IF(обеспечено!AA352-'погружено всего'!AA352=0,"",обеспечено!AA352-'погружено всего'!AA352)</f>
        <v/>
      </c>
      <c r="AB352" s="21" t="str">
        <f>IF(обеспечено!AB352-'погружено всего'!AB352=0,"",обеспечено!AB352-'погружено всего'!AB352)</f>
        <v/>
      </c>
      <c r="AC352" s="21" t="str">
        <f>IF(обеспечено!AC352-'погружено всего'!AC352=0,"",обеспечено!AC352-'погружено всего'!AC352)</f>
        <v/>
      </c>
      <c r="AD352" s="21" t="str">
        <f>IF(обеспечено!AD352-'погружено всего'!AD352=0,"",обеспечено!AD352-'погружено всего'!AD352)</f>
        <v/>
      </c>
      <c r="AE352" s="21" t="str">
        <f>IF(обеспечено!AE352-'погружено всего'!AE352=0,"",обеспечено!AE352-'погружено всего'!AE352)</f>
        <v/>
      </c>
      <c r="AF352" s="21" t="str">
        <f>IF(обеспечено!AF352-'погружено всего'!AF352=0,"",обеспечено!AF352-'погружено всего'!AF352)</f>
        <v/>
      </c>
      <c r="AG352" s="21" t="str">
        <f>IF(обеспечено!AG352-'погружено всего'!AG352=0,"",обеспечено!AG352-'погружено всего'!AG352)</f>
        <v/>
      </c>
      <c r="AH352" s="21" t="str">
        <f>IF(обеспечено!AH352-'погружено всего'!AH352=0,"",обеспечено!AH352-'погружено всего'!AH352)</f>
        <v/>
      </c>
      <c r="AI352" s="21" t="str">
        <f>IF(обеспечено!AI352-'погружено всего'!AI352=0,"",обеспечено!AI352-'погружено всего'!AI352)</f>
        <v/>
      </c>
      <c r="AJ352" s="21" t="str">
        <f>IF(обеспечено!AJ352-'погружено всего'!AJ352=0,"",обеспечено!AJ352-'погружено всего'!AJ352)</f>
        <v/>
      </c>
      <c r="AK352" s="21" t="str">
        <f>IF(обеспечено!AK352-'погружено всего'!AK352=0,"",обеспечено!AK352-'погружено всего'!AK352)</f>
        <v/>
      </c>
    </row>
    <row r="353" spans="1:37" s="15" customFormat="1" ht="13.5" customHeight="1" x14ac:dyDescent="0.15">
      <c r="A353" s="15" t="s">
        <v>368</v>
      </c>
      <c r="B353" s="20" t="str">
        <f>IF(LEN('заявки всего'!B353)=0,"",'заявки всего'!B353)</f>
        <v/>
      </c>
      <c r="C353" s="20" t="str">
        <f>IF(LEN('заявки всего'!C353)=0,"",'заявки всего'!C353)</f>
        <v/>
      </c>
      <c r="D353" s="22" t="str">
        <f>IF(LEN('заявки всего'!D353)=0,"",'заявки всего'!D353)</f>
        <v/>
      </c>
      <c r="E353" s="23" t="str">
        <f>IF(LEN('заявки всего'!E353)=0,"",'заявки всего'!E353)</f>
        <v/>
      </c>
      <c r="F353" s="23" t="str">
        <f>IF(обеспечено!F353=0,"",ROUNDUP(обеспечено!F353/31*5,0))</f>
        <v/>
      </c>
      <c r="G353" s="21" t="str">
        <f>IF(обеспечено!G353-'погружено всего'!G353=0,"",обеспечено!G353-'погружено всего'!G353)</f>
        <v/>
      </c>
      <c r="H353" s="21" t="str">
        <f>IF(обеспечено!H353-'погружено всего'!H353=0,"",обеспечено!H353-'погружено всего'!H353)</f>
        <v/>
      </c>
      <c r="I353" s="21" t="str">
        <f>IF(обеспечено!I353-'погружено всего'!I353=0,"",обеспечено!I353-'погружено всего'!I353)</f>
        <v/>
      </c>
      <c r="J353" s="21" t="str">
        <f>IF(обеспечено!J353-'погружено всего'!J353=0,"",обеспечено!J353-'погружено всего'!J353)</f>
        <v/>
      </c>
      <c r="K353" s="21" t="str">
        <f>IF(обеспечено!K353-'погружено всего'!K353=0,"",обеспечено!K353-'погружено всего'!K353)</f>
        <v/>
      </c>
      <c r="L353" s="21" t="str">
        <f>IF(обеспечено!L353-'погружено всего'!L353=0,"",обеспечено!L353-'погружено всего'!L353)</f>
        <v/>
      </c>
      <c r="M353" s="21" t="str">
        <f>IF(обеспечено!M353-'погружено всего'!M353=0,"",обеспечено!M353-'погружено всего'!M353)</f>
        <v/>
      </c>
      <c r="N353" s="21" t="str">
        <f>IF(обеспечено!N353-'погружено всего'!N353=0,"",обеспечено!N353-'погружено всего'!N353)</f>
        <v/>
      </c>
      <c r="O353" s="21" t="str">
        <f>IF(обеспечено!O353-'погружено всего'!O353=0,"",обеспечено!O353-'погружено всего'!O353)</f>
        <v/>
      </c>
      <c r="P353" s="21" t="str">
        <f>IF(обеспечено!P353-'погружено всего'!P353=0,"",обеспечено!P353-'погружено всего'!P353)</f>
        <v/>
      </c>
      <c r="Q353" s="21" t="str">
        <f>IF(обеспечено!Q353-'погружено всего'!Q353=0,"",обеспечено!Q353-'погружено всего'!Q353)</f>
        <v/>
      </c>
      <c r="R353" s="21" t="str">
        <f>IF(обеспечено!R353-'погружено всего'!R353=0,"",обеспечено!R353-'погружено всего'!R353)</f>
        <v/>
      </c>
      <c r="S353" s="21" t="str">
        <f>IF(обеспечено!S353-'погружено всего'!S353=0,"",обеспечено!S353-'погружено всего'!S353)</f>
        <v/>
      </c>
      <c r="T353" s="21" t="str">
        <f>IF(обеспечено!T353-'погружено всего'!T353=0,"",обеспечено!T353-'погружено всего'!T353)</f>
        <v/>
      </c>
      <c r="U353" s="21" t="str">
        <f>IF(обеспечено!U353-'погружено всего'!U353=0,"",обеспечено!U353-'погружено всего'!U353)</f>
        <v/>
      </c>
      <c r="V353" s="21" t="str">
        <f>IF(обеспечено!V353-'погружено всего'!V353=0,"",обеспечено!V353-'погружено всего'!V353)</f>
        <v/>
      </c>
      <c r="W353" s="21" t="str">
        <f>IF(обеспечено!W353-'погружено всего'!W353=0,"",обеспечено!W353-'погружено всего'!W353)</f>
        <v/>
      </c>
      <c r="X353" s="21" t="str">
        <f>IF(обеспечено!X353-'погружено всего'!X353=0,"",обеспечено!X353-'погружено всего'!X353)</f>
        <v/>
      </c>
      <c r="Y353" s="21" t="str">
        <f>IF(обеспечено!Y353-'погружено всего'!Y353=0,"",обеспечено!Y353-'погружено всего'!Y353)</f>
        <v/>
      </c>
      <c r="Z353" s="21" t="str">
        <f>IF(обеспечено!Z353-'погружено всего'!Z353=0,"",обеспечено!Z353-'погружено всего'!Z353)</f>
        <v/>
      </c>
      <c r="AA353" s="21" t="str">
        <f>IF(обеспечено!AA353-'погружено всего'!AA353=0,"",обеспечено!AA353-'погружено всего'!AA353)</f>
        <v/>
      </c>
      <c r="AB353" s="21" t="str">
        <f>IF(обеспечено!AB353-'погружено всего'!AB353=0,"",обеспечено!AB353-'погружено всего'!AB353)</f>
        <v/>
      </c>
      <c r="AC353" s="21" t="str">
        <f>IF(обеспечено!AC353-'погружено всего'!AC353=0,"",обеспечено!AC353-'погружено всего'!AC353)</f>
        <v/>
      </c>
      <c r="AD353" s="21" t="str">
        <f>IF(обеспечено!AD353-'погружено всего'!AD353=0,"",обеспечено!AD353-'погружено всего'!AD353)</f>
        <v/>
      </c>
      <c r="AE353" s="21" t="str">
        <f>IF(обеспечено!AE353-'погружено всего'!AE353=0,"",обеспечено!AE353-'погружено всего'!AE353)</f>
        <v/>
      </c>
      <c r="AF353" s="21" t="str">
        <f>IF(обеспечено!AF353-'погружено всего'!AF353=0,"",обеспечено!AF353-'погружено всего'!AF353)</f>
        <v/>
      </c>
      <c r="AG353" s="21" t="str">
        <f>IF(обеспечено!AG353-'погружено всего'!AG353=0,"",обеспечено!AG353-'погружено всего'!AG353)</f>
        <v/>
      </c>
      <c r="AH353" s="21" t="str">
        <f>IF(обеспечено!AH353-'погружено всего'!AH353=0,"",обеспечено!AH353-'погружено всего'!AH353)</f>
        <v/>
      </c>
      <c r="AI353" s="21" t="str">
        <f>IF(обеспечено!AI353-'погружено всего'!AI353=0,"",обеспечено!AI353-'погружено всего'!AI353)</f>
        <v/>
      </c>
      <c r="AJ353" s="21" t="str">
        <f>IF(обеспечено!AJ353-'погружено всего'!AJ353=0,"",обеспечено!AJ353-'погружено всего'!AJ353)</f>
        <v/>
      </c>
      <c r="AK353" s="21" t="str">
        <f>IF(обеспечено!AK353-'погружено всего'!AK353=0,"",обеспечено!AK353-'погружено всего'!AK353)</f>
        <v/>
      </c>
    </row>
    <row r="354" spans="1:37" s="15" customFormat="1" ht="13.5" customHeight="1" x14ac:dyDescent="0.15">
      <c r="A354" s="15" t="s">
        <v>369</v>
      </c>
      <c r="B354" s="20" t="str">
        <f>IF(LEN('заявки всего'!B354)=0,"",'заявки всего'!B354)</f>
        <v/>
      </c>
      <c r="C354" s="20" t="str">
        <f>IF(LEN('заявки всего'!C354)=0,"",'заявки всего'!C354)</f>
        <v/>
      </c>
      <c r="D354" s="22" t="str">
        <f>IF(LEN('заявки всего'!D354)=0,"",'заявки всего'!D354)</f>
        <v/>
      </c>
      <c r="E354" s="23" t="str">
        <f>IF(LEN('заявки всего'!E354)=0,"",'заявки всего'!E354)</f>
        <v/>
      </c>
      <c r="F354" s="23" t="str">
        <f>IF(обеспечено!F354=0,"",ROUNDUP(обеспечено!F354/31*5,0))</f>
        <v/>
      </c>
      <c r="G354" s="21" t="str">
        <f>IF(обеспечено!G354-'погружено всего'!G354=0,"",обеспечено!G354-'погружено всего'!G354)</f>
        <v/>
      </c>
      <c r="H354" s="21" t="str">
        <f>IF(обеспечено!H354-'погружено всего'!H354=0,"",обеспечено!H354-'погружено всего'!H354)</f>
        <v/>
      </c>
      <c r="I354" s="21" t="str">
        <f>IF(обеспечено!I354-'погружено всего'!I354=0,"",обеспечено!I354-'погружено всего'!I354)</f>
        <v/>
      </c>
      <c r="J354" s="21" t="str">
        <f>IF(обеспечено!J354-'погружено всего'!J354=0,"",обеспечено!J354-'погружено всего'!J354)</f>
        <v/>
      </c>
      <c r="K354" s="21" t="str">
        <f>IF(обеспечено!K354-'погружено всего'!K354=0,"",обеспечено!K354-'погружено всего'!K354)</f>
        <v/>
      </c>
      <c r="L354" s="21" t="str">
        <f>IF(обеспечено!L354-'погружено всего'!L354=0,"",обеспечено!L354-'погружено всего'!L354)</f>
        <v/>
      </c>
      <c r="M354" s="21" t="str">
        <f>IF(обеспечено!M354-'погружено всего'!M354=0,"",обеспечено!M354-'погружено всего'!M354)</f>
        <v/>
      </c>
      <c r="N354" s="21" t="str">
        <f>IF(обеспечено!N354-'погружено всего'!N354=0,"",обеспечено!N354-'погружено всего'!N354)</f>
        <v/>
      </c>
      <c r="O354" s="21" t="str">
        <f>IF(обеспечено!O354-'погружено всего'!O354=0,"",обеспечено!O354-'погружено всего'!O354)</f>
        <v/>
      </c>
      <c r="P354" s="21" t="str">
        <f>IF(обеспечено!P354-'погружено всего'!P354=0,"",обеспечено!P354-'погружено всего'!P354)</f>
        <v/>
      </c>
      <c r="Q354" s="21" t="str">
        <f>IF(обеспечено!Q354-'погружено всего'!Q354=0,"",обеспечено!Q354-'погружено всего'!Q354)</f>
        <v/>
      </c>
      <c r="R354" s="21" t="str">
        <f>IF(обеспечено!R354-'погружено всего'!R354=0,"",обеспечено!R354-'погружено всего'!R354)</f>
        <v/>
      </c>
      <c r="S354" s="21" t="str">
        <f>IF(обеспечено!S354-'погружено всего'!S354=0,"",обеспечено!S354-'погружено всего'!S354)</f>
        <v/>
      </c>
      <c r="T354" s="21" t="str">
        <f>IF(обеспечено!T354-'погружено всего'!T354=0,"",обеспечено!T354-'погружено всего'!T354)</f>
        <v/>
      </c>
      <c r="U354" s="21" t="str">
        <f>IF(обеспечено!U354-'погружено всего'!U354=0,"",обеспечено!U354-'погружено всего'!U354)</f>
        <v/>
      </c>
      <c r="V354" s="21" t="str">
        <f>IF(обеспечено!V354-'погружено всего'!V354=0,"",обеспечено!V354-'погружено всего'!V354)</f>
        <v/>
      </c>
      <c r="W354" s="21" t="str">
        <f>IF(обеспечено!W354-'погружено всего'!W354=0,"",обеспечено!W354-'погружено всего'!W354)</f>
        <v/>
      </c>
      <c r="X354" s="21" t="str">
        <f>IF(обеспечено!X354-'погружено всего'!X354=0,"",обеспечено!X354-'погружено всего'!X354)</f>
        <v/>
      </c>
      <c r="Y354" s="21" t="str">
        <f>IF(обеспечено!Y354-'погружено всего'!Y354=0,"",обеспечено!Y354-'погружено всего'!Y354)</f>
        <v/>
      </c>
      <c r="Z354" s="21" t="str">
        <f>IF(обеспечено!Z354-'погружено всего'!Z354=0,"",обеспечено!Z354-'погружено всего'!Z354)</f>
        <v/>
      </c>
      <c r="AA354" s="21" t="str">
        <f>IF(обеспечено!AA354-'погружено всего'!AA354=0,"",обеспечено!AA354-'погружено всего'!AA354)</f>
        <v/>
      </c>
      <c r="AB354" s="21" t="str">
        <f>IF(обеспечено!AB354-'погружено всего'!AB354=0,"",обеспечено!AB354-'погружено всего'!AB354)</f>
        <v/>
      </c>
      <c r="AC354" s="21" t="str">
        <f>IF(обеспечено!AC354-'погружено всего'!AC354=0,"",обеспечено!AC354-'погружено всего'!AC354)</f>
        <v/>
      </c>
      <c r="AD354" s="21" t="str">
        <f>IF(обеспечено!AD354-'погружено всего'!AD354=0,"",обеспечено!AD354-'погружено всего'!AD354)</f>
        <v/>
      </c>
      <c r="AE354" s="21" t="str">
        <f>IF(обеспечено!AE354-'погружено всего'!AE354=0,"",обеспечено!AE354-'погружено всего'!AE354)</f>
        <v/>
      </c>
      <c r="AF354" s="21" t="str">
        <f>IF(обеспечено!AF354-'погружено всего'!AF354=0,"",обеспечено!AF354-'погружено всего'!AF354)</f>
        <v/>
      </c>
      <c r="AG354" s="21" t="str">
        <f>IF(обеспечено!AG354-'погружено всего'!AG354=0,"",обеспечено!AG354-'погружено всего'!AG354)</f>
        <v/>
      </c>
      <c r="AH354" s="21" t="str">
        <f>IF(обеспечено!AH354-'погружено всего'!AH354=0,"",обеспечено!AH354-'погружено всего'!AH354)</f>
        <v/>
      </c>
      <c r="AI354" s="21" t="str">
        <f>IF(обеспечено!AI354-'погружено всего'!AI354=0,"",обеспечено!AI354-'погружено всего'!AI354)</f>
        <v/>
      </c>
      <c r="AJ354" s="21" t="str">
        <f>IF(обеспечено!AJ354-'погружено всего'!AJ354=0,"",обеспечено!AJ354-'погружено всего'!AJ354)</f>
        <v/>
      </c>
      <c r="AK354" s="21" t="str">
        <f>IF(обеспечено!AK354-'погружено всего'!AK354=0,"",обеспечено!AK354-'погружено всего'!AK354)</f>
        <v/>
      </c>
    </row>
    <row r="355" spans="1:37" s="15" customFormat="1" ht="13.5" customHeight="1" x14ac:dyDescent="0.15">
      <c r="A355" s="15" t="s">
        <v>370</v>
      </c>
      <c r="B355" s="20" t="str">
        <f>IF(LEN('заявки всего'!B355)=0,"",'заявки всего'!B355)</f>
        <v/>
      </c>
      <c r="C355" s="20" t="str">
        <f>IF(LEN('заявки всего'!C355)=0,"",'заявки всего'!C355)</f>
        <v/>
      </c>
      <c r="D355" s="22" t="str">
        <f>IF(LEN('заявки всего'!D355)=0,"",'заявки всего'!D355)</f>
        <v/>
      </c>
      <c r="E355" s="23" t="str">
        <f>IF(LEN('заявки всего'!E355)=0,"",'заявки всего'!E355)</f>
        <v/>
      </c>
      <c r="F355" s="23" t="str">
        <f>IF(обеспечено!F355=0,"",ROUNDUP(обеспечено!F355/31*5,0))</f>
        <v/>
      </c>
      <c r="G355" s="21" t="str">
        <f>IF(обеспечено!G355-'погружено всего'!G355=0,"",обеспечено!G355-'погружено всего'!G355)</f>
        <v/>
      </c>
      <c r="H355" s="21" t="str">
        <f>IF(обеспечено!H355-'погружено всего'!H355=0,"",обеспечено!H355-'погружено всего'!H355)</f>
        <v/>
      </c>
      <c r="I355" s="21" t="str">
        <f>IF(обеспечено!I355-'погружено всего'!I355=0,"",обеспечено!I355-'погружено всего'!I355)</f>
        <v/>
      </c>
      <c r="J355" s="21" t="str">
        <f>IF(обеспечено!J355-'погружено всего'!J355=0,"",обеспечено!J355-'погружено всего'!J355)</f>
        <v/>
      </c>
      <c r="K355" s="21" t="str">
        <f>IF(обеспечено!K355-'погружено всего'!K355=0,"",обеспечено!K355-'погружено всего'!K355)</f>
        <v/>
      </c>
      <c r="L355" s="21" t="str">
        <f>IF(обеспечено!L355-'погружено всего'!L355=0,"",обеспечено!L355-'погружено всего'!L355)</f>
        <v/>
      </c>
      <c r="M355" s="21" t="str">
        <f>IF(обеспечено!M355-'погружено всего'!M355=0,"",обеспечено!M355-'погружено всего'!M355)</f>
        <v/>
      </c>
      <c r="N355" s="21" t="str">
        <f>IF(обеспечено!N355-'погружено всего'!N355=0,"",обеспечено!N355-'погружено всего'!N355)</f>
        <v/>
      </c>
      <c r="O355" s="21" t="str">
        <f>IF(обеспечено!O355-'погружено всего'!O355=0,"",обеспечено!O355-'погружено всего'!O355)</f>
        <v/>
      </c>
      <c r="P355" s="21" t="str">
        <f>IF(обеспечено!P355-'погружено всего'!P355=0,"",обеспечено!P355-'погружено всего'!P355)</f>
        <v/>
      </c>
      <c r="Q355" s="21" t="str">
        <f>IF(обеспечено!Q355-'погружено всего'!Q355=0,"",обеспечено!Q355-'погружено всего'!Q355)</f>
        <v/>
      </c>
      <c r="R355" s="21" t="str">
        <f>IF(обеспечено!R355-'погружено всего'!R355=0,"",обеспечено!R355-'погружено всего'!R355)</f>
        <v/>
      </c>
      <c r="S355" s="21" t="str">
        <f>IF(обеспечено!S355-'погружено всего'!S355=0,"",обеспечено!S355-'погружено всего'!S355)</f>
        <v/>
      </c>
      <c r="T355" s="21" t="str">
        <f>IF(обеспечено!T355-'погружено всего'!T355=0,"",обеспечено!T355-'погружено всего'!T355)</f>
        <v/>
      </c>
      <c r="U355" s="21" t="str">
        <f>IF(обеспечено!U355-'погружено всего'!U355=0,"",обеспечено!U355-'погружено всего'!U355)</f>
        <v/>
      </c>
      <c r="V355" s="21" t="str">
        <f>IF(обеспечено!V355-'погружено всего'!V355=0,"",обеспечено!V355-'погружено всего'!V355)</f>
        <v/>
      </c>
      <c r="W355" s="21" t="str">
        <f>IF(обеспечено!W355-'погружено всего'!W355=0,"",обеспечено!W355-'погружено всего'!W355)</f>
        <v/>
      </c>
      <c r="X355" s="21" t="str">
        <f>IF(обеспечено!X355-'погружено всего'!X355=0,"",обеспечено!X355-'погружено всего'!X355)</f>
        <v/>
      </c>
      <c r="Y355" s="21" t="str">
        <f>IF(обеспечено!Y355-'погружено всего'!Y355=0,"",обеспечено!Y355-'погружено всего'!Y355)</f>
        <v/>
      </c>
      <c r="Z355" s="21" t="str">
        <f>IF(обеспечено!Z355-'погружено всего'!Z355=0,"",обеспечено!Z355-'погружено всего'!Z355)</f>
        <v/>
      </c>
      <c r="AA355" s="21" t="str">
        <f>IF(обеспечено!AA355-'погружено всего'!AA355=0,"",обеспечено!AA355-'погружено всего'!AA355)</f>
        <v/>
      </c>
      <c r="AB355" s="21" t="str">
        <f>IF(обеспечено!AB355-'погружено всего'!AB355=0,"",обеспечено!AB355-'погружено всего'!AB355)</f>
        <v/>
      </c>
      <c r="AC355" s="21" t="str">
        <f>IF(обеспечено!AC355-'погружено всего'!AC355=0,"",обеспечено!AC355-'погружено всего'!AC355)</f>
        <v/>
      </c>
      <c r="AD355" s="21" t="str">
        <f>IF(обеспечено!AD355-'погружено всего'!AD355=0,"",обеспечено!AD355-'погружено всего'!AD355)</f>
        <v/>
      </c>
      <c r="AE355" s="21" t="str">
        <f>IF(обеспечено!AE355-'погружено всего'!AE355=0,"",обеспечено!AE355-'погружено всего'!AE355)</f>
        <v/>
      </c>
      <c r="AF355" s="21" t="str">
        <f>IF(обеспечено!AF355-'погружено всего'!AF355=0,"",обеспечено!AF355-'погружено всего'!AF355)</f>
        <v/>
      </c>
      <c r="AG355" s="21" t="str">
        <f>IF(обеспечено!AG355-'погружено всего'!AG355=0,"",обеспечено!AG355-'погружено всего'!AG355)</f>
        <v/>
      </c>
      <c r="AH355" s="21" t="str">
        <f>IF(обеспечено!AH355-'погружено всего'!AH355=0,"",обеспечено!AH355-'погружено всего'!AH355)</f>
        <v/>
      </c>
      <c r="AI355" s="21" t="str">
        <f>IF(обеспечено!AI355-'погружено всего'!AI355=0,"",обеспечено!AI355-'погружено всего'!AI355)</f>
        <v/>
      </c>
      <c r="AJ355" s="21" t="str">
        <f>IF(обеспечено!AJ355-'погружено всего'!AJ355=0,"",обеспечено!AJ355-'погружено всего'!AJ355)</f>
        <v/>
      </c>
      <c r="AK355" s="21" t="str">
        <f>IF(обеспечено!AK355-'погружено всего'!AK355=0,"",обеспечено!AK355-'погружено всего'!AK355)</f>
        <v/>
      </c>
    </row>
    <row r="356" spans="1:37" s="15" customFormat="1" ht="13.5" customHeight="1" x14ac:dyDescent="0.15">
      <c r="A356" s="15" t="s">
        <v>371</v>
      </c>
      <c r="B356" s="20" t="str">
        <f>IF(LEN('заявки всего'!B356)=0,"",'заявки всего'!B356)</f>
        <v/>
      </c>
      <c r="C356" s="20" t="str">
        <f>IF(LEN('заявки всего'!C356)=0,"",'заявки всего'!C356)</f>
        <v/>
      </c>
      <c r="D356" s="22" t="str">
        <f>IF(LEN('заявки всего'!D356)=0,"",'заявки всего'!D356)</f>
        <v/>
      </c>
      <c r="E356" s="23" t="str">
        <f>IF(LEN('заявки всего'!E356)=0,"",'заявки всего'!E356)</f>
        <v/>
      </c>
      <c r="F356" s="23" t="str">
        <f>IF(обеспечено!F356=0,"",ROUNDUP(обеспечено!F356/31*5,0))</f>
        <v/>
      </c>
      <c r="G356" s="21" t="str">
        <f>IF(обеспечено!G356-'погружено всего'!G356=0,"",обеспечено!G356-'погружено всего'!G356)</f>
        <v/>
      </c>
      <c r="H356" s="21" t="str">
        <f>IF(обеспечено!H356-'погружено всего'!H356=0,"",обеспечено!H356-'погружено всего'!H356)</f>
        <v/>
      </c>
      <c r="I356" s="21" t="str">
        <f>IF(обеспечено!I356-'погружено всего'!I356=0,"",обеспечено!I356-'погружено всего'!I356)</f>
        <v/>
      </c>
      <c r="J356" s="21" t="str">
        <f>IF(обеспечено!J356-'погружено всего'!J356=0,"",обеспечено!J356-'погружено всего'!J356)</f>
        <v/>
      </c>
      <c r="K356" s="21" t="str">
        <f>IF(обеспечено!K356-'погружено всего'!K356=0,"",обеспечено!K356-'погружено всего'!K356)</f>
        <v/>
      </c>
      <c r="L356" s="21" t="str">
        <f>IF(обеспечено!L356-'погружено всего'!L356=0,"",обеспечено!L356-'погружено всего'!L356)</f>
        <v/>
      </c>
      <c r="M356" s="21" t="str">
        <f>IF(обеспечено!M356-'погружено всего'!M356=0,"",обеспечено!M356-'погружено всего'!M356)</f>
        <v/>
      </c>
      <c r="N356" s="21" t="str">
        <f>IF(обеспечено!N356-'погружено всего'!N356=0,"",обеспечено!N356-'погружено всего'!N356)</f>
        <v/>
      </c>
      <c r="O356" s="21" t="str">
        <f>IF(обеспечено!O356-'погружено всего'!O356=0,"",обеспечено!O356-'погружено всего'!O356)</f>
        <v/>
      </c>
      <c r="P356" s="21" t="str">
        <f>IF(обеспечено!P356-'погружено всего'!P356=0,"",обеспечено!P356-'погружено всего'!P356)</f>
        <v/>
      </c>
      <c r="Q356" s="21" t="str">
        <f>IF(обеспечено!Q356-'погружено всего'!Q356=0,"",обеспечено!Q356-'погружено всего'!Q356)</f>
        <v/>
      </c>
      <c r="R356" s="21" t="str">
        <f>IF(обеспечено!R356-'погружено всего'!R356=0,"",обеспечено!R356-'погружено всего'!R356)</f>
        <v/>
      </c>
      <c r="S356" s="21" t="str">
        <f>IF(обеспечено!S356-'погружено всего'!S356=0,"",обеспечено!S356-'погружено всего'!S356)</f>
        <v/>
      </c>
      <c r="T356" s="21" t="str">
        <f>IF(обеспечено!T356-'погружено всего'!T356=0,"",обеспечено!T356-'погружено всего'!T356)</f>
        <v/>
      </c>
      <c r="U356" s="21" t="str">
        <f>IF(обеспечено!U356-'погружено всего'!U356=0,"",обеспечено!U356-'погружено всего'!U356)</f>
        <v/>
      </c>
      <c r="V356" s="21" t="str">
        <f>IF(обеспечено!V356-'погружено всего'!V356=0,"",обеспечено!V356-'погружено всего'!V356)</f>
        <v/>
      </c>
      <c r="W356" s="21" t="str">
        <f>IF(обеспечено!W356-'погружено всего'!W356=0,"",обеспечено!W356-'погружено всего'!W356)</f>
        <v/>
      </c>
      <c r="X356" s="21" t="str">
        <f>IF(обеспечено!X356-'погружено всего'!X356=0,"",обеспечено!X356-'погружено всего'!X356)</f>
        <v/>
      </c>
      <c r="Y356" s="21" t="str">
        <f>IF(обеспечено!Y356-'погружено всего'!Y356=0,"",обеспечено!Y356-'погружено всего'!Y356)</f>
        <v/>
      </c>
      <c r="Z356" s="21" t="str">
        <f>IF(обеспечено!Z356-'погружено всего'!Z356=0,"",обеспечено!Z356-'погружено всего'!Z356)</f>
        <v/>
      </c>
      <c r="AA356" s="21" t="str">
        <f>IF(обеспечено!AA356-'погружено всего'!AA356=0,"",обеспечено!AA356-'погружено всего'!AA356)</f>
        <v/>
      </c>
      <c r="AB356" s="21" t="str">
        <f>IF(обеспечено!AB356-'погружено всего'!AB356=0,"",обеспечено!AB356-'погружено всего'!AB356)</f>
        <v/>
      </c>
      <c r="AC356" s="21" t="str">
        <f>IF(обеспечено!AC356-'погружено всего'!AC356=0,"",обеспечено!AC356-'погружено всего'!AC356)</f>
        <v/>
      </c>
      <c r="AD356" s="21" t="str">
        <f>IF(обеспечено!AD356-'погружено всего'!AD356=0,"",обеспечено!AD356-'погружено всего'!AD356)</f>
        <v/>
      </c>
      <c r="AE356" s="21" t="str">
        <f>IF(обеспечено!AE356-'погружено всего'!AE356=0,"",обеспечено!AE356-'погружено всего'!AE356)</f>
        <v/>
      </c>
      <c r="AF356" s="21" t="str">
        <f>IF(обеспечено!AF356-'погружено всего'!AF356=0,"",обеспечено!AF356-'погружено всего'!AF356)</f>
        <v/>
      </c>
      <c r="AG356" s="21" t="str">
        <f>IF(обеспечено!AG356-'погружено всего'!AG356=0,"",обеспечено!AG356-'погружено всего'!AG356)</f>
        <v/>
      </c>
      <c r="AH356" s="21" t="str">
        <f>IF(обеспечено!AH356-'погружено всего'!AH356=0,"",обеспечено!AH356-'погружено всего'!AH356)</f>
        <v/>
      </c>
      <c r="AI356" s="21" t="str">
        <f>IF(обеспечено!AI356-'погружено всего'!AI356=0,"",обеспечено!AI356-'погружено всего'!AI356)</f>
        <v/>
      </c>
      <c r="AJ356" s="21" t="str">
        <f>IF(обеспечено!AJ356-'погружено всего'!AJ356=0,"",обеспечено!AJ356-'погружено всего'!AJ356)</f>
        <v/>
      </c>
      <c r="AK356" s="21" t="str">
        <f>IF(обеспечено!AK356-'погружено всего'!AK356=0,"",обеспечено!AK356-'погружено всего'!AK356)</f>
        <v/>
      </c>
    </row>
    <row r="357" spans="1:37" s="15" customFormat="1" ht="13.5" customHeight="1" x14ac:dyDescent="0.15">
      <c r="A357" s="15" t="s">
        <v>372</v>
      </c>
      <c r="B357" s="20" t="str">
        <f>IF(LEN('заявки всего'!B357)=0,"",'заявки всего'!B357)</f>
        <v/>
      </c>
      <c r="C357" s="20" t="str">
        <f>IF(LEN('заявки всего'!C357)=0,"",'заявки всего'!C357)</f>
        <v/>
      </c>
      <c r="D357" s="22" t="str">
        <f>IF(LEN('заявки всего'!D357)=0,"",'заявки всего'!D357)</f>
        <v/>
      </c>
      <c r="E357" s="23" t="str">
        <f>IF(LEN('заявки всего'!E357)=0,"",'заявки всего'!E357)</f>
        <v/>
      </c>
      <c r="F357" s="23" t="str">
        <f>IF(обеспечено!F357=0,"",ROUNDUP(обеспечено!F357/31*5,0))</f>
        <v/>
      </c>
      <c r="G357" s="21" t="str">
        <f>IF(обеспечено!G357-'погружено всего'!G357=0,"",обеспечено!G357-'погружено всего'!G357)</f>
        <v/>
      </c>
      <c r="H357" s="21" t="str">
        <f>IF(обеспечено!H357-'погружено всего'!H357=0,"",обеспечено!H357-'погружено всего'!H357)</f>
        <v/>
      </c>
      <c r="I357" s="21" t="str">
        <f>IF(обеспечено!I357-'погружено всего'!I357=0,"",обеспечено!I357-'погружено всего'!I357)</f>
        <v/>
      </c>
      <c r="J357" s="21" t="str">
        <f>IF(обеспечено!J357-'погружено всего'!J357=0,"",обеспечено!J357-'погружено всего'!J357)</f>
        <v/>
      </c>
      <c r="K357" s="21" t="str">
        <f>IF(обеспечено!K357-'погружено всего'!K357=0,"",обеспечено!K357-'погружено всего'!K357)</f>
        <v/>
      </c>
      <c r="L357" s="21" t="str">
        <f>IF(обеспечено!L357-'погружено всего'!L357=0,"",обеспечено!L357-'погружено всего'!L357)</f>
        <v/>
      </c>
      <c r="M357" s="21" t="str">
        <f>IF(обеспечено!M357-'погружено всего'!M357=0,"",обеспечено!M357-'погружено всего'!M357)</f>
        <v/>
      </c>
      <c r="N357" s="21" t="str">
        <f>IF(обеспечено!N357-'погружено всего'!N357=0,"",обеспечено!N357-'погружено всего'!N357)</f>
        <v/>
      </c>
      <c r="O357" s="21" t="str">
        <f>IF(обеспечено!O357-'погружено всего'!O357=0,"",обеспечено!O357-'погружено всего'!O357)</f>
        <v/>
      </c>
      <c r="P357" s="21" t="str">
        <f>IF(обеспечено!P357-'погружено всего'!P357=0,"",обеспечено!P357-'погружено всего'!P357)</f>
        <v/>
      </c>
      <c r="Q357" s="21" t="str">
        <f>IF(обеспечено!Q357-'погружено всего'!Q357=0,"",обеспечено!Q357-'погружено всего'!Q357)</f>
        <v/>
      </c>
      <c r="R357" s="21" t="str">
        <f>IF(обеспечено!R357-'погружено всего'!R357=0,"",обеспечено!R357-'погружено всего'!R357)</f>
        <v/>
      </c>
      <c r="S357" s="21" t="str">
        <f>IF(обеспечено!S357-'погружено всего'!S357=0,"",обеспечено!S357-'погружено всего'!S357)</f>
        <v/>
      </c>
      <c r="T357" s="21" t="str">
        <f>IF(обеспечено!T357-'погружено всего'!T357=0,"",обеспечено!T357-'погружено всего'!T357)</f>
        <v/>
      </c>
      <c r="U357" s="21" t="str">
        <f>IF(обеспечено!U357-'погружено всего'!U357=0,"",обеспечено!U357-'погружено всего'!U357)</f>
        <v/>
      </c>
      <c r="V357" s="21" t="str">
        <f>IF(обеспечено!V357-'погружено всего'!V357=0,"",обеспечено!V357-'погружено всего'!V357)</f>
        <v/>
      </c>
      <c r="W357" s="21" t="str">
        <f>IF(обеспечено!W357-'погружено всего'!W357=0,"",обеспечено!W357-'погружено всего'!W357)</f>
        <v/>
      </c>
      <c r="X357" s="21" t="str">
        <f>IF(обеспечено!X357-'погружено всего'!X357=0,"",обеспечено!X357-'погружено всего'!X357)</f>
        <v/>
      </c>
      <c r="Y357" s="21" t="str">
        <f>IF(обеспечено!Y357-'погружено всего'!Y357=0,"",обеспечено!Y357-'погружено всего'!Y357)</f>
        <v/>
      </c>
      <c r="Z357" s="21" t="str">
        <f>IF(обеспечено!Z357-'погружено всего'!Z357=0,"",обеспечено!Z357-'погружено всего'!Z357)</f>
        <v/>
      </c>
      <c r="AA357" s="21" t="str">
        <f>IF(обеспечено!AA357-'погружено всего'!AA357=0,"",обеспечено!AA357-'погружено всего'!AA357)</f>
        <v/>
      </c>
      <c r="AB357" s="21" t="str">
        <f>IF(обеспечено!AB357-'погружено всего'!AB357=0,"",обеспечено!AB357-'погружено всего'!AB357)</f>
        <v/>
      </c>
      <c r="AC357" s="21" t="str">
        <f>IF(обеспечено!AC357-'погружено всего'!AC357=0,"",обеспечено!AC357-'погружено всего'!AC357)</f>
        <v/>
      </c>
      <c r="AD357" s="21" t="str">
        <f>IF(обеспечено!AD357-'погружено всего'!AD357=0,"",обеспечено!AD357-'погружено всего'!AD357)</f>
        <v/>
      </c>
      <c r="AE357" s="21" t="str">
        <f>IF(обеспечено!AE357-'погружено всего'!AE357=0,"",обеспечено!AE357-'погружено всего'!AE357)</f>
        <v/>
      </c>
      <c r="AF357" s="21" t="str">
        <f>IF(обеспечено!AF357-'погружено всего'!AF357=0,"",обеспечено!AF357-'погружено всего'!AF357)</f>
        <v/>
      </c>
      <c r="AG357" s="21" t="str">
        <f>IF(обеспечено!AG357-'погружено всего'!AG357=0,"",обеспечено!AG357-'погружено всего'!AG357)</f>
        <v/>
      </c>
      <c r="AH357" s="21" t="str">
        <f>IF(обеспечено!AH357-'погружено всего'!AH357=0,"",обеспечено!AH357-'погружено всего'!AH357)</f>
        <v/>
      </c>
      <c r="AI357" s="21" t="str">
        <f>IF(обеспечено!AI357-'погружено всего'!AI357=0,"",обеспечено!AI357-'погружено всего'!AI357)</f>
        <v/>
      </c>
      <c r="AJ357" s="21" t="str">
        <f>IF(обеспечено!AJ357-'погружено всего'!AJ357=0,"",обеспечено!AJ357-'погружено всего'!AJ357)</f>
        <v/>
      </c>
      <c r="AK357" s="21" t="str">
        <f>IF(обеспечено!AK357-'погружено всего'!AK357=0,"",обеспечено!AK357-'погружено всего'!AK357)</f>
        <v/>
      </c>
    </row>
    <row r="358" spans="1:37" s="15" customFormat="1" ht="13.5" customHeight="1" x14ac:dyDescent="0.15">
      <c r="A358" s="15" t="s">
        <v>373</v>
      </c>
      <c r="B358" s="20" t="str">
        <f>IF(LEN('заявки всего'!B358)=0,"",'заявки всего'!B358)</f>
        <v/>
      </c>
      <c r="C358" s="20" t="str">
        <f>IF(LEN('заявки всего'!C358)=0,"",'заявки всего'!C358)</f>
        <v/>
      </c>
      <c r="D358" s="22" t="str">
        <f>IF(LEN('заявки всего'!D358)=0,"",'заявки всего'!D358)</f>
        <v/>
      </c>
      <c r="E358" s="23" t="str">
        <f>IF(LEN('заявки всего'!E358)=0,"",'заявки всего'!E358)</f>
        <v/>
      </c>
      <c r="F358" s="23" t="str">
        <f>IF(обеспечено!F358=0,"",ROUNDUP(обеспечено!F358/31*5,0))</f>
        <v/>
      </c>
      <c r="G358" s="21" t="str">
        <f>IF(обеспечено!G358-'погружено всего'!G358=0,"",обеспечено!G358-'погружено всего'!G358)</f>
        <v/>
      </c>
      <c r="H358" s="21" t="str">
        <f>IF(обеспечено!H358-'погружено всего'!H358=0,"",обеспечено!H358-'погружено всего'!H358)</f>
        <v/>
      </c>
      <c r="I358" s="21" t="str">
        <f>IF(обеспечено!I358-'погружено всего'!I358=0,"",обеспечено!I358-'погружено всего'!I358)</f>
        <v/>
      </c>
      <c r="J358" s="21" t="str">
        <f>IF(обеспечено!J358-'погружено всего'!J358=0,"",обеспечено!J358-'погружено всего'!J358)</f>
        <v/>
      </c>
      <c r="K358" s="21" t="str">
        <f>IF(обеспечено!K358-'погружено всего'!K358=0,"",обеспечено!K358-'погружено всего'!K358)</f>
        <v/>
      </c>
      <c r="L358" s="21" t="str">
        <f>IF(обеспечено!L358-'погружено всего'!L358=0,"",обеспечено!L358-'погружено всего'!L358)</f>
        <v/>
      </c>
      <c r="M358" s="21" t="str">
        <f>IF(обеспечено!M358-'погружено всего'!M358=0,"",обеспечено!M358-'погружено всего'!M358)</f>
        <v/>
      </c>
      <c r="N358" s="21" t="str">
        <f>IF(обеспечено!N358-'погружено всего'!N358=0,"",обеспечено!N358-'погружено всего'!N358)</f>
        <v/>
      </c>
      <c r="O358" s="21" t="str">
        <f>IF(обеспечено!O358-'погружено всего'!O358=0,"",обеспечено!O358-'погружено всего'!O358)</f>
        <v/>
      </c>
      <c r="P358" s="21" t="str">
        <f>IF(обеспечено!P358-'погружено всего'!P358=0,"",обеспечено!P358-'погружено всего'!P358)</f>
        <v/>
      </c>
      <c r="Q358" s="21" t="str">
        <f>IF(обеспечено!Q358-'погружено всего'!Q358=0,"",обеспечено!Q358-'погружено всего'!Q358)</f>
        <v/>
      </c>
      <c r="R358" s="21" t="str">
        <f>IF(обеспечено!R358-'погружено всего'!R358=0,"",обеспечено!R358-'погружено всего'!R358)</f>
        <v/>
      </c>
      <c r="S358" s="21" t="str">
        <f>IF(обеспечено!S358-'погружено всего'!S358=0,"",обеспечено!S358-'погружено всего'!S358)</f>
        <v/>
      </c>
      <c r="T358" s="21" t="str">
        <f>IF(обеспечено!T358-'погружено всего'!T358=0,"",обеспечено!T358-'погружено всего'!T358)</f>
        <v/>
      </c>
      <c r="U358" s="21" t="str">
        <f>IF(обеспечено!U358-'погружено всего'!U358=0,"",обеспечено!U358-'погружено всего'!U358)</f>
        <v/>
      </c>
      <c r="V358" s="21" t="str">
        <f>IF(обеспечено!V358-'погружено всего'!V358=0,"",обеспечено!V358-'погружено всего'!V358)</f>
        <v/>
      </c>
      <c r="W358" s="21" t="str">
        <f>IF(обеспечено!W358-'погружено всего'!W358=0,"",обеспечено!W358-'погружено всего'!W358)</f>
        <v/>
      </c>
      <c r="X358" s="21" t="str">
        <f>IF(обеспечено!X358-'погружено всего'!X358=0,"",обеспечено!X358-'погружено всего'!X358)</f>
        <v/>
      </c>
      <c r="Y358" s="21" t="str">
        <f>IF(обеспечено!Y358-'погружено всего'!Y358=0,"",обеспечено!Y358-'погружено всего'!Y358)</f>
        <v/>
      </c>
      <c r="Z358" s="21" t="str">
        <f>IF(обеспечено!Z358-'погружено всего'!Z358=0,"",обеспечено!Z358-'погружено всего'!Z358)</f>
        <v/>
      </c>
      <c r="AA358" s="21" t="str">
        <f>IF(обеспечено!AA358-'погружено всего'!AA358=0,"",обеспечено!AA358-'погружено всего'!AA358)</f>
        <v/>
      </c>
      <c r="AB358" s="21" t="str">
        <f>IF(обеспечено!AB358-'погружено всего'!AB358=0,"",обеспечено!AB358-'погружено всего'!AB358)</f>
        <v/>
      </c>
      <c r="AC358" s="21" t="str">
        <f>IF(обеспечено!AC358-'погружено всего'!AC358=0,"",обеспечено!AC358-'погружено всего'!AC358)</f>
        <v/>
      </c>
      <c r="AD358" s="21" t="str">
        <f>IF(обеспечено!AD358-'погружено всего'!AD358=0,"",обеспечено!AD358-'погружено всего'!AD358)</f>
        <v/>
      </c>
      <c r="AE358" s="21" t="str">
        <f>IF(обеспечено!AE358-'погружено всего'!AE358=0,"",обеспечено!AE358-'погружено всего'!AE358)</f>
        <v/>
      </c>
      <c r="AF358" s="21" t="str">
        <f>IF(обеспечено!AF358-'погружено всего'!AF358=0,"",обеспечено!AF358-'погружено всего'!AF358)</f>
        <v/>
      </c>
      <c r="AG358" s="21" t="str">
        <f>IF(обеспечено!AG358-'погружено всего'!AG358=0,"",обеспечено!AG358-'погружено всего'!AG358)</f>
        <v/>
      </c>
      <c r="AH358" s="21" t="str">
        <f>IF(обеспечено!AH358-'погружено всего'!AH358=0,"",обеспечено!AH358-'погружено всего'!AH358)</f>
        <v/>
      </c>
      <c r="AI358" s="21" t="str">
        <f>IF(обеспечено!AI358-'погружено всего'!AI358=0,"",обеспечено!AI358-'погружено всего'!AI358)</f>
        <v/>
      </c>
      <c r="AJ358" s="21" t="str">
        <f>IF(обеспечено!AJ358-'погружено всего'!AJ358=0,"",обеспечено!AJ358-'погружено всего'!AJ358)</f>
        <v/>
      </c>
      <c r="AK358" s="21" t="str">
        <f>IF(обеспечено!AK358-'погружено всего'!AK358=0,"",обеспечено!AK358-'погружено всего'!AK358)</f>
        <v/>
      </c>
    </row>
    <row r="359" spans="1:37" s="15" customFormat="1" ht="13.5" customHeight="1" x14ac:dyDescent="0.15">
      <c r="A359" s="15" t="s">
        <v>374</v>
      </c>
      <c r="B359" s="20" t="str">
        <f>IF(LEN('заявки всего'!B359)=0,"",'заявки всего'!B359)</f>
        <v/>
      </c>
      <c r="C359" s="20" t="str">
        <f>IF(LEN('заявки всего'!C359)=0,"",'заявки всего'!C359)</f>
        <v/>
      </c>
      <c r="D359" s="22" t="str">
        <f>IF(LEN('заявки всего'!D359)=0,"",'заявки всего'!D359)</f>
        <v/>
      </c>
      <c r="E359" s="23" t="str">
        <f>IF(LEN('заявки всего'!E359)=0,"",'заявки всего'!E359)</f>
        <v/>
      </c>
      <c r="F359" s="23" t="str">
        <f>IF(обеспечено!F359=0,"",ROUNDUP(обеспечено!F359/31*5,0))</f>
        <v/>
      </c>
      <c r="G359" s="21" t="str">
        <f>IF(обеспечено!G359-'погружено всего'!G359=0,"",обеспечено!G359-'погружено всего'!G359)</f>
        <v/>
      </c>
      <c r="H359" s="21" t="str">
        <f>IF(обеспечено!H359-'погружено всего'!H359=0,"",обеспечено!H359-'погружено всего'!H359)</f>
        <v/>
      </c>
      <c r="I359" s="21" t="str">
        <f>IF(обеспечено!I359-'погружено всего'!I359=0,"",обеспечено!I359-'погружено всего'!I359)</f>
        <v/>
      </c>
      <c r="J359" s="21" t="str">
        <f>IF(обеспечено!J359-'погружено всего'!J359=0,"",обеспечено!J359-'погружено всего'!J359)</f>
        <v/>
      </c>
      <c r="K359" s="21" t="str">
        <f>IF(обеспечено!K359-'погружено всего'!K359=0,"",обеспечено!K359-'погружено всего'!K359)</f>
        <v/>
      </c>
      <c r="L359" s="21" t="str">
        <f>IF(обеспечено!L359-'погружено всего'!L359=0,"",обеспечено!L359-'погружено всего'!L359)</f>
        <v/>
      </c>
      <c r="M359" s="21" t="str">
        <f>IF(обеспечено!M359-'погружено всего'!M359=0,"",обеспечено!M359-'погружено всего'!M359)</f>
        <v/>
      </c>
      <c r="N359" s="21" t="str">
        <f>IF(обеспечено!N359-'погружено всего'!N359=0,"",обеспечено!N359-'погружено всего'!N359)</f>
        <v/>
      </c>
      <c r="O359" s="21" t="str">
        <f>IF(обеспечено!O359-'погружено всего'!O359=0,"",обеспечено!O359-'погружено всего'!O359)</f>
        <v/>
      </c>
      <c r="P359" s="21" t="str">
        <f>IF(обеспечено!P359-'погружено всего'!P359=0,"",обеспечено!P359-'погружено всего'!P359)</f>
        <v/>
      </c>
      <c r="Q359" s="21" t="str">
        <f>IF(обеспечено!Q359-'погружено всего'!Q359=0,"",обеспечено!Q359-'погружено всего'!Q359)</f>
        <v/>
      </c>
      <c r="R359" s="21" t="str">
        <f>IF(обеспечено!R359-'погружено всего'!R359=0,"",обеспечено!R359-'погружено всего'!R359)</f>
        <v/>
      </c>
      <c r="S359" s="21" t="str">
        <f>IF(обеспечено!S359-'погружено всего'!S359=0,"",обеспечено!S359-'погружено всего'!S359)</f>
        <v/>
      </c>
      <c r="T359" s="21" t="str">
        <f>IF(обеспечено!T359-'погружено всего'!T359=0,"",обеспечено!T359-'погружено всего'!T359)</f>
        <v/>
      </c>
      <c r="U359" s="21" t="str">
        <f>IF(обеспечено!U359-'погружено всего'!U359=0,"",обеспечено!U359-'погружено всего'!U359)</f>
        <v/>
      </c>
      <c r="V359" s="21" t="str">
        <f>IF(обеспечено!V359-'погружено всего'!V359=0,"",обеспечено!V359-'погружено всего'!V359)</f>
        <v/>
      </c>
      <c r="W359" s="21" t="str">
        <f>IF(обеспечено!W359-'погружено всего'!W359=0,"",обеспечено!W359-'погружено всего'!W359)</f>
        <v/>
      </c>
      <c r="X359" s="21" t="str">
        <f>IF(обеспечено!X359-'погружено всего'!X359=0,"",обеспечено!X359-'погружено всего'!X359)</f>
        <v/>
      </c>
      <c r="Y359" s="21" t="str">
        <f>IF(обеспечено!Y359-'погружено всего'!Y359=0,"",обеспечено!Y359-'погружено всего'!Y359)</f>
        <v/>
      </c>
      <c r="Z359" s="21" t="str">
        <f>IF(обеспечено!Z359-'погружено всего'!Z359=0,"",обеспечено!Z359-'погружено всего'!Z359)</f>
        <v/>
      </c>
      <c r="AA359" s="21" t="str">
        <f>IF(обеспечено!AA359-'погружено всего'!AA359=0,"",обеспечено!AA359-'погружено всего'!AA359)</f>
        <v/>
      </c>
      <c r="AB359" s="21" t="str">
        <f>IF(обеспечено!AB359-'погружено всего'!AB359=0,"",обеспечено!AB359-'погружено всего'!AB359)</f>
        <v/>
      </c>
      <c r="AC359" s="21" t="str">
        <f>IF(обеспечено!AC359-'погружено всего'!AC359=0,"",обеспечено!AC359-'погружено всего'!AC359)</f>
        <v/>
      </c>
      <c r="AD359" s="21" t="str">
        <f>IF(обеспечено!AD359-'погружено всего'!AD359=0,"",обеспечено!AD359-'погружено всего'!AD359)</f>
        <v/>
      </c>
      <c r="AE359" s="21" t="str">
        <f>IF(обеспечено!AE359-'погружено всего'!AE359=0,"",обеспечено!AE359-'погружено всего'!AE359)</f>
        <v/>
      </c>
      <c r="AF359" s="21" t="str">
        <f>IF(обеспечено!AF359-'погружено всего'!AF359=0,"",обеспечено!AF359-'погружено всего'!AF359)</f>
        <v/>
      </c>
      <c r="AG359" s="21" t="str">
        <f>IF(обеспечено!AG359-'погружено всего'!AG359=0,"",обеспечено!AG359-'погружено всего'!AG359)</f>
        <v/>
      </c>
      <c r="AH359" s="21" t="str">
        <f>IF(обеспечено!AH359-'погружено всего'!AH359=0,"",обеспечено!AH359-'погружено всего'!AH359)</f>
        <v/>
      </c>
      <c r="AI359" s="21" t="str">
        <f>IF(обеспечено!AI359-'погружено всего'!AI359=0,"",обеспечено!AI359-'погружено всего'!AI359)</f>
        <v/>
      </c>
      <c r="AJ359" s="21" t="str">
        <f>IF(обеспечено!AJ359-'погружено всего'!AJ359=0,"",обеспечено!AJ359-'погружено всего'!AJ359)</f>
        <v/>
      </c>
      <c r="AK359" s="21" t="str">
        <f>IF(обеспечено!AK359-'погружено всего'!AK359=0,"",обеспечено!AK359-'погружено всего'!AK359)</f>
        <v/>
      </c>
    </row>
    <row r="360" spans="1:37" s="15" customFormat="1" ht="13.5" customHeight="1" x14ac:dyDescent="0.15">
      <c r="A360" s="15" t="s">
        <v>375</v>
      </c>
      <c r="B360" s="20" t="str">
        <f>IF(LEN('заявки всего'!B360)=0,"",'заявки всего'!B360)</f>
        <v/>
      </c>
      <c r="C360" s="20" t="str">
        <f>IF(LEN('заявки всего'!C360)=0,"",'заявки всего'!C360)</f>
        <v/>
      </c>
      <c r="D360" s="22" t="str">
        <f>IF(LEN('заявки всего'!D360)=0,"",'заявки всего'!D360)</f>
        <v/>
      </c>
      <c r="E360" s="23" t="str">
        <f>IF(LEN('заявки всего'!E360)=0,"",'заявки всего'!E360)</f>
        <v/>
      </c>
      <c r="F360" s="23" t="str">
        <f>IF(обеспечено!F360=0,"",ROUNDUP(обеспечено!F360/31*5,0))</f>
        <v/>
      </c>
      <c r="G360" s="21" t="str">
        <f>IF(обеспечено!G360-'погружено всего'!G360=0,"",обеспечено!G360-'погружено всего'!G360)</f>
        <v/>
      </c>
      <c r="H360" s="21" t="str">
        <f>IF(обеспечено!H360-'погружено всего'!H360=0,"",обеспечено!H360-'погружено всего'!H360)</f>
        <v/>
      </c>
      <c r="I360" s="21" t="str">
        <f>IF(обеспечено!I360-'погружено всего'!I360=0,"",обеспечено!I360-'погружено всего'!I360)</f>
        <v/>
      </c>
      <c r="J360" s="21" t="str">
        <f>IF(обеспечено!J360-'погружено всего'!J360=0,"",обеспечено!J360-'погружено всего'!J360)</f>
        <v/>
      </c>
      <c r="K360" s="21" t="str">
        <f>IF(обеспечено!K360-'погружено всего'!K360=0,"",обеспечено!K360-'погружено всего'!K360)</f>
        <v/>
      </c>
      <c r="L360" s="21" t="str">
        <f>IF(обеспечено!L360-'погружено всего'!L360=0,"",обеспечено!L360-'погружено всего'!L360)</f>
        <v/>
      </c>
      <c r="M360" s="21" t="str">
        <f>IF(обеспечено!M360-'погружено всего'!M360=0,"",обеспечено!M360-'погружено всего'!M360)</f>
        <v/>
      </c>
      <c r="N360" s="21" t="str">
        <f>IF(обеспечено!N360-'погружено всего'!N360=0,"",обеспечено!N360-'погружено всего'!N360)</f>
        <v/>
      </c>
      <c r="O360" s="21" t="str">
        <f>IF(обеспечено!O360-'погружено всего'!O360=0,"",обеспечено!O360-'погружено всего'!O360)</f>
        <v/>
      </c>
      <c r="P360" s="21" t="str">
        <f>IF(обеспечено!P360-'погружено всего'!P360=0,"",обеспечено!P360-'погружено всего'!P360)</f>
        <v/>
      </c>
      <c r="Q360" s="21" t="str">
        <f>IF(обеспечено!Q360-'погружено всего'!Q360=0,"",обеспечено!Q360-'погружено всего'!Q360)</f>
        <v/>
      </c>
      <c r="R360" s="21" t="str">
        <f>IF(обеспечено!R360-'погружено всего'!R360=0,"",обеспечено!R360-'погружено всего'!R360)</f>
        <v/>
      </c>
      <c r="S360" s="21" t="str">
        <f>IF(обеспечено!S360-'погружено всего'!S360=0,"",обеспечено!S360-'погружено всего'!S360)</f>
        <v/>
      </c>
      <c r="T360" s="21" t="str">
        <f>IF(обеспечено!T360-'погружено всего'!T360=0,"",обеспечено!T360-'погружено всего'!T360)</f>
        <v/>
      </c>
      <c r="U360" s="21" t="str">
        <f>IF(обеспечено!U360-'погружено всего'!U360=0,"",обеспечено!U360-'погружено всего'!U360)</f>
        <v/>
      </c>
      <c r="V360" s="21" t="str">
        <f>IF(обеспечено!V360-'погружено всего'!V360=0,"",обеспечено!V360-'погружено всего'!V360)</f>
        <v/>
      </c>
      <c r="W360" s="21" t="str">
        <f>IF(обеспечено!W360-'погружено всего'!W360=0,"",обеспечено!W360-'погружено всего'!W360)</f>
        <v/>
      </c>
      <c r="X360" s="21" t="str">
        <f>IF(обеспечено!X360-'погружено всего'!X360=0,"",обеспечено!X360-'погружено всего'!X360)</f>
        <v/>
      </c>
      <c r="Y360" s="21" t="str">
        <f>IF(обеспечено!Y360-'погружено всего'!Y360=0,"",обеспечено!Y360-'погружено всего'!Y360)</f>
        <v/>
      </c>
      <c r="Z360" s="21" t="str">
        <f>IF(обеспечено!Z360-'погружено всего'!Z360=0,"",обеспечено!Z360-'погружено всего'!Z360)</f>
        <v/>
      </c>
      <c r="AA360" s="21" t="str">
        <f>IF(обеспечено!AA360-'погружено всего'!AA360=0,"",обеспечено!AA360-'погружено всего'!AA360)</f>
        <v/>
      </c>
      <c r="AB360" s="21" t="str">
        <f>IF(обеспечено!AB360-'погружено всего'!AB360=0,"",обеспечено!AB360-'погружено всего'!AB360)</f>
        <v/>
      </c>
      <c r="AC360" s="21" t="str">
        <f>IF(обеспечено!AC360-'погружено всего'!AC360=0,"",обеспечено!AC360-'погружено всего'!AC360)</f>
        <v/>
      </c>
      <c r="AD360" s="21" t="str">
        <f>IF(обеспечено!AD360-'погружено всего'!AD360=0,"",обеспечено!AD360-'погружено всего'!AD360)</f>
        <v/>
      </c>
      <c r="AE360" s="21" t="str">
        <f>IF(обеспечено!AE360-'погружено всего'!AE360=0,"",обеспечено!AE360-'погружено всего'!AE360)</f>
        <v/>
      </c>
      <c r="AF360" s="21" t="str">
        <f>IF(обеспечено!AF360-'погружено всего'!AF360=0,"",обеспечено!AF360-'погружено всего'!AF360)</f>
        <v/>
      </c>
      <c r="AG360" s="21" t="str">
        <f>IF(обеспечено!AG360-'погружено всего'!AG360=0,"",обеспечено!AG360-'погружено всего'!AG360)</f>
        <v/>
      </c>
      <c r="AH360" s="21" t="str">
        <f>IF(обеспечено!AH360-'погружено всего'!AH360=0,"",обеспечено!AH360-'погружено всего'!AH360)</f>
        <v/>
      </c>
      <c r="AI360" s="21" t="str">
        <f>IF(обеспечено!AI360-'погружено всего'!AI360=0,"",обеспечено!AI360-'погружено всего'!AI360)</f>
        <v/>
      </c>
      <c r="AJ360" s="21" t="str">
        <f>IF(обеспечено!AJ360-'погружено всего'!AJ360=0,"",обеспечено!AJ360-'погружено всего'!AJ360)</f>
        <v/>
      </c>
      <c r="AK360" s="21" t="str">
        <f>IF(обеспечено!AK360-'погружено всего'!AK360=0,"",обеспечено!AK360-'погружено всего'!AK360)</f>
        <v/>
      </c>
    </row>
    <row r="361" spans="1:37" s="15" customFormat="1" ht="13.5" customHeight="1" x14ac:dyDescent="0.15">
      <c r="A361" s="15" t="s">
        <v>376</v>
      </c>
      <c r="B361" s="20" t="str">
        <f>IF(LEN('заявки всего'!B361)=0,"",'заявки всего'!B361)</f>
        <v/>
      </c>
      <c r="C361" s="20" t="str">
        <f>IF(LEN('заявки всего'!C361)=0,"",'заявки всего'!C361)</f>
        <v/>
      </c>
      <c r="D361" s="22" t="str">
        <f>IF(LEN('заявки всего'!D361)=0,"",'заявки всего'!D361)</f>
        <v/>
      </c>
      <c r="E361" s="23" t="str">
        <f>IF(LEN('заявки всего'!E361)=0,"",'заявки всего'!E361)</f>
        <v/>
      </c>
      <c r="F361" s="23" t="str">
        <f>IF(обеспечено!F361=0,"",ROUNDUP(обеспечено!F361/31*5,0))</f>
        <v/>
      </c>
      <c r="G361" s="21" t="str">
        <f>IF(обеспечено!G361-'погружено всего'!G361=0,"",обеспечено!G361-'погружено всего'!G361)</f>
        <v/>
      </c>
      <c r="H361" s="21" t="str">
        <f>IF(обеспечено!H361-'погружено всего'!H361=0,"",обеспечено!H361-'погружено всего'!H361)</f>
        <v/>
      </c>
      <c r="I361" s="21" t="str">
        <f>IF(обеспечено!I361-'погружено всего'!I361=0,"",обеспечено!I361-'погружено всего'!I361)</f>
        <v/>
      </c>
      <c r="J361" s="21" t="str">
        <f>IF(обеспечено!J361-'погружено всего'!J361=0,"",обеспечено!J361-'погружено всего'!J361)</f>
        <v/>
      </c>
      <c r="K361" s="21" t="str">
        <f>IF(обеспечено!K361-'погружено всего'!K361=0,"",обеспечено!K361-'погружено всего'!K361)</f>
        <v/>
      </c>
      <c r="L361" s="21" t="str">
        <f>IF(обеспечено!L361-'погружено всего'!L361=0,"",обеспечено!L361-'погружено всего'!L361)</f>
        <v/>
      </c>
      <c r="M361" s="21" t="str">
        <f>IF(обеспечено!M361-'погружено всего'!M361=0,"",обеспечено!M361-'погружено всего'!M361)</f>
        <v/>
      </c>
      <c r="N361" s="21" t="str">
        <f>IF(обеспечено!N361-'погружено всего'!N361=0,"",обеспечено!N361-'погружено всего'!N361)</f>
        <v/>
      </c>
      <c r="O361" s="21" t="str">
        <f>IF(обеспечено!O361-'погружено всего'!O361=0,"",обеспечено!O361-'погружено всего'!O361)</f>
        <v/>
      </c>
      <c r="P361" s="21" t="str">
        <f>IF(обеспечено!P361-'погружено всего'!P361=0,"",обеспечено!P361-'погружено всего'!P361)</f>
        <v/>
      </c>
      <c r="Q361" s="21" t="str">
        <f>IF(обеспечено!Q361-'погружено всего'!Q361=0,"",обеспечено!Q361-'погружено всего'!Q361)</f>
        <v/>
      </c>
      <c r="R361" s="21" t="str">
        <f>IF(обеспечено!R361-'погружено всего'!R361=0,"",обеспечено!R361-'погружено всего'!R361)</f>
        <v/>
      </c>
      <c r="S361" s="21" t="str">
        <f>IF(обеспечено!S361-'погружено всего'!S361=0,"",обеспечено!S361-'погружено всего'!S361)</f>
        <v/>
      </c>
      <c r="T361" s="21" t="str">
        <f>IF(обеспечено!T361-'погружено всего'!T361=0,"",обеспечено!T361-'погружено всего'!T361)</f>
        <v/>
      </c>
      <c r="U361" s="21" t="str">
        <f>IF(обеспечено!U361-'погружено всего'!U361=0,"",обеспечено!U361-'погружено всего'!U361)</f>
        <v/>
      </c>
      <c r="V361" s="21" t="str">
        <f>IF(обеспечено!V361-'погружено всего'!V361=0,"",обеспечено!V361-'погружено всего'!V361)</f>
        <v/>
      </c>
      <c r="W361" s="21" t="str">
        <f>IF(обеспечено!W361-'погружено всего'!W361=0,"",обеспечено!W361-'погружено всего'!W361)</f>
        <v/>
      </c>
      <c r="X361" s="21" t="str">
        <f>IF(обеспечено!X361-'погружено всего'!X361=0,"",обеспечено!X361-'погружено всего'!X361)</f>
        <v/>
      </c>
      <c r="Y361" s="21" t="str">
        <f>IF(обеспечено!Y361-'погружено всего'!Y361=0,"",обеспечено!Y361-'погружено всего'!Y361)</f>
        <v/>
      </c>
      <c r="Z361" s="21" t="str">
        <f>IF(обеспечено!Z361-'погружено всего'!Z361=0,"",обеспечено!Z361-'погружено всего'!Z361)</f>
        <v/>
      </c>
      <c r="AA361" s="21" t="str">
        <f>IF(обеспечено!AA361-'погружено всего'!AA361=0,"",обеспечено!AA361-'погружено всего'!AA361)</f>
        <v/>
      </c>
      <c r="AB361" s="21" t="str">
        <f>IF(обеспечено!AB361-'погружено всего'!AB361=0,"",обеспечено!AB361-'погружено всего'!AB361)</f>
        <v/>
      </c>
      <c r="AC361" s="21" t="str">
        <f>IF(обеспечено!AC361-'погружено всего'!AC361=0,"",обеспечено!AC361-'погружено всего'!AC361)</f>
        <v/>
      </c>
      <c r="AD361" s="21" t="str">
        <f>IF(обеспечено!AD361-'погружено всего'!AD361=0,"",обеспечено!AD361-'погружено всего'!AD361)</f>
        <v/>
      </c>
      <c r="AE361" s="21" t="str">
        <f>IF(обеспечено!AE361-'погружено всего'!AE361=0,"",обеспечено!AE361-'погружено всего'!AE361)</f>
        <v/>
      </c>
      <c r="AF361" s="21" t="str">
        <f>IF(обеспечено!AF361-'погружено всего'!AF361=0,"",обеспечено!AF361-'погружено всего'!AF361)</f>
        <v/>
      </c>
      <c r="AG361" s="21" t="str">
        <f>IF(обеспечено!AG361-'погружено всего'!AG361=0,"",обеспечено!AG361-'погружено всего'!AG361)</f>
        <v/>
      </c>
      <c r="AH361" s="21" t="str">
        <f>IF(обеспечено!AH361-'погружено всего'!AH361=0,"",обеспечено!AH361-'погружено всего'!AH361)</f>
        <v/>
      </c>
      <c r="AI361" s="21" t="str">
        <f>IF(обеспечено!AI361-'погружено всего'!AI361=0,"",обеспечено!AI361-'погружено всего'!AI361)</f>
        <v/>
      </c>
      <c r="AJ361" s="21" t="str">
        <f>IF(обеспечено!AJ361-'погружено всего'!AJ361=0,"",обеспечено!AJ361-'погружено всего'!AJ361)</f>
        <v/>
      </c>
      <c r="AK361" s="21" t="str">
        <f>IF(обеспечено!AK361-'погружено всего'!AK361=0,"",обеспечено!AK361-'погружено всего'!AK361)</f>
        <v/>
      </c>
    </row>
    <row r="362" spans="1:37" s="15" customFormat="1" ht="13.5" customHeight="1" x14ac:dyDescent="0.15">
      <c r="A362" s="15" t="s">
        <v>377</v>
      </c>
      <c r="B362" s="20" t="str">
        <f>IF(LEN('заявки всего'!B362)=0,"",'заявки всего'!B362)</f>
        <v/>
      </c>
      <c r="C362" s="20" t="str">
        <f>IF(LEN('заявки всего'!C362)=0,"",'заявки всего'!C362)</f>
        <v/>
      </c>
      <c r="D362" s="22" t="str">
        <f>IF(LEN('заявки всего'!D362)=0,"",'заявки всего'!D362)</f>
        <v/>
      </c>
      <c r="E362" s="23" t="str">
        <f>IF(LEN('заявки всего'!E362)=0,"",'заявки всего'!E362)</f>
        <v/>
      </c>
      <c r="F362" s="23" t="str">
        <f>IF(обеспечено!F362=0,"",ROUNDUP(обеспечено!F362/31*5,0))</f>
        <v/>
      </c>
      <c r="G362" s="21" t="str">
        <f>IF(обеспечено!G362-'погружено всего'!G362=0,"",обеспечено!G362-'погружено всего'!G362)</f>
        <v/>
      </c>
      <c r="H362" s="21" t="str">
        <f>IF(обеспечено!H362-'погружено всего'!H362=0,"",обеспечено!H362-'погружено всего'!H362)</f>
        <v/>
      </c>
      <c r="I362" s="21" t="str">
        <f>IF(обеспечено!I362-'погружено всего'!I362=0,"",обеспечено!I362-'погружено всего'!I362)</f>
        <v/>
      </c>
      <c r="J362" s="21" t="str">
        <f>IF(обеспечено!J362-'погружено всего'!J362=0,"",обеспечено!J362-'погружено всего'!J362)</f>
        <v/>
      </c>
      <c r="K362" s="21" t="str">
        <f>IF(обеспечено!K362-'погружено всего'!K362=0,"",обеспечено!K362-'погружено всего'!K362)</f>
        <v/>
      </c>
      <c r="L362" s="21" t="str">
        <f>IF(обеспечено!L362-'погружено всего'!L362=0,"",обеспечено!L362-'погружено всего'!L362)</f>
        <v/>
      </c>
      <c r="M362" s="21" t="str">
        <f>IF(обеспечено!M362-'погружено всего'!M362=0,"",обеспечено!M362-'погружено всего'!M362)</f>
        <v/>
      </c>
      <c r="N362" s="21" t="str">
        <f>IF(обеспечено!N362-'погружено всего'!N362=0,"",обеспечено!N362-'погружено всего'!N362)</f>
        <v/>
      </c>
      <c r="O362" s="21" t="str">
        <f>IF(обеспечено!O362-'погружено всего'!O362=0,"",обеспечено!O362-'погружено всего'!O362)</f>
        <v/>
      </c>
      <c r="P362" s="21" t="str">
        <f>IF(обеспечено!P362-'погружено всего'!P362=0,"",обеспечено!P362-'погружено всего'!P362)</f>
        <v/>
      </c>
      <c r="Q362" s="21" t="str">
        <f>IF(обеспечено!Q362-'погружено всего'!Q362=0,"",обеспечено!Q362-'погружено всего'!Q362)</f>
        <v/>
      </c>
      <c r="R362" s="21" t="str">
        <f>IF(обеспечено!R362-'погружено всего'!R362=0,"",обеспечено!R362-'погружено всего'!R362)</f>
        <v/>
      </c>
      <c r="S362" s="21" t="str">
        <f>IF(обеспечено!S362-'погружено всего'!S362=0,"",обеспечено!S362-'погружено всего'!S362)</f>
        <v/>
      </c>
      <c r="T362" s="21" t="str">
        <f>IF(обеспечено!T362-'погружено всего'!T362=0,"",обеспечено!T362-'погружено всего'!T362)</f>
        <v/>
      </c>
      <c r="U362" s="21" t="str">
        <f>IF(обеспечено!U362-'погружено всего'!U362=0,"",обеспечено!U362-'погружено всего'!U362)</f>
        <v/>
      </c>
      <c r="V362" s="21" t="str">
        <f>IF(обеспечено!V362-'погружено всего'!V362=0,"",обеспечено!V362-'погружено всего'!V362)</f>
        <v/>
      </c>
      <c r="W362" s="21" t="str">
        <f>IF(обеспечено!W362-'погружено всего'!W362=0,"",обеспечено!W362-'погружено всего'!W362)</f>
        <v/>
      </c>
      <c r="X362" s="21" t="str">
        <f>IF(обеспечено!X362-'погружено всего'!X362=0,"",обеспечено!X362-'погружено всего'!X362)</f>
        <v/>
      </c>
      <c r="Y362" s="21" t="str">
        <f>IF(обеспечено!Y362-'погружено всего'!Y362=0,"",обеспечено!Y362-'погружено всего'!Y362)</f>
        <v/>
      </c>
      <c r="Z362" s="21" t="str">
        <f>IF(обеспечено!Z362-'погружено всего'!Z362=0,"",обеспечено!Z362-'погружено всего'!Z362)</f>
        <v/>
      </c>
      <c r="AA362" s="21" t="str">
        <f>IF(обеспечено!AA362-'погружено всего'!AA362=0,"",обеспечено!AA362-'погружено всего'!AA362)</f>
        <v/>
      </c>
      <c r="AB362" s="21" t="str">
        <f>IF(обеспечено!AB362-'погружено всего'!AB362=0,"",обеспечено!AB362-'погружено всего'!AB362)</f>
        <v/>
      </c>
      <c r="AC362" s="21" t="str">
        <f>IF(обеспечено!AC362-'погружено всего'!AC362=0,"",обеспечено!AC362-'погружено всего'!AC362)</f>
        <v/>
      </c>
      <c r="AD362" s="21" t="str">
        <f>IF(обеспечено!AD362-'погружено всего'!AD362=0,"",обеспечено!AD362-'погружено всего'!AD362)</f>
        <v/>
      </c>
      <c r="AE362" s="21" t="str">
        <f>IF(обеспечено!AE362-'погружено всего'!AE362=0,"",обеспечено!AE362-'погружено всего'!AE362)</f>
        <v/>
      </c>
      <c r="AF362" s="21" t="str">
        <f>IF(обеспечено!AF362-'погружено всего'!AF362=0,"",обеспечено!AF362-'погружено всего'!AF362)</f>
        <v/>
      </c>
      <c r="AG362" s="21" t="str">
        <f>IF(обеспечено!AG362-'погружено всего'!AG362=0,"",обеспечено!AG362-'погружено всего'!AG362)</f>
        <v/>
      </c>
      <c r="AH362" s="21" t="str">
        <f>IF(обеспечено!AH362-'погружено всего'!AH362=0,"",обеспечено!AH362-'погружено всего'!AH362)</f>
        <v/>
      </c>
      <c r="AI362" s="21" t="str">
        <f>IF(обеспечено!AI362-'погружено всего'!AI362=0,"",обеспечено!AI362-'погружено всего'!AI362)</f>
        <v/>
      </c>
      <c r="AJ362" s="21" t="str">
        <f>IF(обеспечено!AJ362-'погружено всего'!AJ362=0,"",обеспечено!AJ362-'погружено всего'!AJ362)</f>
        <v/>
      </c>
      <c r="AK362" s="21" t="str">
        <f>IF(обеспечено!AK362-'погружено всего'!AK362=0,"",обеспечено!AK362-'погружено всего'!AK362)</f>
        <v/>
      </c>
    </row>
    <row r="363" spans="1:37" s="15" customFormat="1" ht="13.5" customHeight="1" x14ac:dyDescent="0.15">
      <c r="A363" s="15" t="s">
        <v>378</v>
      </c>
      <c r="B363" s="20" t="str">
        <f>IF(LEN('заявки всего'!B363)=0,"",'заявки всего'!B363)</f>
        <v/>
      </c>
      <c r="C363" s="20" t="str">
        <f>IF(LEN('заявки всего'!C363)=0,"",'заявки всего'!C363)</f>
        <v/>
      </c>
      <c r="D363" s="22" t="str">
        <f>IF(LEN('заявки всего'!D363)=0,"",'заявки всего'!D363)</f>
        <v/>
      </c>
      <c r="E363" s="23" t="str">
        <f>IF(LEN('заявки всего'!E363)=0,"",'заявки всего'!E363)</f>
        <v/>
      </c>
      <c r="F363" s="23" t="str">
        <f>IF(обеспечено!F363=0,"",ROUNDUP(обеспечено!F363/31*5,0))</f>
        <v/>
      </c>
      <c r="G363" s="21" t="str">
        <f>IF(обеспечено!G363-'погружено всего'!G363=0,"",обеспечено!G363-'погружено всего'!G363)</f>
        <v/>
      </c>
      <c r="H363" s="21" t="str">
        <f>IF(обеспечено!H363-'погружено всего'!H363=0,"",обеспечено!H363-'погружено всего'!H363)</f>
        <v/>
      </c>
      <c r="I363" s="21" t="str">
        <f>IF(обеспечено!I363-'погружено всего'!I363=0,"",обеспечено!I363-'погружено всего'!I363)</f>
        <v/>
      </c>
      <c r="J363" s="21" t="str">
        <f>IF(обеспечено!J363-'погружено всего'!J363=0,"",обеспечено!J363-'погружено всего'!J363)</f>
        <v/>
      </c>
      <c r="K363" s="21" t="str">
        <f>IF(обеспечено!K363-'погружено всего'!K363=0,"",обеспечено!K363-'погружено всего'!K363)</f>
        <v/>
      </c>
      <c r="L363" s="21" t="str">
        <f>IF(обеспечено!L363-'погружено всего'!L363=0,"",обеспечено!L363-'погружено всего'!L363)</f>
        <v/>
      </c>
      <c r="M363" s="21" t="str">
        <f>IF(обеспечено!M363-'погружено всего'!M363=0,"",обеспечено!M363-'погружено всего'!M363)</f>
        <v/>
      </c>
      <c r="N363" s="21" t="str">
        <f>IF(обеспечено!N363-'погружено всего'!N363=0,"",обеспечено!N363-'погружено всего'!N363)</f>
        <v/>
      </c>
      <c r="O363" s="21" t="str">
        <f>IF(обеспечено!O363-'погружено всего'!O363=0,"",обеспечено!O363-'погружено всего'!O363)</f>
        <v/>
      </c>
      <c r="P363" s="21" t="str">
        <f>IF(обеспечено!P363-'погружено всего'!P363=0,"",обеспечено!P363-'погружено всего'!P363)</f>
        <v/>
      </c>
      <c r="Q363" s="21" t="str">
        <f>IF(обеспечено!Q363-'погружено всего'!Q363=0,"",обеспечено!Q363-'погружено всего'!Q363)</f>
        <v/>
      </c>
      <c r="R363" s="21" t="str">
        <f>IF(обеспечено!R363-'погружено всего'!R363=0,"",обеспечено!R363-'погружено всего'!R363)</f>
        <v/>
      </c>
      <c r="S363" s="21" t="str">
        <f>IF(обеспечено!S363-'погружено всего'!S363=0,"",обеспечено!S363-'погружено всего'!S363)</f>
        <v/>
      </c>
      <c r="T363" s="21" t="str">
        <f>IF(обеспечено!T363-'погружено всего'!T363=0,"",обеспечено!T363-'погружено всего'!T363)</f>
        <v/>
      </c>
      <c r="U363" s="21" t="str">
        <f>IF(обеспечено!U363-'погружено всего'!U363=0,"",обеспечено!U363-'погружено всего'!U363)</f>
        <v/>
      </c>
      <c r="V363" s="21" t="str">
        <f>IF(обеспечено!V363-'погружено всего'!V363=0,"",обеспечено!V363-'погружено всего'!V363)</f>
        <v/>
      </c>
      <c r="W363" s="21" t="str">
        <f>IF(обеспечено!W363-'погружено всего'!W363=0,"",обеспечено!W363-'погружено всего'!W363)</f>
        <v/>
      </c>
      <c r="X363" s="21" t="str">
        <f>IF(обеспечено!X363-'погружено всего'!X363=0,"",обеспечено!X363-'погружено всего'!X363)</f>
        <v/>
      </c>
      <c r="Y363" s="21" t="str">
        <f>IF(обеспечено!Y363-'погружено всего'!Y363=0,"",обеспечено!Y363-'погружено всего'!Y363)</f>
        <v/>
      </c>
      <c r="Z363" s="21" t="str">
        <f>IF(обеспечено!Z363-'погружено всего'!Z363=0,"",обеспечено!Z363-'погружено всего'!Z363)</f>
        <v/>
      </c>
      <c r="AA363" s="21" t="str">
        <f>IF(обеспечено!AA363-'погружено всего'!AA363=0,"",обеспечено!AA363-'погружено всего'!AA363)</f>
        <v/>
      </c>
      <c r="AB363" s="21" t="str">
        <f>IF(обеспечено!AB363-'погружено всего'!AB363=0,"",обеспечено!AB363-'погружено всего'!AB363)</f>
        <v/>
      </c>
      <c r="AC363" s="21" t="str">
        <f>IF(обеспечено!AC363-'погружено всего'!AC363=0,"",обеспечено!AC363-'погружено всего'!AC363)</f>
        <v/>
      </c>
      <c r="AD363" s="21" t="str">
        <f>IF(обеспечено!AD363-'погружено всего'!AD363=0,"",обеспечено!AD363-'погружено всего'!AD363)</f>
        <v/>
      </c>
      <c r="AE363" s="21" t="str">
        <f>IF(обеспечено!AE363-'погружено всего'!AE363=0,"",обеспечено!AE363-'погружено всего'!AE363)</f>
        <v/>
      </c>
      <c r="AF363" s="21" t="str">
        <f>IF(обеспечено!AF363-'погружено всего'!AF363=0,"",обеспечено!AF363-'погружено всего'!AF363)</f>
        <v/>
      </c>
      <c r="AG363" s="21" t="str">
        <f>IF(обеспечено!AG363-'погружено всего'!AG363=0,"",обеспечено!AG363-'погружено всего'!AG363)</f>
        <v/>
      </c>
      <c r="AH363" s="21" t="str">
        <f>IF(обеспечено!AH363-'погружено всего'!AH363=0,"",обеспечено!AH363-'погружено всего'!AH363)</f>
        <v/>
      </c>
      <c r="AI363" s="21" t="str">
        <f>IF(обеспечено!AI363-'погружено всего'!AI363=0,"",обеспечено!AI363-'погружено всего'!AI363)</f>
        <v/>
      </c>
      <c r="AJ363" s="21" t="str">
        <f>IF(обеспечено!AJ363-'погружено всего'!AJ363=0,"",обеспечено!AJ363-'погружено всего'!AJ363)</f>
        <v/>
      </c>
      <c r="AK363" s="21" t="str">
        <f>IF(обеспечено!AK363-'погружено всего'!AK363=0,"",обеспечено!AK363-'погружено всего'!AK363)</f>
        <v/>
      </c>
    </row>
    <row r="364" spans="1:37" s="15" customFormat="1" ht="13.5" customHeight="1" x14ac:dyDescent="0.15">
      <c r="A364" s="15" t="s">
        <v>379</v>
      </c>
      <c r="B364" s="20" t="str">
        <f>IF(LEN('заявки всего'!B364)=0,"",'заявки всего'!B364)</f>
        <v/>
      </c>
      <c r="C364" s="20" t="str">
        <f>IF(LEN('заявки всего'!C364)=0,"",'заявки всего'!C364)</f>
        <v/>
      </c>
      <c r="D364" s="22" t="str">
        <f>IF(LEN('заявки всего'!D364)=0,"",'заявки всего'!D364)</f>
        <v/>
      </c>
      <c r="E364" s="23" t="str">
        <f>IF(LEN('заявки всего'!E364)=0,"",'заявки всего'!E364)</f>
        <v/>
      </c>
      <c r="F364" s="23" t="str">
        <f>IF(обеспечено!F364=0,"",ROUNDUP(обеспечено!F364/31*5,0))</f>
        <v/>
      </c>
      <c r="G364" s="21" t="str">
        <f>IF(обеспечено!G364-'погружено всего'!G364=0,"",обеспечено!G364-'погружено всего'!G364)</f>
        <v/>
      </c>
      <c r="H364" s="21" t="str">
        <f>IF(обеспечено!H364-'погружено всего'!H364=0,"",обеспечено!H364-'погружено всего'!H364)</f>
        <v/>
      </c>
      <c r="I364" s="21" t="str">
        <f>IF(обеспечено!I364-'погружено всего'!I364=0,"",обеспечено!I364-'погружено всего'!I364)</f>
        <v/>
      </c>
      <c r="J364" s="21" t="str">
        <f>IF(обеспечено!J364-'погружено всего'!J364=0,"",обеспечено!J364-'погружено всего'!J364)</f>
        <v/>
      </c>
      <c r="K364" s="21" t="str">
        <f>IF(обеспечено!K364-'погружено всего'!K364=0,"",обеспечено!K364-'погружено всего'!K364)</f>
        <v/>
      </c>
      <c r="L364" s="21" t="str">
        <f>IF(обеспечено!L364-'погружено всего'!L364=0,"",обеспечено!L364-'погружено всего'!L364)</f>
        <v/>
      </c>
      <c r="M364" s="21" t="str">
        <f>IF(обеспечено!M364-'погружено всего'!M364=0,"",обеспечено!M364-'погружено всего'!M364)</f>
        <v/>
      </c>
      <c r="N364" s="21" t="str">
        <f>IF(обеспечено!N364-'погружено всего'!N364=0,"",обеспечено!N364-'погружено всего'!N364)</f>
        <v/>
      </c>
      <c r="O364" s="21" t="str">
        <f>IF(обеспечено!O364-'погружено всего'!O364=0,"",обеспечено!O364-'погружено всего'!O364)</f>
        <v/>
      </c>
      <c r="P364" s="21" t="str">
        <f>IF(обеспечено!P364-'погружено всего'!P364=0,"",обеспечено!P364-'погружено всего'!P364)</f>
        <v/>
      </c>
      <c r="Q364" s="21" t="str">
        <f>IF(обеспечено!Q364-'погружено всего'!Q364=0,"",обеспечено!Q364-'погружено всего'!Q364)</f>
        <v/>
      </c>
      <c r="R364" s="21" t="str">
        <f>IF(обеспечено!R364-'погружено всего'!R364=0,"",обеспечено!R364-'погружено всего'!R364)</f>
        <v/>
      </c>
      <c r="S364" s="21" t="str">
        <f>IF(обеспечено!S364-'погружено всего'!S364=0,"",обеспечено!S364-'погружено всего'!S364)</f>
        <v/>
      </c>
      <c r="T364" s="21" t="str">
        <f>IF(обеспечено!T364-'погружено всего'!T364=0,"",обеспечено!T364-'погружено всего'!T364)</f>
        <v/>
      </c>
      <c r="U364" s="21" t="str">
        <f>IF(обеспечено!U364-'погружено всего'!U364=0,"",обеспечено!U364-'погружено всего'!U364)</f>
        <v/>
      </c>
      <c r="V364" s="21" t="str">
        <f>IF(обеспечено!V364-'погружено всего'!V364=0,"",обеспечено!V364-'погружено всего'!V364)</f>
        <v/>
      </c>
      <c r="W364" s="21" t="str">
        <f>IF(обеспечено!W364-'погружено всего'!W364=0,"",обеспечено!W364-'погружено всего'!W364)</f>
        <v/>
      </c>
      <c r="X364" s="21" t="str">
        <f>IF(обеспечено!X364-'погружено всего'!X364=0,"",обеспечено!X364-'погружено всего'!X364)</f>
        <v/>
      </c>
      <c r="Y364" s="21" t="str">
        <f>IF(обеспечено!Y364-'погружено всего'!Y364=0,"",обеспечено!Y364-'погружено всего'!Y364)</f>
        <v/>
      </c>
      <c r="Z364" s="21" t="str">
        <f>IF(обеспечено!Z364-'погружено всего'!Z364=0,"",обеспечено!Z364-'погружено всего'!Z364)</f>
        <v/>
      </c>
      <c r="AA364" s="21" t="str">
        <f>IF(обеспечено!AA364-'погружено всего'!AA364=0,"",обеспечено!AA364-'погружено всего'!AA364)</f>
        <v/>
      </c>
      <c r="AB364" s="21" t="str">
        <f>IF(обеспечено!AB364-'погружено всего'!AB364=0,"",обеспечено!AB364-'погружено всего'!AB364)</f>
        <v/>
      </c>
      <c r="AC364" s="21" t="str">
        <f>IF(обеспечено!AC364-'погружено всего'!AC364=0,"",обеспечено!AC364-'погружено всего'!AC364)</f>
        <v/>
      </c>
      <c r="AD364" s="21" t="str">
        <f>IF(обеспечено!AD364-'погружено всего'!AD364=0,"",обеспечено!AD364-'погружено всего'!AD364)</f>
        <v/>
      </c>
      <c r="AE364" s="21" t="str">
        <f>IF(обеспечено!AE364-'погружено всего'!AE364=0,"",обеспечено!AE364-'погружено всего'!AE364)</f>
        <v/>
      </c>
      <c r="AF364" s="21" t="str">
        <f>IF(обеспечено!AF364-'погружено всего'!AF364=0,"",обеспечено!AF364-'погружено всего'!AF364)</f>
        <v/>
      </c>
      <c r="AG364" s="21" t="str">
        <f>IF(обеспечено!AG364-'погружено всего'!AG364=0,"",обеспечено!AG364-'погружено всего'!AG364)</f>
        <v/>
      </c>
      <c r="AH364" s="21" t="str">
        <f>IF(обеспечено!AH364-'погружено всего'!AH364=0,"",обеспечено!AH364-'погружено всего'!AH364)</f>
        <v/>
      </c>
      <c r="AI364" s="21" t="str">
        <f>IF(обеспечено!AI364-'погружено всего'!AI364=0,"",обеспечено!AI364-'погружено всего'!AI364)</f>
        <v/>
      </c>
      <c r="AJ364" s="21" t="str">
        <f>IF(обеспечено!AJ364-'погружено всего'!AJ364=0,"",обеспечено!AJ364-'погружено всего'!AJ364)</f>
        <v/>
      </c>
      <c r="AK364" s="21" t="str">
        <f>IF(обеспечено!AK364-'погружено всего'!AK364=0,"",обеспечено!AK364-'погружено всего'!AK364)</f>
        <v/>
      </c>
    </row>
    <row r="365" spans="1:37" s="15" customFormat="1" ht="13.5" customHeight="1" x14ac:dyDescent="0.15">
      <c r="A365" s="15" t="s">
        <v>380</v>
      </c>
      <c r="B365" s="20" t="str">
        <f>IF(LEN('заявки всего'!B365)=0,"",'заявки всего'!B365)</f>
        <v/>
      </c>
      <c r="C365" s="20" t="str">
        <f>IF(LEN('заявки всего'!C365)=0,"",'заявки всего'!C365)</f>
        <v/>
      </c>
      <c r="D365" s="22" t="str">
        <f>IF(LEN('заявки всего'!D365)=0,"",'заявки всего'!D365)</f>
        <v/>
      </c>
      <c r="E365" s="23" t="str">
        <f>IF(LEN('заявки всего'!E365)=0,"",'заявки всего'!E365)</f>
        <v/>
      </c>
      <c r="F365" s="23" t="str">
        <f>IF(обеспечено!F365=0,"",ROUNDUP(обеспечено!F365/31*5,0))</f>
        <v/>
      </c>
      <c r="G365" s="21" t="str">
        <f>IF(обеспечено!G365-'погружено всего'!G365=0,"",обеспечено!G365-'погружено всего'!G365)</f>
        <v/>
      </c>
      <c r="H365" s="21" t="str">
        <f>IF(обеспечено!H365-'погружено всего'!H365=0,"",обеспечено!H365-'погружено всего'!H365)</f>
        <v/>
      </c>
      <c r="I365" s="21" t="str">
        <f>IF(обеспечено!I365-'погружено всего'!I365=0,"",обеспечено!I365-'погружено всего'!I365)</f>
        <v/>
      </c>
      <c r="J365" s="21" t="str">
        <f>IF(обеспечено!J365-'погружено всего'!J365=0,"",обеспечено!J365-'погружено всего'!J365)</f>
        <v/>
      </c>
      <c r="K365" s="21" t="str">
        <f>IF(обеспечено!K365-'погружено всего'!K365=0,"",обеспечено!K365-'погружено всего'!K365)</f>
        <v/>
      </c>
      <c r="L365" s="21" t="str">
        <f>IF(обеспечено!L365-'погружено всего'!L365=0,"",обеспечено!L365-'погружено всего'!L365)</f>
        <v/>
      </c>
      <c r="M365" s="21" t="str">
        <f>IF(обеспечено!M365-'погружено всего'!M365=0,"",обеспечено!M365-'погружено всего'!M365)</f>
        <v/>
      </c>
      <c r="N365" s="21" t="str">
        <f>IF(обеспечено!N365-'погружено всего'!N365=0,"",обеспечено!N365-'погружено всего'!N365)</f>
        <v/>
      </c>
      <c r="O365" s="21" t="str">
        <f>IF(обеспечено!O365-'погружено всего'!O365=0,"",обеспечено!O365-'погружено всего'!O365)</f>
        <v/>
      </c>
      <c r="P365" s="21" t="str">
        <f>IF(обеспечено!P365-'погружено всего'!P365=0,"",обеспечено!P365-'погружено всего'!P365)</f>
        <v/>
      </c>
      <c r="Q365" s="21" t="str">
        <f>IF(обеспечено!Q365-'погружено всего'!Q365=0,"",обеспечено!Q365-'погружено всего'!Q365)</f>
        <v/>
      </c>
      <c r="R365" s="21" t="str">
        <f>IF(обеспечено!R365-'погружено всего'!R365=0,"",обеспечено!R365-'погружено всего'!R365)</f>
        <v/>
      </c>
      <c r="S365" s="21" t="str">
        <f>IF(обеспечено!S365-'погружено всего'!S365=0,"",обеспечено!S365-'погружено всего'!S365)</f>
        <v/>
      </c>
      <c r="T365" s="21" t="str">
        <f>IF(обеспечено!T365-'погружено всего'!T365=0,"",обеспечено!T365-'погружено всего'!T365)</f>
        <v/>
      </c>
      <c r="U365" s="21" t="str">
        <f>IF(обеспечено!U365-'погружено всего'!U365=0,"",обеспечено!U365-'погружено всего'!U365)</f>
        <v/>
      </c>
      <c r="V365" s="21" t="str">
        <f>IF(обеспечено!V365-'погружено всего'!V365=0,"",обеспечено!V365-'погружено всего'!V365)</f>
        <v/>
      </c>
      <c r="W365" s="21" t="str">
        <f>IF(обеспечено!W365-'погружено всего'!W365=0,"",обеспечено!W365-'погружено всего'!W365)</f>
        <v/>
      </c>
      <c r="X365" s="21" t="str">
        <f>IF(обеспечено!X365-'погружено всего'!X365=0,"",обеспечено!X365-'погружено всего'!X365)</f>
        <v/>
      </c>
      <c r="Y365" s="21" t="str">
        <f>IF(обеспечено!Y365-'погружено всего'!Y365=0,"",обеспечено!Y365-'погружено всего'!Y365)</f>
        <v/>
      </c>
      <c r="Z365" s="21" t="str">
        <f>IF(обеспечено!Z365-'погружено всего'!Z365=0,"",обеспечено!Z365-'погружено всего'!Z365)</f>
        <v/>
      </c>
      <c r="AA365" s="21" t="str">
        <f>IF(обеспечено!AA365-'погружено всего'!AA365=0,"",обеспечено!AA365-'погружено всего'!AA365)</f>
        <v/>
      </c>
      <c r="AB365" s="21" t="str">
        <f>IF(обеспечено!AB365-'погружено всего'!AB365=0,"",обеспечено!AB365-'погружено всего'!AB365)</f>
        <v/>
      </c>
      <c r="AC365" s="21" t="str">
        <f>IF(обеспечено!AC365-'погружено всего'!AC365=0,"",обеспечено!AC365-'погружено всего'!AC365)</f>
        <v/>
      </c>
      <c r="AD365" s="21" t="str">
        <f>IF(обеспечено!AD365-'погружено всего'!AD365=0,"",обеспечено!AD365-'погружено всего'!AD365)</f>
        <v/>
      </c>
      <c r="AE365" s="21" t="str">
        <f>IF(обеспечено!AE365-'погружено всего'!AE365=0,"",обеспечено!AE365-'погружено всего'!AE365)</f>
        <v/>
      </c>
      <c r="AF365" s="21" t="str">
        <f>IF(обеспечено!AF365-'погружено всего'!AF365=0,"",обеспечено!AF365-'погружено всего'!AF365)</f>
        <v/>
      </c>
      <c r="AG365" s="21" t="str">
        <f>IF(обеспечено!AG365-'погружено всего'!AG365=0,"",обеспечено!AG365-'погружено всего'!AG365)</f>
        <v/>
      </c>
      <c r="AH365" s="21" t="str">
        <f>IF(обеспечено!AH365-'погружено всего'!AH365=0,"",обеспечено!AH365-'погружено всего'!AH365)</f>
        <v/>
      </c>
      <c r="AI365" s="21" t="str">
        <f>IF(обеспечено!AI365-'погружено всего'!AI365=0,"",обеспечено!AI365-'погружено всего'!AI365)</f>
        <v/>
      </c>
      <c r="AJ365" s="21" t="str">
        <f>IF(обеспечено!AJ365-'погружено всего'!AJ365=0,"",обеспечено!AJ365-'погружено всего'!AJ365)</f>
        <v/>
      </c>
      <c r="AK365" s="21" t="str">
        <f>IF(обеспечено!AK365-'погружено всего'!AK365=0,"",обеспечено!AK365-'погружено всего'!AK365)</f>
        <v/>
      </c>
    </row>
    <row r="366" spans="1:37" s="15" customFormat="1" ht="13.5" customHeight="1" x14ac:dyDescent="0.15">
      <c r="A366" s="15" t="s">
        <v>381</v>
      </c>
      <c r="B366" s="20" t="str">
        <f>IF(LEN('заявки всего'!B366)=0,"",'заявки всего'!B366)</f>
        <v/>
      </c>
      <c r="C366" s="20" t="str">
        <f>IF(LEN('заявки всего'!C366)=0,"",'заявки всего'!C366)</f>
        <v/>
      </c>
      <c r="D366" s="22" t="str">
        <f>IF(LEN('заявки всего'!D366)=0,"",'заявки всего'!D366)</f>
        <v/>
      </c>
      <c r="E366" s="23" t="str">
        <f>IF(LEN('заявки всего'!E366)=0,"",'заявки всего'!E366)</f>
        <v/>
      </c>
      <c r="F366" s="23" t="str">
        <f>IF(обеспечено!F366=0,"",ROUNDUP(обеспечено!F366/31*5,0))</f>
        <v/>
      </c>
      <c r="G366" s="21" t="str">
        <f>IF(обеспечено!G366-'погружено всего'!G366=0,"",обеспечено!G366-'погружено всего'!G366)</f>
        <v/>
      </c>
      <c r="H366" s="21" t="str">
        <f>IF(обеспечено!H366-'погружено всего'!H366=0,"",обеспечено!H366-'погружено всего'!H366)</f>
        <v/>
      </c>
      <c r="I366" s="21" t="str">
        <f>IF(обеспечено!I366-'погружено всего'!I366=0,"",обеспечено!I366-'погружено всего'!I366)</f>
        <v/>
      </c>
      <c r="J366" s="21" t="str">
        <f>IF(обеспечено!J366-'погружено всего'!J366=0,"",обеспечено!J366-'погружено всего'!J366)</f>
        <v/>
      </c>
      <c r="K366" s="21" t="str">
        <f>IF(обеспечено!K366-'погружено всего'!K366=0,"",обеспечено!K366-'погружено всего'!K366)</f>
        <v/>
      </c>
      <c r="L366" s="21" t="str">
        <f>IF(обеспечено!L366-'погружено всего'!L366=0,"",обеспечено!L366-'погружено всего'!L366)</f>
        <v/>
      </c>
      <c r="M366" s="21" t="str">
        <f>IF(обеспечено!M366-'погружено всего'!M366=0,"",обеспечено!M366-'погружено всего'!M366)</f>
        <v/>
      </c>
      <c r="N366" s="21" t="str">
        <f>IF(обеспечено!N366-'погружено всего'!N366=0,"",обеспечено!N366-'погружено всего'!N366)</f>
        <v/>
      </c>
      <c r="O366" s="21" t="str">
        <f>IF(обеспечено!O366-'погружено всего'!O366=0,"",обеспечено!O366-'погружено всего'!O366)</f>
        <v/>
      </c>
      <c r="P366" s="21" t="str">
        <f>IF(обеспечено!P366-'погружено всего'!P366=0,"",обеспечено!P366-'погружено всего'!P366)</f>
        <v/>
      </c>
      <c r="Q366" s="21" t="str">
        <f>IF(обеспечено!Q366-'погружено всего'!Q366=0,"",обеспечено!Q366-'погружено всего'!Q366)</f>
        <v/>
      </c>
      <c r="R366" s="21" t="str">
        <f>IF(обеспечено!R366-'погружено всего'!R366=0,"",обеспечено!R366-'погружено всего'!R366)</f>
        <v/>
      </c>
      <c r="S366" s="21" t="str">
        <f>IF(обеспечено!S366-'погружено всего'!S366=0,"",обеспечено!S366-'погружено всего'!S366)</f>
        <v/>
      </c>
      <c r="T366" s="21" t="str">
        <f>IF(обеспечено!T366-'погружено всего'!T366=0,"",обеспечено!T366-'погружено всего'!T366)</f>
        <v/>
      </c>
      <c r="U366" s="21" t="str">
        <f>IF(обеспечено!U366-'погружено всего'!U366=0,"",обеспечено!U366-'погружено всего'!U366)</f>
        <v/>
      </c>
      <c r="V366" s="21" t="str">
        <f>IF(обеспечено!V366-'погружено всего'!V366=0,"",обеспечено!V366-'погружено всего'!V366)</f>
        <v/>
      </c>
      <c r="W366" s="21" t="str">
        <f>IF(обеспечено!W366-'погружено всего'!W366=0,"",обеспечено!W366-'погружено всего'!W366)</f>
        <v/>
      </c>
      <c r="X366" s="21" t="str">
        <f>IF(обеспечено!X366-'погружено всего'!X366=0,"",обеспечено!X366-'погружено всего'!X366)</f>
        <v/>
      </c>
      <c r="Y366" s="21" t="str">
        <f>IF(обеспечено!Y366-'погружено всего'!Y366=0,"",обеспечено!Y366-'погружено всего'!Y366)</f>
        <v/>
      </c>
      <c r="Z366" s="21" t="str">
        <f>IF(обеспечено!Z366-'погружено всего'!Z366=0,"",обеспечено!Z366-'погружено всего'!Z366)</f>
        <v/>
      </c>
      <c r="AA366" s="21" t="str">
        <f>IF(обеспечено!AA366-'погружено всего'!AA366=0,"",обеспечено!AA366-'погружено всего'!AA366)</f>
        <v/>
      </c>
      <c r="AB366" s="21" t="str">
        <f>IF(обеспечено!AB366-'погружено всего'!AB366=0,"",обеспечено!AB366-'погружено всего'!AB366)</f>
        <v/>
      </c>
      <c r="AC366" s="21" t="str">
        <f>IF(обеспечено!AC366-'погружено всего'!AC366=0,"",обеспечено!AC366-'погружено всего'!AC366)</f>
        <v/>
      </c>
      <c r="AD366" s="21" t="str">
        <f>IF(обеспечено!AD366-'погружено всего'!AD366=0,"",обеспечено!AD366-'погружено всего'!AD366)</f>
        <v/>
      </c>
      <c r="AE366" s="21" t="str">
        <f>IF(обеспечено!AE366-'погружено всего'!AE366=0,"",обеспечено!AE366-'погружено всего'!AE366)</f>
        <v/>
      </c>
      <c r="AF366" s="21" t="str">
        <f>IF(обеспечено!AF366-'погружено всего'!AF366=0,"",обеспечено!AF366-'погружено всего'!AF366)</f>
        <v/>
      </c>
      <c r="AG366" s="21" t="str">
        <f>IF(обеспечено!AG366-'погружено всего'!AG366=0,"",обеспечено!AG366-'погружено всего'!AG366)</f>
        <v/>
      </c>
      <c r="AH366" s="21" t="str">
        <f>IF(обеспечено!AH366-'погружено всего'!AH366=0,"",обеспечено!AH366-'погружено всего'!AH366)</f>
        <v/>
      </c>
      <c r="AI366" s="21" t="str">
        <f>IF(обеспечено!AI366-'погружено всего'!AI366=0,"",обеспечено!AI366-'погружено всего'!AI366)</f>
        <v/>
      </c>
      <c r="AJ366" s="21" t="str">
        <f>IF(обеспечено!AJ366-'погружено всего'!AJ366=0,"",обеспечено!AJ366-'погружено всего'!AJ366)</f>
        <v/>
      </c>
      <c r="AK366" s="21" t="str">
        <f>IF(обеспечено!AK366-'погружено всего'!AK366=0,"",обеспечено!AK366-'погружено всего'!AK366)</f>
        <v/>
      </c>
    </row>
    <row r="367" spans="1:37" s="15" customFormat="1" ht="13.5" customHeight="1" x14ac:dyDescent="0.15">
      <c r="A367" s="15" t="s">
        <v>382</v>
      </c>
      <c r="B367" s="20" t="str">
        <f>IF(LEN('заявки всего'!B367)=0,"",'заявки всего'!B367)</f>
        <v/>
      </c>
      <c r="C367" s="20" t="str">
        <f>IF(LEN('заявки всего'!C367)=0,"",'заявки всего'!C367)</f>
        <v/>
      </c>
      <c r="D367" s="22" t="str">
        <f>IF(LEN('заявки всего'!D367)=0,"",'заявки всего'!D367)</f>
        <v/>
      </c>
      <c r="E367" s="23" t="str">
        <f>IF(LEN('заявки всего'!E367)=0,"",'заявки всего'!E367)</f>
        <v/>
      </c>
      <c r="F367" s="23" t="str">
        <f>IF(обеспечено!F367=0,"",ROUNDUP(обеспечено!F367/31*5,0))</f>
        <v/>
      </c>
      <c r="G367" s="21" t="str">
        <f>IF(обеспечено!G367-'погружено всего'!G367=0,"",обеспечено!G367-'погружено всего'!G367)</f>
        <v/>
      </c>
      <c r="H367" s="21" t="str">
        <f>IF(обеспечено!H367-'погружено всего'!H367=0,"",обеспечено!H367-'погружено всего'!H367)</f>
        <v/>
      </c>
      <c r="I367" s="21" t="str">
        <f>IF(обеспечено!I367-'погружено всего'!I367=0,"",обеспечено!I367-'погружено всего'!I367)</f>
        <v/>
      </c>
      <c r="J367" s="21" t="str">
        <f>IF(обеспечено!J367-'погружено всего'!J367=0,"",обеспечено!J367-'погружено всего'!J367)</f>
        <v/>
      </c>
      <c r="K367" s="21" t="str">
        <f>IF(обеспечено!K367-'погружено всего'!K367=0,"",обеспечено!K367-'погружено всего'!K367)</f>
        <v/>
      </c>
      <c r="L367" s="21" t="str">
        <f>IF(обеспечено!L367-'погружено всего'!L367=0,"",обеспечено!L367-'погружено всего'!L367)</f>
        <v/>
      </c>
      <c r="M367" s="21" t="str">
        <f>IF(обеспечено!M367-'погружено всего'!M367=0,"",обеспечено!M367-'погружено всего'!M367)</f>
        <v/>
      </c>
      <c r="N367" s="21" t="str">
        <f>IF(обеспечено!N367-'погружено всего'!N367=0,"",обеспечено!N367-'погружено всего'!N367)</f>
        <v/>
      </c>
      <c r="O367" s="21" t="str">
        <f>IF(обеспечено!O367-'погружено всего'!O367=0,"",обеспечено!O367-'погружено всего'!O367)</f>
        <v/>
      </c>
      <c r="P367" s="21" t="str">
        <f>IF(обеспечено!P367-'погружено всего'!P367=0,"",обеспечено!P367-'погружено всего'!P367)</f>
        <v/>
      </c>
      <c r="Q367" s="21" t="str">
        <f>IF(обеспечено!Q367-'погружено всего'!Q367=0,"",обеспечено!Q367-'погружено всего'!Q367)</f>
        <v/>
      </c>
      <c r="R367" s="21" t="str">
        <f>IF(обеспечено!R367-'погружено всего'!R367=0,"",обеспечено!R367-'погружено всего'!R367)</f>
        <v/>
      </c>
      <c r="S367" s="21" t="str">
        <f>IF(обеспечено!S367-'погружено всего'!S367=0,"",обеспечено!S367-'погружено всего'!S367)</f>
        <v/>
      </c>
      <c r="T367" s="21" t="str">
        <f>IF(обеспечено!T367-'погружено всего'!T367=0,"",обеспечено!T367-'погружено всего'!T367)</f>
        <v/>
      </c>
      <c r="U367" s="21" t="str">
        <f>IF(обеспечено!U367-'погружено всего'!U367=0,"",обеспечено!U367-'погружено всего'!U367)</f>
        <v/>
      </c>
      <c r="V367" s="21" t="str">
        <f>IF(обеспечено!V367-'погружено всего'!V367=0,"",обеспечено!V367-'погружено всего'!V367)</f>
        <v/>
      </c>
      <c r="W367" s="21" t="str">
        <f>IF(обеспечено!W367-'погружено всего'!W367=0,"",обеспечено!W367-'погружено всего'!W367)</f>
        <v/>
      </c>
      <c r="X367" s="21" t="str">
        <f>IF(обеспечено!X367-'погружено всего'!X367=0,"",обеспечено!X367-'погружено всего'!X367)</f>
        <v/>
      </c>
      <c r="Y367" s="21" t="str">
        <f>IF(обеспечено!Y367-'погружено всего'!Y367=0,"",обеспечено!Y367-'погружено всего'!Y367)</f>
        <v/>
      </c>
      <c r="Z367" s="21" t="str">
        <f>IF(обеспечено!Z367-'погружено всего'!Z367=0,"",обеспечено!Z367-'погружено всего'!Z367)</f>
        <v/>
      </c>
      <c r="AA367" s="21" t="str">
        <f>IF(обеспечено!AA367-'погружено всего'!AA367=0,"",обеспечено!AA367-'погружено всего'!AA367)</f>
        <v/>
      </c>
      <c r="AB367" s="21" t="str">
        <f>IF(обеспечено!AB367-'погружено всего'!AB367=0,"",обеспечено!AB367-'погружено всего'!AB367)</f>
        <v/>
      </c>
      <c r="AC367" s="21" t="str">
        <f>IF(обеспечено!AC367-'погружено всего'!AC367=0,"",обеспечено!AC367-'погружено всего'!AC367)</f>
        <v/>
      </c>
      <c r="AD367" s="21" t="str">
        <f>IF(обеспечено!AD367-'погружено всего'!AD367=0,"",обеспечено!AD367-'погружено всего'!AD367)</f>
        <v/>
      </c>
      <c r="AE367" s="21" t="str">
        <f>IF(обеспечено!AE367-'погружено всего'!AE367=0,"",обеспечено!AE367-'погружено всего'!AE367)</f>
        <v/>
      </c>
      <c r="AF367" s="21" t="str">
        <f>IF(обеспечено!AF367-'погружено всего'!AF367=0,"",обеспечено!AF367-'погружено всего'!AF367)</f>
        <v/>
      </c>
      <c r="AG367" s="21" t="str">
        <f>IF(обеспечено!AG367-'погружено всего'!AG367=0,"",обеспечено!AG367-'погружено всего'!AG367)</f>
        <v/>
      </c>
      <c r="AH367" s="21" t="str">
        <f>IF(обеспечено!AH367-'погружено всего'!AH367=0,"",обеспечено!AH367-'погружено всего'!AH367)</f>
        <v/>
      </c>
      <c r="AI367" s="21" t="str">
        <f>IF(обеспечено!AI367-'погружено всего'!AI367=0,"",обеспечено!AI367-'погружено всего'!AI367)</f>
        <v/>
      </c>
      <c r="AJ367" s="21" t="str">
        <f>IF(обеспечено!AJ367-'погружено всего'!AJ367=0,"",обеспечено!AJ367-'погружено всего'!AJ367)</f>
        <v/>
      </c>
      <c r="AK367" s="21" t="str">
        <f>IF(обеспечено!AK367-'погружено всего'!AK367=0,"",обеспечено!AK367-'погружено всего'!AK367)</f>
        <v/>
      </c>
    </row>
    <row r="368" spans="1:37" s="15" customFormat="1" ht="13.5" customHeight="1" x14ac:dyDescent="0.15">
      <c r="A368" s="15" t="s">
        <v>383</v>
      </c>
      <c r="B368" s="20" t="str">
        <f>IF(LEN('заявки всего'!B368)=0,"",'заявки всего'!B368)</f>
        <v/>
      </c>
      <c r="C368" s="20" t="str">
        <f>IF(LEN('заявки всего'!C368)=0,"",'заявки всего'!C368)</f>
        <v/>
      </c>
      <c r="D368" s="22" t="str">
        <f>IF(LEN('заявки всего'!D368)=0,"",'заявки всего'!D368)</f>
        <v/>
      </c>
      <c r="E368" s="23" t="str">
        <f>IF(LEN('заявки всего'!E368)=0,"",'заявки всего'!E368)</f>
        <v/>
      </c>
      <c r="F368" s="23" t="str">
        <f>IF(обеспечено!F368=0,"",ROUNDUP(обеспечено!F368/31*5,0))</f>
        <v/>
      </c>
      <c r="G368" s="21" t="str">
        <f>IF(обеспечено!G368-'погружено всего'!G368=0,"",обеспечено!G368-'погружено всего'!G368)</f>
        <v/>
      </c>
      <c r="H368" s="21" t="str">
        <f>IF(обеспечено!H368-'погружено всего'!H368=0,"",обеспечено!H368-'погружено всего'!H368)</f>
        <v/>
      </c>
      <c r="I368" s="21" t="str">
        <f>IF(обеспечено!I368-'погружено всего'!I368=0,"",обеспечено!I368-'погружено всего'!I368)</f>
        <v/>
      </c>
      <c r="J368" s="21" t="str">
        <f>IF(обеспечено!J368-'погружено всего'!J368=0,"",обеспечено!J368-'погружено всего'!J368)</f>
        <v/>
      </c>
      <c r="K368" s="21" t="str">
        <f>IF(обеспечено!K368-'погружено всего'!K368=0,"",обеспечено!K368-'погружено всего'!K368)</f>
        <v/>
      </c>
      <c r="L368" s="21" t="str">
        <f>IF(обеспечено!L368-'погружено всего'!L368=0,"",обеспечено!L368-'погружено всего'!L368)</f>
        <v/>
      </c>
      <c r="M368" s="21" t="str">
        <f>IF(обеспечено!M368-'погружено всего'!M368=0,"",обеспечено!M368-'погружено всего'!M368)</f>
        <v/>
      </c>
      <c r="N368" s="21" t="str">
        <f>IF(обеспечено!N368-'погружено всего'!N368=0,"",обеспечено!N368-'погружено всего'!N368)</f>
        <v/>
      </c>
      <c r="O368" s="21" t="str">
        <f>IF(обеспечено!O368-'погружено всего'!O368=0,"",обеспечено!O368-'погружено всего'!O368)</f>
        <v/>
      </c>
      <c r="P368" s="21" t="str">
        <f>IF(обеспечено!P368-'погружено всего'!P368=0,"",обеспечено!P368-'погружено всего'!P368)</f>
        <v/>
      </c>
      <c r="Q368" s="21" t="str">
        <f>IF(обеспечено!Q368-'погружено всего'!Q368=0,"",обеспечено!Q368-'погружено всего'!Q368)</f>
        <v/>
      </c>
      <c r="R368" s="21" t="str">
        <f>IF(обеспечено!R368-'погружено всего'!R368=0,"",обеспечено!R368-'погружено всего'!R368)</f>
        <v/>
      </c>
      <c r="S368" s="21" t="str">
        <f>IF(обеспечено!S368-'погружено всего'!S368=0,"",обеспечено!S368-'погружено всего'!S368)</f>
        <v/>
      </c>
      <c r="T368" s="21" t="str">
        <f>IF(обеспечено!T368-'погружено всего'!T368=0,"",обеспечено!T368-'погружено всего'!T368)</f>
        <v/>
      </c>
      <c r="U368" s="21" t="str">
        <f>IF(обеспечено!U368-'погружено всего'!U368=0,"",обеспечено!U368-'погружено всего'!U368)</f>
        <v/>
      </c>
      <c r="V368" s="21" t="str">
        <f>IF(обеспечено!V368-'погружено всего'!V368=0,"",обеспечено!V368-'погружено всего'!V368)</f>
        <v/>
      </c>
      <c r="W368" s="21" t="str">
        <f>IF(обеспечено!W368-'погружено всего'!W368=0,"",обеспечено!W368-'погружено всего'!W368)</f>
        <v/>
      </c>
      <c r="X368" s="21" t="str">
        <f>IF(обеспечено!X368-'погружено всего'!X368=0,"",обеспечено!X368-'погружено всего'!X368)</f>
        <v/>
      </c>
      <c r="Y368" s="21" t="str">
        <f>IF(обеспечено!Y368-'погружено всего'!Y368=0,"",обеспечено!Y368-'погружено всего'!Y368)</f>
        <v/>
      </c>
      <c r="Z368" s="21" t="str">
        <f>IF(обеспечено!Z368-'погружено всего'!Z368=0,"",обеспечено!Z368-'погружено всего'!Z368)</f>
        <v/>
      </c>
      <c r="AA368" s="21" t="str">
        <f>IF(обеспечено!AA368-'погружено всего'!AA368=0,"",обеспечено!AA368-'погружено всего'!AA368)</f>
        <v/>
      </c>
      <c r="AB368" s="21" t="str">
        <f>IF(обеспечено!AB368-'погружено всего'!AB368=0,"",обеспечено!AB368-'погружено всего'!AB368)</f>
        <v/>
      </c>
      <c r="AC368" s="21" t="str">
        <f>IF(обеспечено!AC368-'погружено всего'!AC368=0,"",обеспечено!AC368-'погружено всего'!AC368)</f>
        <v/>
      </c>
      <c r="AD368" s="21" t="str">
        <f>IF(обеспечено!AD368-'погружено всего'!AD368=0,"",обеспечено!AD368-'погружено всего'!AD368)</f>
        <v/>
      </c>
      <c r="AE368" s="21" t="str">
        <f>IF(обеспечено!AE368-'погружено всего'!AE368=0,"",обеспечено!AE368-'погружено всего'!AE368)</f>
        <v/>
      </c>
      <c r="AF368" s="21" t="str">
        <f>IF(обеспечено!AF368-'погружено всего'!AF368=0,"",обеспечено!AF368-'погружено всего'!AF368)</f>
        <v/>
      </c>
      <c r="AG368" s="21" t="str">
        <f>IF(обеспечено!AG368-'погружено всего'!AG368=0,"",обеспечено!AG368-'погружено всего'!AG368)</f>
        <v/>
      </c>
      <c r="AH368" s="21" t="str">
        <f>IF(обеспечено!AH368-'погружено всего'!AH368=0,"",обеспечено!AH368-'погружено всего'!AH368)</f>
        <v/>
      </c>
      <c r="AI368" s="21" t="str">
        <f>IF(обеспечено!AI368-'погружено всего'!AI368=0,"",обеспечено!AI368-'погружено всего'!AI368)</f>
        <v/>
      </c>
      <c r="AJ368" s="21" t="str">
        <f>IF(обеспечено!AJ368-'погружено всего'!AJ368=0,"",обеспечено!AJ368-'погружено всего'!AJ368)</f>
        <v/>
      </c>
      <c r="AK368" s="21" t="str">
        <f>IF(обеспечено!AK368-'погружено всего'!AK368=0,"",обеспечено!AK368-'погружено всего'!AK368)</f>
        <v/>
      </c>
    </row>
    <row r="369" spans="1:37" s="15" customFormat="1" ht="13.5" customHeight="1" x14ac:dyDescent="0.15">
      <c r="A369" s="15" t="s">
        <v>384</v>
      </c>
      <c r="B369" s="20" t="str">
        <f>IF(LEN('заявки всего'!B369)=0,"",'заявки всего'!B369)</f>
        <v/>
      </c>
      <c r="C369" s="20" t="str">
        <f>IF(LEN('заявки всего'!C369)=0,"",'заявки всего'!C369)</f>
        <v/>
      </c>
      <c r="D369" s="22" t="str">
        <f>IF(LEN('заявки всего'!D369)=0,"",'заявки всего'!D369)</f>
        <v/>
      </c>
      <c r="E369" s="23" t="str">
        <f>IF(LEN('заявки всего'!E369)=0,"",'заявки всего'!E369)</f>
        <v/>
      </c>
      <c r="F369" s="23" t="str">
        <f>IF(обеспечено!F369=0,"",ROUNDUP(обеспечено!F369/31*5,0))</f>
        <v/>
      </c>
      <c r="G369" s="21" t="str">
        <f>IF(обеспечено!G369-'погружено всего'!G369=0,"",обеспечено!G369-'погружено всего'!G369)</f>
        <v/>
      </c>
      <c r="H369" s="21" t="str">
        <f>IF(обеспечено!H369-'погружено всего'!H369=0,"",обеспечено!H369-'погружено всего'!H369)</f>
        <v/>
      </c>
      <c r="I369" s="21" t="str">
        <f>IF(обеспечено!I369-'погружено всего'!I369=0,"",обеспечено!I369-'погружено всего'!I369)</f>
        <v/>
      </c>
      <c r="J369" s="21" t="str">
        <f>IF(обеспечено!J369-'погружено всего'!J369=0,"",обеспечено!J369-'погружено всего'!J369)</f>
        <v/>
      </c>
      <c r="K369" s="21" t="str">
        <f>IF(обеспечено!K369-'погружено всего'!K369=0,"",обеспечено!K369-'погружено всего'!K369)</f>
        <v/>
      </c>
      <c r="L369" s="21" t="str">
        <f>IF(обеспечено!L369-'погружено всего'!L369=0,"",обеспечено!L369-'погружено всего'!L369)</f>
        <v/>
      </c>
      <c r="M369" s="21" t="str">
        <f>IF(обеспечено!M369-'погружено всего'!M369=0,"",обеспечено!M369-'погружено всего'!M369)</f>
        <v/>
      </c>
      <c r="N369" s="21" t="str">
        <f>IF(обеспечено!N369-'погружено всего'!N369=0,"",обеспечено!N369-'погружено всего'!N369)</f>
        <v/>
      </c>
      <c r="O369" s="21" t="str">
        <f>IF(обеспечено!O369-'погружено всего'!O369=0,"",обеспечено!O369-'погружено всего'!O369)</f>
        <v/>
      </c>
      <c r="P369" s="21" t="str">
        <f>IF(обеспечено!P369-'погружено всего'!P369=0,"",обеспечено!P369-'погружено всего'!P369)</f>
        <v/>
      </c>
      <c r="Q369" s="21" t="str">
        <f>IF(обеспечено!Q369-'погружено всего'!Q369=0,"",обеспечено!Q369-'погружено всего'!Q369)</f>
        <v/>
      </c>
      <c r="R369" s="21" t="str">
        <f>IF(обеспечено!R369-'погружено всего'!R369=0,"",обеспечено!R369-'погружено всего'!R369)</f>
        <v/>
      </c>
      <c r="S369" s="21" t="str">
        <f>IF(обеспечено!S369-'погружено всего'!S369=0,"",обеспечено!S369-'погружено всего'!S369)</f>
        <v/>
      </c>
      <c r="T369" s="21" t="str">
        <f>IF(обеспечено!T369-'погружено всего'!T369=0,"",обеспечено!T369-'погружено всего'!T369)</f>
        <v/>
      </c>
      <c r="U369" s="21" t="str">
        <f>IF(обеспечено!U369-'погружено всего'!U369=0,"",обеспечено!U369-'погружено всего'!U369)</f>
        <v/>
      </c>
      <c r="V369" s="21" t="str">
        <f>IF(обеспечено!V369-'погружено всего'!V369=0,"",обеспечено!V369-'погружено всего'!V369)</f>
        <v/>
      </c>
      <c r="W369" s="21" t="str">
        <f>IF(обеспечено!W369-'погружено всего'!W369=0,"",обеспечено!W369-'погружено всего'!W369)</f>
        <v/>
      </c>
      <c r="X369" s="21" t="str">
        <f>IF(обеспечено!X369-'погружено всего'!X369=0,"",обеспечено!X369-'погружено всего'!X369)</f>
        <v/>
      </c>
      <c r="Y369" s="21" t="str">
        <f>IF(обеспечено!Y369-'погружено всего'!Y369=0,"",обеспечено!Y369-'погружено всего'!Y369)</f>
        <v/>
      </c>
      <c r="Z369" s="21" t="str">
        <f>IF(обеспечено!Z369-'погружено всего'!Z369=0,"",обеспечено!Z369-'погружено всего'!Z369)</f>
        <v/>
      </c>
      <c r="AA369" s="21" t="str">
        <f>IF(обеспечено!AA369-'погружено всего'!AA369=0,"",обеспечено!AA369-'погружено всего'!AA369)</f>
        <v/>
      </c>
      <c r="AB369" s="21" t="str">
        <f>IF(обеспечено!AB369-'погружено всего'!AB369=0,"",обеспечено!AB369-'погружено всего'!AB369)</f>
        <v/>
      </c>
      <c r="AC369" s="21" t="str">
        <f>IF(обеспечено!AC369-'погружено всего'!AC369=0,"",обеспечено!AC369-'погружено всего'!AC369)</f>
        <v/>
      </c>
      <c r="AD369" s="21" t="str">
        <f>IF(обеспечено!AD369-'погружено всего'!AD369=0,"",обеспечено!AD369-'погружено всего'!AD369)</f>
        <v/>
      </c>
      <c r="AE369" s="21" t="str">
        <f>IF(обеспечено!AE369-'погружено всего'!AE369=0,"",обеспечено!AE369-'погружено всего'!AE369)</f>
        <v/>
      </c>
      <c r="AF369" s="21" t="str">
        <f>IF(обеспечено!AF369-'погружено всего'!AF369=0,"",обеспечено!AF369-'погружено всего'!AF369)</f>
        <v/>
      </c>
      <c r="AG369" s="21" t="str">
        <f>IF(обеспечено!AG369-'погружено всего'!AG369=0,"",обеспечено!AG369-'погружено всего'!AG369)</f>
        <v/>
      </c>
      <c r="AH369" s="21" t="str">
        <f>IF(обеспечено!AH369-'погружено всего'!AH369=0,"",обеспечено!AH369-'погружено всего'!AH369)</f>
        <v/>
      </c>
      <c r="AI369" s="21" t="str">
        <f>IF(обеспечено!AI369-'погружено всего'!AI369=0,"",обеспечено!AI369-'погружено всего'!AI369)</f>
        <v/>
      </c>
      <c r="AJ369" s="21" t="str">
        <f>IF(обеспечено!AJ369-'погружено всего'!AJ369=0,"",обеспечено!AJ369-'погружено всего'!AJ369)</f>
        <v/>
      </c>
      <c r="AK369" s="21" t="str">
        <f>IF(обеспечено!AK369-'погружено всего'!AK369=0,"",обеспечено!AK369-'погружено всего'!AK369)</f>
        <v/>
      </c>
    </row>
    <row r="370" spans="1:37" s="15" customFormat="1" ht="13.5" customHeight="1" x14ac:dyDescent="0.15">
      <c r="A370" s="15" t="s">
        <v>385</v>
      </c>
      <c r="B370" s="20" t="str">
        <f>IF(LEN('заявки всего'!B370)=0,"",'заявки всего'!B370)</f>
        <v/>
      </c>
      <c r="C370" s="20" t="str">
        <f>IF(LEN('заявки всего'!C370)=0,"",'заявки всего'!C370)</f>
        <v/>
      </c>
      <c r="D370" s="22" t="str">
        <f>IF(LEN('заявки всего'!D370)=0,"",'заявки всего'!D370)</f>
        <v/>
      </c>
      <c r="E370" s="23" t="str">
        <f>IF(LEN('заявки всего'!E370)=0,"",'заявки всего'!E370)</f>
        <v/>
      </c>
      <c r="F370" s="23" t="str">
        <f>IF(обеспечено!F370=0,"",ROUNDUP(обеспечено!F370/31*5,0))</f>
        <v/>
      </c>
      <c r="G370" s="21" t="str">
        <f>IF(обеспечено!G370-'погружено всего'!G370=0,"",обеспечено!G370-'погружено всего'!G370)</f>
        <v/>
      </c>
      <c r="H370" s="21" t="str">
        <f>IF(обеспечено!H370-'погружено всего'!H370=0,"",обеспечено!H370-'погружено всего'!H370)</f>
        <v/>
      </c>
      <c r="I370" s="21" t="str">
        <f>IF(обеспечено!I370-'погружено всего'!I370=0,"",обеспечено!I370-'погружено всего'!I370)</f>
        <v/>
      </c>
      <c r="J370" s="21" t="str">
        <f>IF(обеспечено!J370-'погружено всего'!J370=0,"",обеспечено!J370-'погружено всего'!J370)</f>
        <v/>
      </c>
      <c r="K370" s="21" t="str">
        <f>IF(обеспечено!K370-'погружено всего'!K370=0,"",обеспечено!K370-'погружено всего'!K370)</f>
        <v/>
      </c>
      <c r="L370" s="21" t="str">
        <f>IF(обеспечено!L370-'погружено всего'!L370=0,"",обеспечено!L370-'погружено всего'!L370)</f>
        <v/>
      </c>
      <c r="M370" s="21" t="str">
        <f>IF(обеспечено!M370-'погружено всего'!M370=0,"",обеспечено!M370-'погружено всего'!M370)</f>
        <v/>
      </c>
      <c r="N370" s="21" t="str">
        <f>IF(обеспечено!N370-'погружено всего'!N370=0,"",обеспечено!N370-'погружено всего'!N370)</f>
        <v/>
      </c>
      <c r="O370" s="21" t="str">
        <f>IF(обеспечено!O370-'погружено всего'!O370=0,"",обеспечено!O370-'погружено всего'!O370)</f>
        <v/>
      </c>
      <c r="P370" s="21" t="str">
        <f>IF(обеспечено!P370-'погружено всего'!P370=0,"",обеспечено!P370-'погружено всего'!P370)</f>
        <v/>
      </c>
      <c r="Q370" s="21" t="str">
        <f>IF(обеспечено!Q370-'погружено всего'!Q370=0,"",обеспечено!Q370-'погружено всего'!Q370)</f>
        <v/>
      </c>
      <c r="R370" s="21" t="str">
        <f>IF(обеспечено!R370-'погружено всего'!R370=0,"",обеспечено!R370-'погружено всего'!R370)</f>
        <v/>
      </c>
      <c r="S370" s="21" t="str">
        <f>IF(обеспечено!S370-'погружено всего'!S370=0,"",обеспечено!S370-'погружено всего'!S370)</f>
        <v/>
      </c>
      <c r="T370" s="21" t="str">
        <f>IF(обеспечено!T370-'погружено всего'!T370=0,"",обеспечено!T370-'погружено всего'!T370)</f>
        <v/>
      </c>
      <c r="U370" s="21" t="str">
        <f>IF(обеспечено!U370-'погружено всего'!U370=0,"",обеспечено!U370-'погружено всего'!U370)</f>
        <v/>
      </c>
      <c r="V370" s="21" t="str">
        <f>IF(обеспечено!V370-'погружено всего'!V370=0,"",обеспечено!V370-'погружено всего'!V370)</f>
        <v/>
      </c>
      <c r="W370" s="21" t="str">
        <f>IF(обеспечено!W370-'погружено всего'!W370=0,"",обеспечено!W370-'погружено всего'!W370)</f>
        <v/>
      </c>
      <c r="X370" s="21" t="str">
        <f>IF(обеспечено!X370-'погружено всего'!X370=0,"",обеспечено!X370-'погружено всего'!X370)</f>
        <v/>
      </c>
      <c r="Y370" s="21" t="str">
        <f>IF(обеспечено!Y370-'погружено всего'!Y370=0,"",обеспечено!Y370-'погружено всего'!Y370)</f>
        <v/>
      </c>
      <c r="Z370" s="21" t="str">
        <f>IF(обеспечено!Z370-'погружено всего'!Z370=0,"",обеспечено!Z370-'погружено всего'!Z370)</f>
        <v/>
      </c>
      <c r="AA370" s="21" t="str">
        <f>IF(обеспечено!AA370-'погружено всего'!AA370=0,"",обеспечено!AA370-'погружено всего'!AA370)</f>
        <v/>
      </c>
      <c r="AB370" s="21" t="str">
        <f>IF(обеспечено!AB370-'погружено всего'!AB370=0,"",обеспечено!AB370-'погружено всего'!AB370)</f>
        <v/>
      </c>
      <c r="AC370" s="21" t="str">
        <f>IF(обеспечено!AC370-'погружено всего'!AC370=0,"",обеспечено!AC370-'погружено всего'!AC370)</f>
        <v/>
      </c>
      <c r="AD370" s="21" t="str">
        <f>IF(обеспечено!AD370-'погружено всего'!AD370=0,"",обеспечено!AD370-'погружено всего'!AD370)</f>
        <v/>
      </c>
      <c r="AE370" s="21" t="str">
        <f>IF(обеспечено!AE370-'погружено всего'!AE370=0,"",обеспечено!AE370-'погружено всего'!AE370)</f>
        <v/>
      </c>
      <c r="AF370" s="21" t="str">
        <f>IF(обеспечено!AF370-'погружено всего'!AF370=0,"",обеспечено!AF370-'погружено всего'!AF370)</f>
        <v/>
      </c>
      <c r="AG370" s="21" t="str">
        <f>IF(обеспечено!AG370-'погружено всего'!AG370=0,"",обеспечено!AG370-'погружено всего'!AG370)</f>
        <v/>
      </c>
      <c r="AH370" s="21" t="str">
        <f>IF(обеспечено!AH370-'погружено всего'!AH370=0,"",обеспечено!AH370-'погружено всего'!AH370)</f>
        <v/>
      </c>
      <c r="AI370" s="21" t="str">
        <f>IF(обеспечено!AI370-'погружено всего'!AI370=0,"",обеспечено!AI370-'погружено всего'!AI370)</f>
        <v/>
      </c>
      <c r="AJ370" s="21" t="str">
        <f>IF(обеспечено!AJ370-'погружено всего'!AJ370=0,"",обеспечено!AJ370-'погружено всего'!AJ370)</f>
        <v/>
      </c>
      <c r="AK370" s="21" t="str">
        <f>IF(обеспечено!AK370-'погружено всего'!AK370=0,"",обеспечено!AK370-'погружено всего'!AK370)</f>
        <v/>
      </c>
    </row>
    <row r="371" spans="1:37" s="15" customFormat="1" ht="13.5" customHeight="1" x14ac:dyDescent="0.15">
      <c r="A371" s="15" t="s">
        <v>386</v>
      </c>
      <c r="B371" s="20" t="str">
        <f>IF(LEN('заявки всего'!B371)=0,"",'заявки всего'!B371)</f>
        <v/>
      </c>
      <c r="C371" s="20" t="str">
        <f>IF(LEN('заявки всего'!C371)=0,"",'заявки всего'!C371)</f>
        <v/>
      </c>
      <c r="D371" s="22" t="str">
        <f>IF(LEN('заявки всего'!D371)=0,"",'заявки всего'!D371)</f>
        <v/>
      </c>
      <c r="E371" s="23" t="str">
        <f>IF(LEN('заявки всего'!E371)=0,"",'заявки всего'!E371)</f>
        <v/>
      </c>
      <c r="F371" s="23" t="str">
        <f>IF(обеспечено!F371=0,"",ROUNDUP(обеспечено!F371/31*5,0))</f>
        <v/>
      </c>
      <c r="G371" s="21" t="str">
        <f>IF(обеспечено!G371-'погружено всего'!G371=0,"",обеспечено!G371-'погружено всего'!G371)</f>
        <v/>
      </c>
      <c r="H371" s="21" t="str">
        <f>IF(обеспечено!H371-'погружено всего'!H371=0,"",обеспечено!H371-'погружено всего'!H371)</f>
        <v/>
      </c>
      <c r="I371" s="21" t="str">
        <f>IF(обеспечено!I371-'погружено всего'!I371=0,"",обеспечено!I371-'погружено всего'!I371)</f>
        <v/>
      </c>
      <c r="J371" s="21" t="str">
        <f>IF(обеспечено!J371-'погружено всего'!J371=0,"",обеспечено!J371-'погружено всего'!J371)</f>
        <v/>
      </c>
      <c r="K371" s="21" t="str">
        <f>IF(обеспечено!K371-'погружено всего'!K371=0,"",обеспечено!K371-'погружено всего'!K371)</f>
        <v/>
      </c>
      <c r="L371" s="21" t="str">
        <f>IF(обеспечено!L371-'погружено всего'!L371=0,"",обеспечено!L371-'погружено всего'!L371)</f>
        <v/>
      </c>
      <c r="M371" s="21" t="str">
        <f>IF(обеспечено!M371-'погружено всего'!M371=0,"",обеспечено!M371-'погружено всего'!M371)</f>
        <v/>
      </c>
      <c r="N371" s="21" t="str">
        <f>IF(обеспечено!N371-'погружено всего'!N371=0,"",обеспечено!N371-'погружено всего'!N371)</f>
        <v/>
      </c>
      <c r="O371" s="21" t="str">
        <f>IF(обеспечено!O371-'погружено всего'!O371=0,"",обеспечено!O371-'погружено всего'!O371)</f>
        <v/>
      </c>
      <c r="P371" s="21" t="str">
        <f>IF(обеспечено!P371-'погружено всего'!P371=0,"",обеспечено!P371-'погружено всего'!P371)</f>
        <v/>
      </c>
      <c r="Q371" s="21" t="str">
        <f>IF(обеспечено!Q371-'погружено всего'!Q371=0,"",обеспечено!Q371-'погружено всего'!Q371)</f>
        <v/>
      </c>
      <c r="R371" s="21" t="str">
        <f>IF(обеспечено!R371-'погружено всего'!R371=0,"",обеспечено!R371-'погружено всего'!R371)</f>
        <v/>
      </c>
      <c r="S371" s="21" t="str">
        <f>IF(обеспечено!S371-'погружено всего'!S371=0,"",обеспечено!S371-'погружено всего'!S371)</f>
        <v/>
      </c>
      <c r="T371" s="21" t="str">
        <f>IF(обеспечено!T371-'погружено всего'!T371=0,"",обеспечено!T371-'погружено всего'!T371)</f>
        <v/>
      </c>
      <c r="U371" s="21" t="str">
        <f>IF(обеспечено!U371-'погружено всего'!U371=0,"",обеспечено!U371-'погружено всего'!U371)</f>
        <v/>
      </c>
      <c r="V371" s="21" t="str">
        <f>IF(обеспечено!V371-'погружено всего'!V371=0,"",обеспечено!V371-'погружено всего'!V371)</f>
        <v/>
      </c>
      <c r="W371" s="21" t="str">
        <f>IF(обеспечено!W371-'погружено всего'!W371=0,"",обеспечено!W371-'погружено всего'!W371)</f>
        <v/>
      </c>
      <c r="X371" s="21" t="str">
        <f>IF(обеспечено!X371-'погружено всего'!X371=0,"",обеспечено!X371-'погружено всего'!X371)</f>
        <v/>
      </c>
      <c r="Y371" s="21" t="str">
        <f>IF(обеспечено!Y371-'погружено всего'!Y371=0,"",обеспечено!Y371-'погружено всего'!Y371)</f>
        <v/>
      </c>
      <c r="Z371" s="21" t="str">
        <f>IF(обеспечено!Z371-'погружено всего'!Z371=0,"",обеспечено!Z371-'погружено всего'!Z371)</f>
        <v/>
      </c>
      <c r="AA371" s="21" t="str">
        <f>IF(обеспечено!AA371-'погружено всего'!AA371=0,"",обеспечено!AA371-'погружено всего'!AA371)</f>
        <v/>
      </c>
      <c r="AB371" s="21" t="str">
        <f>IF(обеспечено!AB371-'погружено всего'!AB371=0,"",обеспечено!AB371-'погружено всего'!AB371)</f>
        <v/>
      </c>
      <c r="AC371" s="21" t="str">
        <f>IF(обеспечено!AC371-'погружено всего'!AC371=0,"",обеспечено!AC371-'погружено всего'!AC371)</f>
        <v/>
      </c>
      <c r="AD371" s="21" t="str">
        <f>IF(обеспечено!AD371-'погружено всего'!AD371=0,"",обеспечено!AD371-'погружено всего'!AD371)</f>
        <v/>
      </c>
      <c r="AE371" s="21" t="str">
        <f>IF(обеспечено!AE371-'погружено всего'!AE371=0,"",обеспечено!AE371-'погружено всего'!AE371)</f>
        <v/>
      </c>
      <c r="AF371" s="21" t="str">
        <f>IF(обеспечено!AF371-'погружено всего'!AF371=0,"",обеспечено!AF371-'погружено всего'!AF371)</f>
        <v/>
      </c>
      <c r="AG371" s="21" t="str">
        <f>IF(обеспечено!AG371-'погружено всего'!AG371=0,"",обеспечено!AG371-'погружено всего'!AG371)</f>
        <v/>
      </c>
      <c r="AH371" s="21" t="str">
        <f>IF(обеспечено!AH371-'погружено всего'!AH371=0,"",обеспечено!AH371-'погружено всего'!AH371)</f>
        <v/>
      </c>
      <c r="AI371" s="21" t="str">
        <f>IF(обеспечено!AI371-'погружено всего'!AI371=0,"",обеспечено!AI371-'погружено всего'!AI371)</f>
        <v/>
      </c>
      <c r="AJ371" s="21" t="str">
        <f>IF(обеспечено!AJ371-'погружено всего'!AJ371=0,"",обеспечено!AJ371-'погружено всего'!AJ371)</f>
        <v/>
      </c>
      <c r="AK371" s="21" t="str">
        <f>IF(обеспечено!AK371-'погружено всего'!AK371=0,"",обеспечено!AK371-'погружено всего'!AK371)</f>
        <v/>
      </c>
    </row>
    <row r="372" spans="1:37" s="15" customFormat="1" ht="13.5" customHeight="1" x14ac:dyDescent="0.15">
      <c r="A372" s="15" t="s">
        <v>387</v>
      </c>
      <c r="B372" s="20" t="str">
        <f>IF(LEN('заявки всего'!B372)=0,"",'заявки всего'!B372)</f>
        <v/>
      </c>
      <c r="C372" s="20" t="str">
        <f>IF(LEN('заявки всего'!C372)=0,"",'заявки всего'!C372)</f>
        <v/>
      </c>
      <c r="D372" s="22" t="str">
        <f>IF(LEN('заявки всего'!D372)=0,"",'заявки всего'!D372)</f>
        <v/>
      </c>
      <c r="E372" s="23" t="str">
        <f>IF(LEN('заявки всего'!E372)=0,"",'заявки всего'!E372)</f>
        <v/>
      </c>
      <c r="F372" s="23" t="str">
        <f>IF(обеспечено!F372=0,"",ROUNDUP(обеспечено!F372/31*5,0))</f>
        <v/>
      </c>
      <c r="G372" s="21" t="str">
        <f>IF(обеспечено!G372-'погружено всего'!G372=0,"",обеспечено!G372-'погружено всего'!G372)</f>
        <v/>
      </c>
      <c r="H372" s="21" t="str">
        <f>IF(обеспечено!H372-'погружено всего'!H372=0,"",обеспечено!H372-'погружено всего'!H372)</f>
        <v/>
      </c>
      <c r="I372" s="21" t="str">
        <f>IF(обеспечено!I372-'погружено всего'!I372=0,"",обеспечено!I372-'погружено всего'!I372)</f>
        <v/>
      </c>
      <c r="J372" s="21" t="str">
        <f>IF(обеспечено!J372-'погружено всего'!J372=0,"",обеспечено!J372-'погружено всего'!J372)</f>
        <v/>
      </c>
      <c r="K372" s="21" t="str">
        <f>IF(обеспечено!K372-'погружено всего'!K372=0,"",обеспечено!K372-'погружено всего'!K372)</f>
        <v/>
      </c>
      <c r="L372" s="21" t="str">
        <f>IF(обеспечено!L372-'погружено всего'!L372=0,"",обеспечено!L372-'погружено всего'!L372)</f>
        <v/>
      </c>
      <c r="M372" s="21" t="str">
        <f>IF(обеспечено!M372-'погружено всего'!M372=0,"",обеспечено!M372-'погружено всего'!M372)</f>
        <v/>
      </c>
      <c r="N372" s="21" t="str">
        <f>IF(обеспечено!N372-'погружено всего'!N372=0,"",обеспечено!N372-'погружено всего'!N372)</f>
        <v/>
      </c>
      <c r="O372" s="21" t="str">
        <f>IF(обеспечено!O372-'погружено всего'!O372=0,"",обеспечено!O372-'погружено всего'!O372)</f>
        <v/>
      </c>
      <c r="P372" s="21" t="str">
        <f>IF(обеспечено!P372-'погружено всего'!P372=0,"",обеспечено!P372-'погружено всего'!P372)</f>
        <v/>
      </c>
      <c r="Q372" s="21" t="str">
        <f>IF(обеспечено!Q372-'погружено всего'!Q372=0,"",обеспечено!Q372-'погружено всего'!Q372)</f>
        <v/>
      </c>
      <c r="R372" s="21" t="str">
        <f>IF(обеспечено!R372-'погружено всего'!R372=0,"",обеспечено!R372-'погружено всего'!R372)</f>
        <v/>
      </c>
      <c r="S372" s="21" t="str">
        <f>IF(обеспечено!S372-'погружено всего'!S372=0,"",обеспечено!S372-'погружено всего'!S372)</f>
        <v/>
      </c>
      <c r="T372" s="21" t="str">
        <f>IF(обеспечено!T372-'погружено всего'!T372=0,"",обеспечено!T372-'погружено всего'!T372)</f>
        <v/>
      </c>
      <c r="U372" s="21" t="str">
        <f>IF(обеспечено!U372-'погружено всего'!U372=0,"",обеспечено!U372-'погружено всего'!U372)</f>
        <v/>
      </c>
      <c r="V372" s="21" t="str">
        <f>IF(обеспечено!V372-'погружено всего'!V372=0,"",обеспечено!V372-'погружено всего'!V372)</f>
        <v/>
      </c>
      <c r="W372" s="21" t="str">
        <f>IF(обеспечено!W372-'погружено всего'!W372=0,"",обеспечено!W372-'погружено всего'!W372)</f>
        <v/>
      </c>
      <c r="X372" s="21" t="str">
        <f>IF(обеспечено!X372-'погружено всего'!X372=0,"",обеспечено!X372-'погружено всего'!X372)</f>
        <v/>
      </c>
      <c r="Y372" s="21" t="str">
        <f>IF(обеспечено!Y372-'погружено всего'!Y372=0,"",обеспечено!Y372-'погружено всего'!Y372)</f>
        <v/>
      </c>
      <c r="Z372" s="21" t="str">
        <f>IF(обеспечено!Z372-'погружено всего'!Z372=0,"",обеспечено!Z372-'погружено всего'!Z372)</f>
        <v/>
      </c>
      <c r="AA372" s="21" t="str">
        <f>IF(обеспечено!AA372-'погружено всего'!AA372=0,"",обеспечено!AA372-'погружено всего'!AA372)</f>
        <v/>
      </c>
      <c r="AB372" s="21" t="str">
        <f>IF(обеспечено!AB372-'погружено всего'!AB372=0,"",обеспечено!AB372-'погружено всего'!AB372)</f>
        <v/>
      </c>
      <c r="AC372" s="21" t="str">
        <f>IF(обеспечено!AC372-'погружено всего'!AC372=0,"",обеспечено!AC372-'погружено всего'!AC372)</f>
        <v/>
      </c>
      <c r="AD372" s="21" t="str">
        <f>IF(обеспечено!AD372-'погружено всего'!AD372=0,"",обеспечено!AD372-'погружено всего'!AD372)</f>
        <v/>
      </c>
      <c r="AE372" s="21" t="str">
        <f>IF(обеспечено!AE372-'погружено всего'!AE372=0,"",обеспечено!AE372-'погружено всего'!AE372)</f>
        <v/>
      </c>
      <c r="AF372" s="21" t="str">
        <f>IF(обеспечено!AF372-'погружено всего'!AF372=0,"",обеспечено!AF372-'погружено всего'!AF372)</f>
        <v/>
      </c>
      <c r="AG372" s="21" t="str">
        <f>IF(обеспечено!AG372-'погружено всего'!AG372=0,"",обеспечено!AG372-'погружено всего'!AG372)</f>
        <v/>
      </c>
      <c r="AH372" s="21" t="str">
        <f>IF(обеспечено!AH372-'погружено всего'!AH372=0,"",обеспечено!AH372-'погружено всего'!AH372)</f>
        <v/>
      </c>
      <c r="AI372" s="21" t="str">
        <f>IF(обеспечено!AI372-'погружено всего'!AI372=0,"",обеспечено!AI372-'погружено всего'!AI372)</f>
        <v/>
      </c>
      <c r="AJ372" s="21" t="str">
        <f>IF(обеспечено!AJ372-'погружено всего'!AJ372=0,"",обеспечено!AJ372-'погружено всего'!AJ372)</f>
        <v/>
      </c>
      <c r="AK372" s="21" t="str">
        <f>IF(обеспечено!AK372-'погружено всего'!AK372=0,"",обеспечено!AK372-'погружено всего'!AK372)</f>
        <v/>
      </c>
    </row>
    <row r="373" spans="1:37" s="15" customFormat="1" ht="13.5" customHeight="1" x14ac:dyDescent="0.15">
      <c r="A373" s="15" t="s">
        <v>388</v>
      </c>
      <c r="B373" s="20" t="str">
        <f>IF(LEN('заявки всего'!B373)=0,"",'заявки всего'!B373)</f>
        <v/>
      </c>
      <c r="C373" s="20" t="str">
        <f>IF(LEN('заявки всего'!C373)=0,"",'заявки всего'!C373)</f>
        <v/>
      </c>
      <c r="D373" s="22" t="str">
        <f>IF(LEN('заявки всего'!D373)=0,"",'заявки всего'!D373)</f>
        <v/>
      </c>
      <c r="E373" s="23" t="str">
        <f>IF(LEN('заявки всего'!E373)=0,"",'заявки всего'!E373)</f>
        <v/>
      </c>
      <c r="F373" s="23" t="str">
        <f>IF(обеспечено!F373=0,"",ROUNDUP(обеспечено!F373/31*5,0))</f>
        <v/>
      </c>
      <c r="G373" s="21" t="str">
        <f>IF(обеспечено!G373-'погружено всего'!G373=0,"",обеспечено!G373-'погружено всего'!G373)</f>
        <v/>
      </c>
      <c r="H373" s="21" t="str">
        <f>IF(обеспечено!H373-'погружено всего'!H373=0,"",обеспечено!H373-'погружено всего'!H373)</f>
        <v/>
      </c>
      <c r="I373" s="21" t="str">
        <f>IF(обеспечено!I373-'погружено всего'!I373=0,"",обеспечено!I373-'погружено всего'!I373)</f>
        <v/>
      </c>
      <c r="J373" s="21" t="str">
        <f>IF(обеспечено!J373-'погружено всего'!J373=0,"",обеспечено!J373-'погружено всего'!J373)</f>
        <v/>
      </c>
      <c r="K373" s="21" t="str">
        <f>IF(обеспечено!K373-'погружено всего'!K373=0,"",обеспечено!K373-'погружено всего'!K373)</f>
        <v/>
      </c>
      <c r="L373" s="21" t="str">
        <f>IF(обеспечено!L373-'погружено всего'!L373=0,"",обеспечено!L373-'погружено всего'!L373)</f>
        <v/>
      </c>
      <c r="M373" s="21" t="str">
        <f>IF(обеспечено!M373-'погружено всего'!M373=0,"",обеспечено!M373-'погружено всего'!M373)</f>
        <v/>
      </c>
      <c r="N373" s="21" t="str">
        <f>IF(обеспечено!N373-'погружено всего'!N373=0,"",обеспечено!N373-'погружено всего'!N373)</f>
        <v/>
      </c>
      <c r="O373" s="21" t="str">
        <f>IF(обеспечено!O373-'погружено всего'!O373=0,"",обеспечено!O373-'погружено всего'!O373)</f>
        <v/>
      </c>
      <c r="P373" s="21" t="str">
        <f>IF(обеспечено!P373-'погружено всего'!P373=0,"",обеспечено!P373-'погружено всего'!P373)</f>
        <v/>
      </c>
      <c r="Q373" s="21" t="str">
        <f>IF(обеспечено!Q373-'погружено всего'!Q373=0,"",обеспечено!Q373-'погружено всего'!Q373)</f>
        <v/>
      </c>
      <c r="R373" s="21" t="str">
        <f>IF(обеспечено!R373-'погружено всего'!R373=0,"",обеспечено!R373-'погружено всего'!R373)</f>
        <v/>
      </c>
      <c r="S373" s="21" t="str">
        <f>IF(обеспечено!S373-'погружено всего'!S373=0,"",обеспечено!S373-'погружено всего'!S373)</f>
        <v/>
      </c>
      <c r="T373" s="21" t="str">
        <f>IF(обеспечено!T373-'погружено всего'!T373=0,"",обеспечено!T373-'погружено всего'!T373)</f>
        <v/>
      </c>
      <c r="U373" s="21" t="str">
        <f>IF(обеспечено!U373-'погружено всего'!U373=0,"",обеспечено!U373-'погружено всего'!U373)</f>
        <v/>
      </c>
      <c r="V373" s="21" t="str">
        <f>IF(обеспечено!V373-'погружено всего'!V373=0,"",обеспечено!V373-'погружено всего'!V373)</f>
        <v/>
      </c>
      <c r="W373" s="21" t="str">
        <f>IF(обеспечено!W373-'погружено всего'!W373=0,"",обеспечено!W373-'погружено всего'!W373)</f>
        <v/>
      </c>
      <c r="X373" s="21" t="str">
        <f>IF(обеспечено!X373-'погружено всего'!X373=0,"",обеспечено!X373-'погружено всего'!X373)</f>
        <v/>
      </c>
      <c r="Y373" s="21" t="str">
        <f>IF(обеспечено!Y373-'погружено всего'!Y373=0,"",обеспечено!Y373-'погружено всего'!Y373)</f>
        <v/>
      </c>
      <c r="Z373" s="21" t="str">
        <f>IF(обеспечено!Z373-'погружено всего'!Z373=0,"",обеспечено!Z373-'погружено всего'!Z373)</f>
        <v/>
      </c>
      <c r="AA373" s="21" t="str">
        <f>IF(обеспечено!AA373-'погружено всего'!AA373=0,"",обеспечено!AA373-'погружено всего'!AA373)</f>
        <v/>
      </c>
      <c r="AB373" s="21" t="str">
        <f>IF(обеспечено!AB373-'погружено всего'!AB373=0,"",обеспечено!AB373-'погружено всего'!AB373)</f>
        <v/>
      </c>
      <c r="AC373" s="21" t="str">
        <f>IF(обеспечено!AC373-'погружено всего'!AC373=0,"",обеспечено!AC373-'погружено всего'!AC373)</f>
        <v/>
      </c>
      <c r="AD373" s="21" t="str">
        <f>IF(обеспечено!AD373-'погружено всего'!AD373=0,"",обеспечено!AD373-'погружено всего'!AD373)</f>
        <v/>
      </c>
      <c r="AE373" s="21" t="str">
        <f>IF(обеспечено!AE373-'погружено всего'!AE373=0,"",обеспечено!AE373-'погружено всего'!AE373)</f>
        <v/>
      </c>
      <c r="AF373" s="21" t="str">
        <f>IF(обеспечено!AF373-'погружено всего'!AF373=0,"",обеспечено!AF373-'погружено всего'!AF373)</f>
        <v/>
      </c>
      <c r="AG373" s="21" t="str">
        <f>IF(обеспечено!AG373-'погружено всего'!AG373=0,"",обеспечено!AG373-'погружено всего'!AG373)</f>
        <v/>
      </c>
      <c r="AH373" s="21" t="str">
        <f>IF(обеспечено!AH373-'погружено всего'!AH373=0,"",обеспечено!AH373-'погружено всего'!AH373)</f>
        <v/>
      </c>
      <c r="AI373" s="21" t="str">
        <f>IF(обеспечено!AI373-'погружено всего'!AI373=0,"",обеспечено!AI373-'погружено всего'!AI373)</f>
        <v/>
      </c>
      <c r="AJ373" s="21" t="str">
        <f>IF(обеспечено!AJ373-'погружено всего'!AJ373=0,"",обеспечено!AJ373-'погружено всего'!AJ373)</f>
        <v/>
      </c>
      <c r="AK373" s="21" t="str">
        <f>IF(обеспечено!AK373-'погружено всего'!AK373=0,"",обеспечено!AK373-'погружено всего'!AK373)</f>
        <v/>
      </c>
    </row>
    <row r="374" spans="1:37" s="15" customFormat="1" ht="13.5" customHeight="1" x14ac:dyDescent="0.15">
      <c r="A374" s="15" t="s">
        <v>389</v>
      </c>
      <c r="B374" s="20" t="str">
        <f>IF(LEN('заявки всего'!B374)=0,"",'заявки всего'!B374)</f>
        <v/>
      </c>
      <c r="C374" s="20" t="str">
        <f>IF(LEN('заявки всего'!C374)=0,"",'заявки всего'!C374)</f>
        <v/>
      </c>
      <c r="D374" s="22" t="str">
        <f>IF(LEN('заявки всего'!D374)=0,"",'заявки всего'!D374)</f>
        <v/>
      </c>
      <c r="E374" s="23" t="str">
        <f>IF(LEN('заявки всего'!E374)=0,"",'заявки всего'!E374)</f>
        <v/>
      </c>
      <c r="F374" s="23" t="str">
        <f>IF(обеспечено!F374=0,"",ROUNDUP(обеспечено!F374/31*5,0))</f>
        <v/>
      </c>
      <c r="G374" s="21" t="str">
        <f>IF(обеспечено!G374-'погружено всего'!G374=0,"",обеспечено!G374-'погружено всего'!G374)</f>
        <v/>
      </c>
      <c r="H374" s="21" t="str">
        <f>IF(обеспечено!H374-'погружено всего'!H374=0,"",обеспечено!H374-'погружено всего'!H374)</f>
        <v/>
      </c>
      <c r="I374" s="21" t="str">
        <f>IF(обеспечено!I374-'погружено всего'!I374=0,"",обеспечено!I374-'погружено всего'!I374)</f>
        <v/>
      </c>
      <c r="J374" s="21" t="str">
        <f>IF(обеспечено!J374-'погружено всего'!J374=0,"",обеспечено!J374-'погружено всего'!J374)</f>
        <v/>
      </c>
      <c r="K374" s="21" t="str">
        <f>IF(обеспечено!K374-'погружено всего'!K374=0,"",обеспечено!K374-'погружено всего'!K374)</f>
        <v/>
      </c>
      <c r="L374" s="21" t="str">
        <f>IF(обеспечено!L374-'погружено всего'!L374=0,"",обеспечено!L374-'погружено всего'!L374)</f>
        <v/>
      </c>
      <c r="M374" s="21" t="str">
        <f>IF(обеспечено!M374-'погружено всего'!M374=0,"",обеспечено!M374-'погружено всего'!M374)</f>
        <v/>
      </c>
      <c r="N374" s="21" t="str">
        <f>IF(обеспечено!N374-'погружено всего'!N374=0,"",обеспечено!N374-'погружено всего'!N374)</f>
        <v/>
      </c>
      <c r="O374" s="21" t="str">
        <f>IF(обеспечено!O374-'погружено всего'!O374=0,"",обеспечено!O374-'погружено всего'!O374)</f>
        <v/>
      </c>
      <c r="P374" s="21" t="str">
        <f>IF(обеспечено!P374-'погружено всего'!P374=0,"",обеспечено!P374-'погружено всего'!P374)</f>
        <v/>
      </c>
      <c r="Q374" s="21" t="str">
        <f>IF(обеспечено!Q374-'погружено всего'!Q374=0,"",обеспечено!Q374-'погружено всего'!Q374)</f>
        <v/>
      </c>
      <c r="R374" s="21" t="str">
        <f>IF(обеспечено!R374-'погружено всего'!R374=0,"",обеспечено!R374-'погружено всего'!R374)</f>
        <v/>
      </c>
      <c r="S374" s="21" t="str">
        <f>IF(обеспечено!S374-'погружено всего'!S374=0,"",обеспечено!S374-'погружено всего'!S374)</f>
        <v/>
      </c>
      <c r="T374" s="21" t="str">
        <f>IF(обеспечено!T374-'погружено всего'!T374=0,"",обеспечено!T374-'погружено всего'!T374)</f>
        <v/>
      </c>
      <c r="U374" s="21" t="str">
        <f>IF(обеспечено!U374-'погружено всего'!U374=0,"",обеспечено!U374-'погружено всего'!U374)</f>
        <v/>
      </c>
      <c r="V374" s="21" t="str">
        <f>IF(обеспечено!V374-'погружено всего'!V374=0,"",обеспечено!V374-'погружено всего'!V374)</f>
        <v/>
      </c>
      <c r="W374" s="21" t="str">
        <f>IF(обеспечено!W374-'погружено всего'!W374=0,"",обеспечено!W374-'погружено всего'!W374)</f>
        <v/>
      </c>
      <c r="X374" s="21" t="str">
        <f>IF(обеспечено!X374-'погружено всего'!X374=0,"",обеспечено!X374-'погружено всего'!X374)</f>
        <v/>
      </c>
      <c r="Y374" s="21" t="str">
        <f>IF(обеспечено!Y374-'погружено всего'!Y374=0,"",обеспечено!Y374-'погружено всего'!Y374)</f>
        <v/>
      </c>
      <c r="Z374" s="21" t="str">
        <f>IF(обеспечено!Z374-'погружено всего'!Z374=0,"",обеспечено!Z374-'погружено всего'!Z374)</f>
        <v/>
      </c>
      <c r="AA374" s="21" t="str">
        <f>IF(обеспечено!AA374-'погружено всего'!AA374=0,"",обеспечено!AA374-'погружено всего'!AA374)</f>
        <v/>
      </c>
      <c r="AB374" s="21" t="str">
        <f>IF(обеспечено!AB374-'погружено всего'!AB374=0,"",обеспечено!AB374-'погружено всего'!AB374)</f>
        <v/>
      </c>
      <c r="AC374" s="21" t="str">
        <f>IF(обеспечено!AC374-'погружено всего'!AC374=0,"",обеспечено!AC374-'погружено всего'!AC374)</f>
        <v/>
      </c>
      <c r="AD374" s="21" t="str">
        <f>IF(обеспечено!AD374-'погружено всего'!AD374=0,"",обеспечено!AD374-'погружено всего'!AD374)</f>
        <v/>
      </c>
      <c r="AE374" s="21" t="str">
        <f>IF(обеспечено!AE374-'погружено всего'!AE374=0,"",обеспечено!AE374-'погружено всего'!AE374)</f>
        <v/>
      </c>
      <c r="AF374" s="21" t="str">
        <f>IF(обеспечено!AF374-'погружено всего'!AF374=0,"",обеспечено!AF374-'погружено всего'!AF374)</f>
        <v/>
      </c>
      <c r="AG374" s="21" t="str">
        <f>IF(обеспечено!AG374-'погружено всего'!AG374=0,"",обеспечено!AG374-'погружено всего'!AG374)</f>
        <v/>
      </c>
      <c r="AH374" s="21" t="str">
        <f>IF(обеспечено!AH374-'погружено всего'!AH374=0,"",обеспечено!AH374-'погружено всего'!AH374)</f>
        <v/>
      </c>
      <c r="AI374" s="21" t="str">
        <f>IF(обеспечено!AI374-'погружено всего'!AI374=0,"",обеспечено!AI374-'погружено всего'!AI374)</f>
        <v/>
      </c>
      <c r="AJ374" s="21" t="str">
        <f>IF(обеспечено!AJ374-'погружено всего'!AJ374=0,"",обеспечено!AJ374-'погружено всего'!AJ374)</f>
        <v/>
      </c>
      <c r="AK374" s="21" t="str">
        <f>IF(обеспечено!AK374-'погружено всего'!AK374=0,"",обеспечено!AK374-'погружено всего'!AK374)</f>
        <v/>
      </c>
    </row>
    <row r="375" spans="1:37" s="15" customFormat="1" ht="13.5" customHeight="1" x14ac:dyDescent="0.15">
      <c r="A375" s="15" t="s">
        <v>390</v>
      </c>
      <c r="B375" s="20" t="str">
        <f>IF(LEN('заявки всего'!B375)=0,"",'заявки всего'!B375)</f>
        <v/>
      </c>
      <c r="C375" s="20" t="str">
        <f>IF(LEN('заявки всего'!C375)=0,"",'заявки всего'!C375)</f>
        <v/>
      </c>
      <c r="D375" s="22" t="str">
        <f>IF(LEN('заявки всего'!D375)=0,"",'заявки всего'!D375)</f>
        <v/>
      </c>
      <c r="E375" s="23" t="str">
        <f>IF(LEN('заявки всего'!E375)=0,"",'заявки всего'!E375)</f>
        <v/>
      </c>
      <c r="F375" s="23" t="str">
        <f>IF(обеспечено!F375=0,"",ROUNDUP(обеспечено!F375/31*5,0))</f>
        <v/>
      </c>
      <c r="G375" s="21" t="str">
        <f>IF(обеспечено!G375-'погружено всего'!G375=0,"",обеспечено!G375-'погружено всего'!G375)</f>
        <v/>
      </c>
      <c r="H375" s="21" t="str">
        <f>IF(обеспечено!H375-'погружено всего'!H375=0,"",обеспечено!H375-'погружено всего'!H375)</f>
        <v/>
      </c>
      <c r="I375" s="21" t="str">
        <f>IF(обеспечено!I375-'погружено всего'!I375=0,"",обеспечено!I375-'погружено всего'!I375)</f>
        <v/>
      </c>
      <c r="J375" s="21" t="str">
        <f>IF(обеспечено!J375-'погружено всего'!J375=0,"",обеспечено!J375-'погружено всего'!J375)</f>
        <v/>
      </c>
      <c r="K375" s="21" t="str">
        <f>IF(обеспечено!K375-'погружено всего'!K375=0,"",обеспечено!K375-'погружено всего'!K375)</f>
        <v/>
      </c>
      <c r="L375" s="21" t="str">
        <f>IF(обеспечено!L375-'погружено всего'!L375=0,"",обеспечено!L375-'погружено всего'!L375)</f>
        <v/>
      </c>
      <c r="M375" s="21" t="str">
        <f>IF(обеспечено!M375-'погружено всего'!M375=0,"",обеспечено!M375-'погружено всего'!M375)</f>
        <v/>
      </c>
      <c r="N375" s="21" t="str">
        <f>IF(обеспечено!N375-'погружено всего'!N375=0,"",обеспечено!N375-'погружено всего'!N375)</f>
        <v/>
      </c>
      <c r="O375" s="21" t="str">
        <f>IF(обеспечено!O375-'погружено всего'!O375=0,"",обеспечено!O375-'погружено всего'!O375)</f>
        <v/>
      </c>
      <c r="P375" s="21" t="str">
        <f>IF(обеспечено!P375-'погружено всего'!P375=0,"",обеспечено!P375-'погружено всего'!P375)</f>
        <v/>
      </c>
      <c r="Q375" s="21" t="str">
        <f>IF(обеспечено!Q375-'погружено всего'!Q375=0,"",обеспечено!Q375-'погружено всего'!Q375)</f>
        <v/>
      </c>
      <c r="R375" s="21" t="str">
        <f>IF(обеспечено!R375-'погружено всего'!R375=0,"",обеспечено!R375-'погружено всего'!R375)</f>
        <v/>
      </c>
      <c r="S375" s="21" t="str">
        <f>IF(обеспечено!S375-'погружено всего'!S375=0,"",обеспечено!S375-'погружено всего'!S375)</f>
        <v/>
      </c>
      <c r="T375" s="21" t="str">
        <f>IF(обеспечено!T375-'погружено всего'!T375=0,"",обеспечено!T375-'погружено всего'!T375)</f>
        <v/>
      </c>
      <c r="U375" s="21" t="str">
        <f>IF(обеспечено!U375-'погружено всего'!U375=0,"",обеспечено!U375-'погружено всего'!U375)</f>
        <v/>
      </c>
      <c r="V375" s="21" t="str">
        <f>IF(обеспечено!V375-'погружено всего'!V375=0,"",обеспечено!V375-'погружено всего'!V375)</f>
        <v/>
      </c>
      <c r="W375" s="21" t="str">
        <f>IF(обеспечено!W375-'погружено всего'!W375=0,"",обеспечено!W375-'погружено всего'!W375)</f>
        <v/>
      </c>
      <c r="X375" s="21" t="str">
        <f>IF(обеспечено!X375-'погружено всего'!X375=0,"",обеспечено!X375-'погружено всего'!X375)</f>
        <v/>
      </c>
      <c r="Y375" s="21" t="str">
        <f>IF(обеспечено!Y375-'погружено всего'!Y375=0,"",обеспечено!Y375-'погружено всего'!Y375)</f>
        <v/>
      </c>
      <c r="Z375" s="21" t="str">
        <f>IF(обеспечено!Z375-'погружено всего'!Z375=0,"",обеспечено!Z375-'погружено всего'!Z375)</f>
        <v/>
      </c>
      <c r="AA375" s="21" t="str">
        <f>IF(обеспечено!AA375-'погружено всего'!AA375=0,"",обеспечено!AA375-'погружено всего'!AA375)</f>
        <v/>
      </c>
      <c r="AB375" s="21" t="str">
        <f>IF(обеспечено!AB375-'погружено всего'!AB375=0,"",обеспечено!AB375-'погружено всего'!AB375)</f>
        <v/>
      </c>
      <c r="AC375" s="21" t="str">
        <f>IF(обеспечено!AC375-'погружено всего'!AC375=0,"",обеспечено!AC375-'погружено всего'!AC375)</f>
        <v/>
      </c>
      <c r="AD375" s="21" t="str">
        <f>IF(обеспечено!AD375-'погружено всего'!AD375=0,"",обеспечено!AD375-'погружено всего'!AD375)</f>
        <v/>
      </c>
      <c r="AE375" s="21" t="str">
        <f>IF(обеспечено!AE375-'погружено всего'!AE375=0,"",обеспечено!AE375-'погружено всего'!AE375)</f>
        <v/>
      </c>
      <c r="AF375" s="21" t="str">
        <f>IF(обеспечено!AF375-'погружено всего'!AF375=0,"",обеспечено!AF375-'погружено всего'!AF375)</f>
        <v/>
      </c>
      <c r="AG375" s="21" t="str">
        <f>IF(обеспечено!AG375-'погружено всего'!AG375=0,"",обеспечено!AG375-'погружено всего'!AG375)</f>
        <v/>
      </c>
      <c r="AH375" s="21" t="str">
        <f>IF(обеспечено!AH375-'погружено всего'!AH375=0,"",обеспечено!AH375-'погружено всего'!AH375)</f>
        <v/>
      </c>
      <c r="AI375" s="21" t="str">
        <f>IF(обеспечено!AI375-'погружено всего'!AI375=0,"",обеспечено!AI375-'погружено всего'!AI375)</f>
        <v/>
      </c>
      <c r="AJ375" s="21" t="str">
        <f>IF(обеспечено!AJ375-'погружено всего'!AJ375=0,"",обеспечено!AJ375-'погружено всего'!AJ375)</f>
        <v/>
      </c>
      <c r="AK375" s="21" t="str">
        <f>IF(обеспечено!AK375-'погружено всего'!AK375=0,"",обеспечено!AK375-'погружено всего'!AK375)</f>
        <v/>
      </c>
    </row>
    <row r="376" spans="1:37" s="15" customFormat="1" ht="13.5" customHeight="1" x14ac:dyDescent="0.15">
      <c r="A376" s="15" t="s">
        <v>391</v>
      </c>
      <c r="B376" s="20" t="str">
        <f>IF(LEN('заявки всего'!B376)=0,"",'заявки всего'!B376)</f>
        <v/>
      </c>
      <c r="C376" s="20" t="str">
        <f>IF(LEN('заявки всего'!C376)=0,"",'заявки всего'!C376)</f>
        <v/>
      </c>
      <c r="D376" s="22" t="str">
        <f>IF(LEN('заявки всего'!D376)=0,"",'заявки всего'!D376)</f>
        <v/>
      </c>
      <c r="E376" s="23" t="str">
        <f>IF(LEN('заявки всего'!E376)=0,"",'заявки всего'!E376)</f>
        <v/>
      </c>
      <c r="F376" s="23" t="str">
        <f>IF(обеспечено!F376=0,"",ROUNDUP(обеспечено!F376/31*5,0))</f>
        <v/>
      </c>
      <c r="G376" s="21" t="str">
        <f>IF(обеспечено!G376-'погружено всего'!G376=0,"",обеспечено!G376-'погружено всего'!G376)</f>
        <v/>
      </c>
      <c r="H376" s="21" t="str">
        <f>IF(обеспечено!H376-'погружено всего'!H376=0,"",обеспечено!H376-'погружено всего'!H376)</f>
        <v/>
      </c>
      <c r="I376" s="21" t="str">
        <f>IF(обеспечено!I376-'погружено всего'!I376=0,"",обеспечено!I376-'погружено всего'!I376)</f>
        <v/>
      </c>
      <c r="J376" s="21" t="str">
        <f>IF(обеспечено!J376-'погружено всего'!J376=0,"",обеспечено!J376-'погружено всего'!J376)</f>
        <v/>
      </c>
      <c r="K376" s="21" t="str">
        <f>IF(обеспечено!K376-'погружено всего'!K376=0,"",обеспечено!K376-'погружено всего'!K376)</f>
        <v/>
      </c>
      <c r="L376" s="21" t="str">
        <f>IF(обеспечено!L376-'погружено всего'!L376=0,"",обеспечено!L376-'погружено всего'!L376)</f>
        <v/>
      </c>
      <c r="M376" s="21" t="str">
        <f>IF(обеспечено!M376-'погружено всего'!M376=0,"",обеспечено!M376-'погружено всего'!M376)</f>
        <v/>
      </c>
      <c r="N376" s="21" t="str">
        <f>IF(обеспечено!N376-'погружено всего'!N376=0,"",обеспечено!N376-'погружено всего'!N376)</f>
        <v/>
      </c>
      <c r="O376" s="21" t="str">
        <f>IF(обеспечено!O376-'погружено всего'!O376=0,"",обеспечено!O376-'погружено всего'!O376)</f>
        <v/>
      </c>
      <c r="P376" s="21" t="str">
        <f>IF(обеспечено!P376-'погружено всего'!P376=0,"",обеспечено!P376-'погружено всего'!P376)</f>
        <v/>
      </c>
      <c r="Q376" s="21" t="str">
        <f>IF(обеспечено!Q376-'погружено всего'!Q376=0,"",обеспечено!Q376-'погружено всего'!Q376)</f>
        <v/>
      </c>
      <c r="R376" s="21" t="str">
        <f>IF(обеспечено!R376-'погружено всего'!R376=0,"",обеспечено!R376-'погружено всего'!R376)</f>
        <v/>
      </c>
      <c r="S376" s="21" t="str">
        <f>IF(обеспечено!S376-'погружено всего'!S376=0,"",обеспечено!S376-'погружено всего'!S376)</f>
        <v/>
      </c>
      <c r="T376" s="21" t="str">
        <f>IF(обеспечено!T376-'погружено всего'!T376=0,"",обеспечено!T376-'погружено всего'!T376)</f>
        <v/>
      </c>
      <c r="U376" s="21" t="str">
        <f>IF(обеспечено!U376-'погружено всего'!U376=0,"",обеспечено!U376-'погружено всего'!U376)</f>
        <v/>
      </c>
      <c r="V376" s="21" t="str">
        <f>IF(обеспечено!V376-'погружено всего'!V376=0,"",обеспечено!V376-'погружено всего'!V376)</f>
        <v/>
      </c>
      <c r="W376" s="21" t="str">
        <f>IF(обеспечено!W376-'погружено всего'!W376=0,"",обеспечено!W376-'погружено всего'!W376)</f>
        <v/>
      </c>
      <c r="X376" s="21" t="str">
        <f>IF(обеспечено!X376-'погружено всего'!X376=0,"",обеспечено!X376-'погружено всего'!X376)</f>
        <v/>
      </c>
      <c r="Y376" s="21" t="str">
        <f>IF(обеспечено!Y376-'погружено всего'!Y376=0,"",обеспечено!Y376-'погружено всего'!Y376)</f>
        <v/>
      </c>
      <c r="Z376" s="21" t="str">
        <f>IF(обеспечено!Z376-'погружено всего'!Z376=0,"",обеспечено!Z376-'погружено всего'!Z376)</f>
        <v/>
      </c>
      <c r="AA376" s="21" t="str">
        <f>IF(обеспечено!AA376-'погружено всего'!AA376=0,"",обеспечено!AA376-'погружено всего'!AA376)</f>
        <v/>
      </c>
      <c r="AB376" s="21" t="str">
        <f>IF(обеспечено!AB376-'погружено всего'!AB376=0,"",обеспечено!AB376-'погружено всего'!AB376)</f>
        <v/>
      </c>
      <c r="AC376" s="21" t="str">
        <f>IF(обеспечено!AC376-'погружено всего'!AC376=0,"",обеспечено!AC376-'погружено всего'!AC376)</f>
        <v/>
      </c>
      <c r="AD376" s="21" t="str">
        <f>IF(обеспечено!AD376-'погружено всего'!AD376=0,"",обеспечено!AD376-'погружено всего'!AD376)</f>
        <v/>
      </c>
      <c r="AE376" s="21" t="str">
        <f>IF(обеспечено!AE376-'погружено всего'!AE376=0,"",обеспечено!AE376-'погружено всего'!AE376)</f>
        <v/>
      </c>
      <c r="AF376" s="21" t="str">
        <f>IF(обеспечено!AF376-'погружено всего'!AF376=0,"",обеспечено!AF376-'погружено всего'!AF376)</f>
        <v/>
      </c>
      <c r="AG376" s="21" t="str">
        <f>IF(обеспечено!AG376-'погружено всего'!AG376=0,"",обеспечено!AG376-'погружено всего'!AG376)</f>
        <v/>
      </c>
      <c r="AH376" s="21" t="str">
        <f>IF(обеспечено!AH376-'погружено всего'!AH376=0,"",обеспечено!AH376-'погружено всего'!AH376)</f>
        <v/>
      </c>
      <c r="AI376" s="21" t="str">
        <f>IF(обеспечено!AI376-'погружено всего'!AI376=0,"",обеспечено!AI376-'погружено всего'!AI376)</f>
        <v/>
      </c>
      <c r="AJ376" s="21" t="str">
        <f>IF(обеспечено!AJ376-'погружено всего'!AJ376=0,"",обеспечено!AJ376-'погружено всего'!AJ376)</f>
        <v/>
      </c>
      <c r="AK376" s="21" t="str">
        <f>IF(обеспечено!AK376-'погружено всего'!AK376=0,"",обеспечено!AK376-'погружено всего'!AK376)</f>
        <v/>
      </c>
    </row>
    <row r="377" spans="1:37" s="15" customFormat="1" ht="13.5" customHeight="1" x14ac:dyDescent="0.15">
      <c r="A377" s="15" t="s">
        <v>392</v>
      </c>
      <c r="B377" s="20" t="str">
        <f>IF(LEN('заявки всего'!B377)=0,"",'заявки всего'!B377)</f>
        <v/>
      </c>
      <c r="C377" s="20" t="str">
        <f>IF(LEN('заявки всего'!C377)=0,"",'заявки всего'!C377)</f>
        <v/>
      </c>
      <c r="D377" s="22" t="str">
        <f>IF(LEN('заявки всего'!D377)=0,"",'заявки всего'!D377)</f>
        <v/>
      </c>
      <c r="E377" s="23" t="str">
        <f>IF(LEN('заявки всего'!E377)=0,"",'заявки всего'!E377)</f>
        <v/>
      </c>
      <c r="F377" s="23" t="str">
        <f>IF(обеспечено!F377=0,"",ROUNDUP(обеспечено!F377/31*5,0))</f>
        <v/>
      </c>
      <c r="G377" s="21" t="str">
        <f>IF(обеспечено!G377-'погружено всего'!G377=0,"",обеспечено!G377-'погружено всего'!G377)</f>
        <v/>
      </c>
      <c r="H377" s="21" t="str">
        <f>IF(обеспечено!H377-'погружено всего'!H377=0,"",обеспечено!H377-'погружено всего'!H377)</f>
        <v/>
      </c>
      <c r="I377" s="21" t="str">
        <f>IF(обеспечено!I377-'погружено всего'!I377=0,"",обеспечено!I377-'погружено всего'!I377)</f>
        <v/>
      </c>
      <c r="J377" s="21" t="str">
        <f>IF(обеспечено!J377-'погружено всего'!J377=0,"",обеспечено!J377-'погружено всего'!J377)</f>
        <v/>
      </c>
      <c r="K377" s="21" t="str">
        <f>IF(обеспечено!K377-'погружено всего'!K377=0,"",обеспечено!K377-'погружено всего'!K377)</f>
        <v/>
      </c>
      <c r="L377" s="21" t="str">
        <f>IF(обеспечено!L377-'погружено всего'!L377=0,"",обеспечено!L377-'погружено всего'!L377)</f>
        <v/>
      </c>
      <c r="M377" s="21" t="str">
        <f>IF(обеспечено!M377-'погружено всего'!M377=0,"",обеспечено!M377-'погружено всего'!M377)</f>
        <v/>
      </c>
      <c r="N377" s="21" t="str">
        <f>IF(обеспечено!N377-'погружено всего'!N377=0,"",обеспечено!N377-'погружено всего'!N377)</f>
        <v/>
      </c>
      <c r="O377" s="21" t="str">
        <f>IF(обеспечено!O377-'погружено всего'!O377=0,"",обеспечено!O377-'погружено всего'!O377)</f>
        <v/>
      </c>
      <c r="P377" s="21" t="str">
        <f>IF(обеспечено!P377-'погружено всего'!P377=0,"",обеспечено!P377-'погружено всего'!P377)</f>
        <v/>
      </c>
      <c r="Q377" s="21" t="str">
        <f>IF(обеспечено!Q377-'погружено всего'!Q377=0,"",обеспечено!Q377-'погружено всего'!Q377)</f>
        <v/>
      </c>
      <c r="R377" s="21" t="str">
        <f>IF(обеспечено!R377-'погружено всего'!R377=0,"",обеспечено!R377-'погружено всего'!R377)</f>
        <v/>
      </c>
      <c r="S377" s="21" t="str">
        <f>IF(обеспечено!S377-'погружено всего'!S377=0,"",обеспечено!S377-'погружено всего'!S377)</f>
        <v/>
      </c>
      <c r="T377" s="21" t="str">
        <f>IF(обеспечено!T377-'погружено всего'!T377=0,"",обеспечено!T377-'погружено всего'!T377)</f>
        <v/>
      </c>
      <c r="U377" s="21" t="str">
        <f>IF(обеспечено!U377-'погружено всего'!U377=0,"",обеспечено!U377-'погружено всего'!U377)</f>
        <v/>
      </c>
      <c r="V377" s="21" t="str">
        <f>IF(обеспечено!V377-'погружено всего'!V377=0,"",обеспечено!V377-'погружено всего'!V377)</f>
        <v/>
      </c>
      <c r="W377" s="21" t="str">
        <f>IF(обеспечено!W377-'погружено всего'!W377=0,"",обеспечено!W377-'погружено всего'!W377)</f>
        <v/>
      </c>
      <c r="X377" s="21" t="str">
        <f>IF(обеспечено!X377-'погружено всего'!X377=0,"",обеспечено!X377-'погружено всего'!X377)</f>
        <v/>
      </c>
      <c r="Y377" s="21" t="str">
        <f>IF(обеспечено!Y377-'погружено всего'!Y377=0,"",обеспечено!Y377-'погружено всего'!Y377)</f>
        <v/>
      </c>
      <c r="Z377" s="21" t="str">
        <f>IF(обеспечено!Z377-'погружено всего'!Z377=0,"",обеспечено!Z377-'погружено всего'!Z377)</f>
        <v/>
      </c>
      <c r="AA377" s="21" t="str">
        <f>IF(обеспечено!AA377-'погружено всего'!AA377=0,"",обеспечено!AA377-'погружено всего'!AA377)</f>
        <v/>
      </c>
      <c r="AB377" s="21" t="str">
        <f>IF(обеспечено!AB377-'погружено всего'!AB377=0,"",обеспечено!AB377-'погружено всего'!AB377)</f>
        <v/>
      </c>
      <c r="AC377" s="21" t="str">
        <f>IF(обеспечено!AC377-'погружено всего'!AC377=0,"",обеспечено!AC377-'погружено всего'!AC377)</f>
        <v/>
      </c>
      <c r="AD377" s="21" t="str">
        <f>IF(обеспечено!AD377-'погружено всего'!AD377=0,"",обеспечено!AD377-'погружено всего'!AD377)</f>
        <v/>
      </c>
      <c r="AE377" s="21" t="str">
        <f>IF(обеспечено!AE377-'погружено всего'!AE377=0,"",обеспечено!AE377-'погружено всего'!AE377)</f>
        <v/>
      </c>
      <c r="AF377" s="21" t="str">
        <f>IF(обеспечено!AF377-'погружено всего'!AF377=0,"",обеспечено!AF377-'погружено всего'!AF377)</f>
        <v/>
      </c>
      <c r="AG377" s="21" t="str">
        <f>IF(обеспечено!AG377-'погружено всего'!AG377=0,"",обеспечено!AG377-'погружено всего'!AG377)</f>
        <v/>
      </c>
      <c r="AH377" s="21" t="str">
        <f>IF(обеспечено!AH377-'погружено всего'!AH377=0,"",обеспечено!AH377-'погружено всего'!AH377)</f>
        <v/>
      </c>
      <c r="AI377" s="21" t="str">
        <f>IF(обеспечено!AI377-'погружено всего'!AI377=0,"",обеспечено!AI377-'погружено всего'!AI377)</f>
        <v/>
      </c>
      <c r="AJ377" s="21" t="str">
        <f>IF(обеспечено!AJ377-'погружено всего'!AJ377=0,"",обеспечено!AJ377-'погружено всего'!AJ377)</f>
        <v/>
      </c>
      <c r="AK377" s="21" t="str">
        <f>IF(обеспечено!AK377-'погружено всего'!AK377=0,"",обеспечено!AK377-'погружено всего'!AK377)</f>
        <v/>
      </c>
    </row>
    <row r="378" spans="1:37" s="15" customFormat="1" ht="13.5" customHeight="1" x14ac:dyDescent="0.15">
      <c r="A378" s="15" t="s">
        <v>393</v>
      </c>
      <c r="B378" s="20" t="str">
        <f>IF(LEN('заявки всего'!B378)=0,"",'заявки всего'!B378)</f>
        <v/>
      </c>
      <c r="C378" s="20" t="str">
        <f>IF(LEN('заявки всего'!C378)=0,"",'заявки всего'!C378)</f>
        <v/>
      </c>
      <c r="D378" s="22" t="str">
        <f>IF(LEN('заявки всего'!D378)=0,"",'заявки всего'!D378)</f>
        <v/>
      </c>
      <c r="E378" s="23" t="str">
        <f>IF(LEN('заявки всего'!E378)=0,"",'заявки всего'!E378)</f>
        <v/>
      </c>
      <c r="F378" s="23" t="str">
        <f>IF(обеспечено!F378=0,"",ROUNDUP(обеспечено!F378/31*5,0))</f>
        <v/>
      </c>
      <c r="G378" s="21" t="str">
        <f>IF(обеспечено!G378-'погружено всего'!G378=0,"",обеспечено!G378-'погружено всего'!G378)</f>
        <v/>
      </c>
      <c r="H378" s="21" t="str">
        <f>IF(обеспечено!H378-'погружено всего'!H378=0,"",обеспечено!H378-'погружено всего'!H378)</f>
        <v/>
      </c>
      <c r="I378" s="21" t="str">
        <f>IF(обеспечено!I378-'погружено всего'!I378=0,"",обеспечено!I378-'погружено всего'!I378)</f>
        <v/>
      </c>
      <c r="J378" s="21" t="str">
        <f>IF(обеспечено!J378-'погружено всего'!J378=0,"",обеспечено!J378-'погружено всего'!J378)</f>
        <v/>
      </c>
      <c r="K378" s="21" t="str">
        <f>IF(обеспечено!K378-'погружено всего'!K378=0,"",обеспечено!K378-'погружено всего'!K378)</f>
        <v/>
      </c>
      <c r="L378" s="21" t="str">
        <f>IF(обеспечено!L378-'погружено всего'!L378=0,"",обеспечено!L378-'погружено всего'!L378)</f>
        <v/>
      </c>
      <c r="M378" s="21" t="str">
        <f>IF(обеспечено!M378-'погружено всего'!M378=0,"",обеспечено!M378-'погружено всего'!M378)</f>
        <v/>
      </c>
      <c r="N378" s="21" t="str">
        <f>IF(обеспечено!N378-'погружено всего'!N378=0,"",обеспечено!N378-'погружено всего'!N378)</f>
        <v/>
      </c>
      <c r="O378" s="21" t="str">
        <f>IF(обеспечено!O378-'погружено всего'!O378=0,"",обеспечено!O378-'погружено всего'!O378)</f>
        <v/>
      </c>
      <c r="P378" s="21" t="str">
        <f>IF(обеспечено!P378-'погружено всего'!P378=0,"",обеспечено!P378-'погружено всего'!P378)</f>
        <v/>
      </c>
      <c r="Q378" s="21" t="str">
        <f>IF(обеспечено!Q378-'погружено всего'!Q378=0,"",обеспечено!Q378-'погружено всего'!Q378)</f>
        <v/>
      </c>
      <c r="R378" s="21" t="str">
        <f>IF(обеспечено!R378-'погружено всего'!R378=0,"",обеспечено!R378-'погружено всего'!R378)</f>
        <v/>
      </c>
      <c r="S378" s="21" t="str">
        <f>IF(обеспечено!S378-'погружено всего'!S378=0,"",обеспечено!S378-'погружено всего'!S378)</f>
        <v/>
      </c>
      <c r="T378" s="21" t="str">
        <f>IF(обеспечено!T378-'погружено всего'!T378=0,"",обеспечено!T378-'погружено всего'!T378)</f>
        <v/>
      </c>
      <c r="U378" s="21" t="str">
        <f>IF(обеспечено!U378-'погружено всего'!U378=0,"",обеспечено!U378-'погружено всего'!U378)</f>
        <v/>
      </c>
      <c r="V378" s="21" t="str">
        <f>IF(обеспечено!V378-'погружено всего'!V378=0,"",обеспечено!V378-'погружено всего'!V378)</f>
        <v/>
      </c>
      <c r="W378" s="21" t="str">
        <f>IF(обеспечено!W378-'погружено всего'!W378=0,"",обеспечено!W378-'погружено всего'!W378)</f>
        <v/>
      </c>
      <c r="X378" s="21" t="str">
        <f>IF(обеспечено!X378-'погружено всего'!X378=0,"",обеспечено!X378-'погружено всего'!X378)</f>
        <v/>
      </c>
      <c r="Y378" s="21" t="str">
        <f>IF(обеспечено!Y378-'погружено всего'!Y378=0,"",обеспечено!Y378-'погружено всего'!Y378)</f>
        <v/>
      </c>
      <c r="Z378" s="21" t="str">
        <f>IF(обеспечено!Z378-'погружено всего'!Z378=0,"",обеспечено!Z378-'погружено всего'!Z378)</f>
        <v/>
      </c>
      <c r="AA378" s="21" t="str">
        <f>IF(обеспечено!AA378-'погружено всего'!AA378=0,"",обеспечено!AA378-'погружено всего'!AA378)</f>
        <v/>
      </c>
      <c r="AB378" s="21" t="str">
        <f>IF(обеспечено!AB378-'погружено всего'!AB378=0,"",обеспечено!AB378-'погружено всего'!AB378)</f>
        <v/>
      </c>
      <c r="AC378" s="21" t="str">
        <f>IF(обеспечено!AC378-'погружено всего'!AC378=0,"",обеспечено!AC378-'погружено всего'!AC378)</f>
        <v/>
      </c>
      <c r="AD378" s="21" t="str">
        <f>IF(обеспечено!AD378-'погружено всего'!AD378=0,"",обеспечено!AD378-'погружено всего'!AD378)</f>
        <v/>
      </c>
      <c r="AE378" s="21" t="str">
        <f>IF(обеспечено!AE378-'погружено всего'!AE378=0,"",обеспечено!AE378-'погружено всего'!AE378)</f>
        <v/>
      </c>
      <c r="AF378" s="21" t="str">
        <f>IF(обеспечено!AF378-'погружено всего'!AF378=0,"",обеспечено!AF378-'погружено всего'!AF378)</f>
        <v/>
      </c>
      <c r="AG378" s="21" t="str">
        <f>IF(обеспечено!AG378-'погружено всего'!AG378=0,"",обеспечено!AG378-'погружено всего'!AG378)</f>
        <v/>
      </c>
      <c r="AH378" s="21" t="str">
        <f>IF(обеспечено!AH378-'погружено всего'!AH378=0,"",обеспечено!AH378-'погружено всего'!AH378)</f>
        <v/>
      </c>
      <c r="AI378" s="21" t="str">
        <f>IF(обеспечено!AI378-'погружено всего'!AI378=0,"",обеспечено!AI378-'погружено всего'!AI378)</f>
        <v/>
      </c>
      <c r="AJ378" s="21" t="str">
        <f>IF(обеспечено!AJ378-'погружено всего'!AJ378=0,"",обеспечено!AJ378-'погружено всего'!AJ378)</f>
        <v/>
      </c>
      <c r="AK378" s="21" t="str">
        <f>IF(обеспечено!AK378-'погружено всего'!AK378=0,"",обеспечено!AK378-'погружено всего'!AK378)</f>
        <v/>
      </c>
    </row>
    <row r="379" spans="1:37" s="15" customFormat="1" ht="13.5" customHeight="1" x14ac:dyDescent="0.15">
      <c r="A379" s="15" t="s">
        <v>394</v>
      </c>
      <c r="B379" s="20" t="str">
        <f>IF(LEN('заявки всего'!B379)=0,"",'заявки всего'!B379)</f>
        <v/>
      </c>
      <c r="C379" s="20" t="str">
        <f>IF(LEN('заявки всего'!C379)=0,"",'заявки всего'!C379)</f>
        <v/>
      </c>
      <c r="D379" s="22" t="str">
        <f>IF(LEN('заявки всего'!D379)=0,"",'заявки всего'!D379)</f>
        <v/>
      </c>
      <c r="E379" s="23" t="str">
        <f>IF(LEN('заявки всего'!E379)=0,"",'заявки всего'!E379)</f>
        <v/>
      </c>
      <c r="F379" s="23" t="str">
        <f>IF(обеспечено!F379=0,"",ROUNDUP(обеспечено!F379/31*5,0))</f>
        <v/>
      </c>
      <c r="G379" s="21" t="str">
        <f>IF(обеспечено!G379-'погружено всего'!G379=0,"",обеспечено!G379-'погружено всего'!G379)</f>
        <v/>
      </c>
      <c r="H379" s="21" t="str">
        <f>IF(обеспечено!H379-'погружено всего'!H379=0,"",обеспечено!H379-'погружено всего'!H379)</f>
        <v/>
      </c>
      <c r="I379" s="21" t="str">
        <f>IF(обеспечено!I379-'погружено всего'!I379=0,"",обеспечено!I379-'погружено всего'!I379)</f>
        <v/>
      </c>
      <c r="J379" s="21" t="str">
        <f>IF(обеспечено!J379-'погружено всего'!J379=0,"",обеспечено!J379-'погружено всего'!J379)</f>
        <v/>
      </c>
      <c r="K379" s="21" t="str">
        <f>IF(обеспечено!K379-'погружено всего'!K379=0,"",обеспечено!K379-'погружено всего'!K379)</f>
        <v/>
      </c>
      <c r="L379" s="21" t="str">
        <f>IF(обеспечено!L379-'погружено всего'!L379=0,"",обеспечено!L379-'погружено всего'!L379)</f>
        <v/>
      </c>
      <c r="M379" s="21" t="str">
        <f>IF(обеспечено!M379-'погружено всего'!M379=0,"",обеспечено!M379-'погружено всего'!M379)</f>
        <v/>
      </c>
      <c r="N379" s="21" t="str">
        <f>IF(обеспечено!N379-'погружено всего'!N379=0,"",обеспечено!N379-'погружено всего'!N379)</f>
        <v/>
      </c>
      <c r="O379" s="21" t="str">
        <f>IF(обеспечено!O379-'погружено всего'!O379=0,"",обеспечено!O379-'погружено всего'!O379)</f>
        <v/>
      </c>
      <c r="P379" s="21" t="str">
        <f>IF(обеспечено!P379-'погружено всего'!P379=0,"",обеспечено!P379-'погружено всего'!P379)</f>
        <v/>
      </c>
      <c r="Q379" s="21" t="str">
        <f>IF(обеспечено!Q379-'погружено всего'!Q379=0,"",обеспечено!Q379-'погружено всего'!Q379)</f>
        <v/>
      </c>
      <c r="R379" s="21" t="str">
        <f>IF(обеспечено!R379-'погружено всего'!R379=0,"",обеспечено!R379-'погружено всего'!R379)</f>
        <v/>
      </c>
      <c r="S379" s="21" t="str">
        <f>IF(обеспечено!S379-'погружено всего'!S379=0,"",обеспечено!S379-'погружено всего'!S379)</f>
        <v/>
      </c>
      <c r="T379" s="21" t="str">
        <f>IF(обеспечено!T379-'погружено всего'!T379=0,"",обеспечено!T379-'погружено всего'!T379)</f>
        <v/>
      </c>
      <c r="U379" s="21" t="str">
        <f>IF(обеспечено!U379-'погружено всего'!U379=0,"",обеспечено!U379-'погружено всего'!U379)</f>
        <v/>
      </c>
      <c r="V379" s="21" t="str">
        <f>IF(обеспечено!V379-'погружено всего'!V379=0,"",обеспечено!V379-'погружено всего'!V379)</f>
        <v/>
      </c>
      <c r="W379" s="21" t="str">
        <f>IF(обеспечено!W379-'погружено всего'!W379=0,"",обеспечено!W379-'погружено всего'!W379)</f>
        <v/>
      </c>
      <c r="X379" s="21" t="str">
        <f>IF(обеспечено!X379-'погружено всего'!X379=0,"",обеспечено!X379-'погружено всего'!X379)</f>
        <v/>
      </c>
      <c r="Y379" s="21" t="str">
        <f>IF(обеспечено!Y379-'погружено всего'!Y379=0,"",обеспечено!Y379-'погружено всего'!Y379)</f>
        <v/>
      </c>
      <c r="Z379" s="21" t="str">
        <f>IF(обеспечено!Z379-'погружено всего'!Z379=0,"",обеспечено!Z379-'погружено всего'!Z379)</f>
        <v/>
      </c>
      <c r="AA379" s="21" t="str">
        <f>IF(обеспечено!AA379-'погружено всего'!AA379=0,"",обеспечено!AA379-'погружено всего'!AA379)</f>
        <v/>
      </c>
      <c r="AB379" s="21" t="str">
        <f>IF(обеспечено!AB379-'погружено всего'!AB379=0,"",обеспечено!AB379-'погружено всего'!AB379)</f>
        <v/>
      </c>
      <c r="AC379" s="21" t="str">
        <f>IF(обеспечено!AC379-'погружено всего'!AC379=0,"",обеспечено!AC379-'погружено всего'!AC379)</f>
        <v/>
      </c>
      <c r="AD379" s="21" t="str">
        <f>IF(обеспечено!AD379-'погружено всего'!AD379=0,"",обеспечено!AD379-'погружено всего'!AD379)</f>
        <v/>
      </c>
      <c r="AE379" s="21" t="str">
        <f>IF(обеспечено!AE379-'погружено всего'!AE379=0,"",обеспечено!AE379-'погружено всего'!AE379)</f>
        <v/>
      </c>
      <c r="AF379" s="21" t="str">
        <f>IF(обеспечено!AF379-'погружено всего'!AF379=0,"",обеспечено!AF379-'погружено всего'!AF379)</f>
        <v/>
      </c>
      <c r="AG379" s="21" t="str">
        <f>IF(обеспечено!AG379-'погружено всего'!AG379=0,"",обеспечено!AG379-'погружено всего'!AG379)</f>
        <v/>
      </c>
      <c r="AH379" s="21" t="str">
        <f>IF(обеспечено!AH379-'погружено всего'!AH379=0,"",обеспечено!AH379-'погружено всего'!AH379)</f>
        <v/>
      </c>
      <c r="AI379" s="21" t="str">
        <f>IF(обеспечено!AI379-'погружено всего'!AI379=0,"",обеспечено!AI379-'погружено всего'!AI379)</f>
        <v/>
      </c>
      <c r="AJ379" s="21" t="str">
        <f>IF(обеспечено!AJ379-'погружено всего'!AJ379=0,"",обеспечено!AJ379-'погружено всего'!AJ379)</f>
        <v/>
      </c>
      <c r="AK379" s="21" t="str">
        <f>IF(обеспечено!AK379-'погружено всего'!AK379=0,"",обеспечено!AK379-'погружено всего'!AK379)</f>
        <v/>
      </c>
    </row>
    <row r="380" spans="1:37" s="15" customFormat="1" ht="13.5" customHeight="1" x14ac:dyDescent="0.15">
      <c r="A380" s="15" t="s">
        <v>395</v>
      </c>
      <c r="B380" s="20" t="str">
        <f>IF(LEN('заявки всего'!B380)=0,"",'заявки всего'!B380)</f>
        <v/>
      </c>
      <c r="C380" s="20" t="str">
        <f>IF(LEN('заявки всего'!C380)=0,"",'заявки всего'!C380)</f>
        <v/>
      </c>
      <c r="D380" s="22" t="str">
        <f>IF(LEN('заявки всего'!D380)=0,"",'заявки всего'!D380)</f>
        <v/>
      </c>
      <c r="E380" s="23" t="str">
        <f>IF(LEN('заявки всего'!E380)=0,"",'заявки всего'!E380)</f>
        <v/>
      </c>
      <c r="F380" s="23" t="str">
        <f>IF(обеспечено!F380=0,"",ROUNDUP(обеспечено!F380/31*5,0))</f>
        <v/>
      </c>
      <c r="G380" s="21" t="str">
        <f>IF(обеспечено!G380-'погружено всего'!G380=0,"",обеспечено!G380-'погружено всего'!G380)</f>
        <v/>
      </c>
      <c r="H380" s="21" t="str">
        <f>IF(обеспечено!H380-'погружено всего'!H380=0,"",обеспечено!H380-'погружено всего'!H380)</f>
        <v/>
      </c>
      <c r="I380" s="21" t="str">
        <f>IF(обеспечено!I380-'погружено всего'!I380=0,"",обеспечено!I380-'погружено всего'!I380)</f>
        <v/>
      </c>
      <c r="J380" s="21" t="str">
        <f>IF(обеспечено!J380-'погружено всего'!J380=0,"",обеспечено!J380-'погружено всего'!J380)</f>
        <v/>
      </c>
      <c r="K380" s="21" t="str">
        <f>IF(обеспечено!K380-'погружено всего'!K380=0,"",обеспечено!K380-'погружено всего'!K380)</f>
        <v/>
      </c>
      <c r="L380" s="21" t="str">
        <f>IF(обеспечено!L380-'погружено всего'!L380=0,"",обеспечено!L380-'погружено всего'!L380)</f>
        <v/>
      </c>
      <c r="M380" s="21" t="str">
        <f>IF(обеспечено!M380-'погружено всего'!M380=0,"",обеспечено!M380-'погружено всего'!M380)</f>
        <v/>
      </c>
      <c r="N380" s="21" t="str">
        <f>IF(обеспечено!N380-'погружено всего'!N380=0,"",обеспечено!N380-'погружено всего'!N380)</f>
        <v/>
      </c>
      <c r="O380" s="21" t="str">
        <f>IF(обеспечено!O380-'погружено всего'!O380=0,"",обеспечено!O380-'погружено всего'!O380)</f>
        <v/>
      </c>
      <c r="P380" s="21" t="str">
        <f>IF(обеспечено!P380-'погружено всего'!P380=0,"",обеспечено!P380-'погружено всего'!P380)</f>
        <v/>
      </c>
      <c r="Q380" s="21" t="str">
        <f>IF(обеспечено!Q380-'погружено всего'!Q380=0,"",обеспечено!Q380-'погружено всего'!Q380)</f>
        <v/>
      </c>
      <c r="R380" s="21" t="str">
        <f>IF(обеспечено!R380-'погружено всего'!R380=0,"",обеспечено!R380-'погружено всего'!R380)</f>
        <v/>
      </c>
      <c r="S380" s="21" t="str">
        <f>IF(обеспечено!S380-'погружено всего'!S380=0,"",обеспечено!S380-'погружено всего'!S380)</f>
        <v/>
      </c>
      <c r="T380" s="21" t="str">
        <f>IF(обеспечено!T380-'погружено всего'!T380=0,"",обеспечено!T380-'погружено всего'!T380)</f>
        <v/>
      </c>
      <c r="U380" s="21" t="str">
        <f>IF(обеспечено!U380-'погружено всего'!U380=0,"",обеспечено!U380-'погружено всего'!U380)</f>
        <v/>
      </c>
      <c r="V380" s="21" t="str">
        <f>IF(обеспечено!V380-'погружено всего'!V380=0,"",обеспечено!V380-'погружено всего'!V380)</f>
        <v/>
      </c>
      <c r="W380" s="21" t="str">
        <f>IF(обеспечено!W380-'погружено всего'!W380=0,"",обеспечено!W380-'погружено всего'!W380)</f>
        <v/>
      </c>
      <c r="X380" s="21" t="str">
        <f>IF(обеспечено!X380-'погружено всего'!X380=0,"",обеспечено!X380-'погружено всего'!X380)</f>
        <v/>
      </c>
      <c r="Y380" s="21" t="str">
        <f>IF(обеспечено!Y380-'погружено всего'!Y380=0,"",обеспечено!Y380-'погружено всего'!Y380)</f>
        <v/>
      </c>
      <c r="Z380" s="21" t="str">
        <f>IF(обеспечено!Z380-'погружено всего'!Z380=0,"",обеспечено!Z380-'погружено всего'!Z380)</f>
        <v/>
      </c>
      <c r="AA380" s="21" t="str">
        <f>IF(обеспечено!AA380-'погружено всего'!AA380=0,"",обеспечено!AA380-'погружено всего'!AA380)</f>
        <v/>
      </c>
      <c r="AB380" s="21" t="str">
        <f>IF(обеспечено!AB380-'погружено всего'!AB380=0,"",обеспечено!AB380-'погружено всего'!AB380)</f>
        <v/>
      </c>
      <c r="AC380" s="21" t="str">
        <f>IF(обеспечено!AC380-'погружено всего'!AC380=0,"",обеспечено!AC380-'погружено всего'!AC380)</f>
        <v/>
      </c>
      <c r="AD380" s="21" t="str">
        <f>IF(обеспечено!AD380-'погружено всего'!AD380=0,"",обеспечено!AD380-'погружено всего'!AD380)</f>
        <v/>
      </c>
      <c r="AE380" s="21" t="str">
        <f>IF(обеспечено!AE380-'погружено всего'!AE380=0,"",обеспечено!AE380-'погружено всего'!AE380)</f>
        <v/>
      </c>
      <c r="AF380" s="21" t="str">
        <f>IF(обеспечено!AF380-'погружено всего'!AF380=0,"",обеспечено!AF380-'погружено всего'!AF380)</f>
        <v/>
      </c>
      <c r="AG380" s="21" t="str">
        <f>IF(обеспечено!AG380-'погружено всего'!AG380=0,"",обеспечено!AG380-'погружено всего'!AG380)</f>
        <v/>
      </c>
      <c r="AH380" s="21" t="str">
        <f>IF(обеспечено!AH380-'погружено всего'!AH380=0,"",обеспечено!AH380-'погружено всего'!AH380)</f>
        <v/>
      </c>
      <c r="AI380" s="21" t="str">
        <f>IF(обеспечено!AI380-'погружено всего'!AI380=0,"",обеспечено!AI380-'погружено всего'!AI380)</f>
        <v/>
      </c>
      <c r="AJ380" s="21" t="str">
        <f>IF(обеспечено!AJ380-'погружено всего'!AJ380=0,"",обеспечено!AJ380-'погружено всего'!AJ380)</f>
        <v/>
      </c>
      <c r="AK380" s="21" t="str">
        <f>IF(обеспечено!AK380-'погружено всего'!AK380=0,"",обеспечено!AK380-'погружено всего'!AK380)</f>
        <v/>
      </c>
    </row>
    <row r="381" spans="1:37" s="15" customFormat="1" ht="13.5" customHeight="1" x14ac:dyDescent="0.15">
      <c r="A381" s="15" t="s">
        <v>396</v>
      </c>
      <c r="B381" s="20" t="str">
        <f>IF(LEN('заявки всего'!B381)=0,"",'заявки всего'!B381)</f>
        <v/>
      </c>
      <c r="C381" s="20" t="str">
        <f>IF(LEN('заявки всего'!C381)=0,"",'заявки всего'!C381)</f>
        <v/>
      </c>
      <c r="D381" s="22" t="str">
        <f>IF(LEN('заявки всего'!D381)=0,"",'заявки всего'!D381)</f>
        <v/>
      </c>
      <c r="E381" s="23" t="str">
        <f>IF(LEN('заявки всего'!E381)=0,"",'заявки всего'!E381)</f>
        <v/>
      </c>
      <c r="F381" s="23" t="str">
        <f>IF(обеспечено!F381=0,"",ROUNDUP(обеспечено!F381/31*5,0))</f>
        <v/>
      </c>
      <c r="G381" s="21" t="str">
        <f>IF(обеспечено!G381-'погружено всего'!G381=0,"",обеспечено!G381-'погружено всего'!G381)</f>
        <v/>
      </c>
      <c r="H381" s="21" t="str">
        <f>IF(обеспечено!H381-'погружено всего'!H381=0,"",обеспечено!H381-'погружено всего'!H381)</f>
        <v/>
      </c>
      <c r="I381" s="21" t="str">
        <f>IF(обеспечено!I381-'погружено всего'!I381=0,"",обеспечено!I381-'погружено всего'!I381)</f>
        <v/>
      </c>
      <c r="J381" s="21" t="str">
        <f>IF(обеспечено!J381-'погружено всего'!J381=0,"",обеспечено!J381-'погружено всего'!J381)</f>
        <v/>
      </c>
      <c r="K381" s="21" t="str">
        <f>IF(обеспечено!K381-'погружено всего'!K381=0,"",обеспечено!K381-'погружено всего'!K381)</f>
        <v/>
      </c>
      <c r="L381" s="21" t="str">
        <f>IF(обеспечено!L381-'погружено всего'!L381=0,"",обеспечено!L381-'погружено всего'!L381)</f>
        <v/>
      </c>
      <c r="M381" s="21" t="str">
        <f>IF(обеспечено!M381-'погружено всего'!M381=0,"",обеспечено!M381-'погружено всего'!M381)</f>
        <v/>
      </c>
      <c r="N381" s="21" t="str">
        <f>IF(обеспечено!N381-'погружено всего'!N381=0,"",обеспечено!N381-'погружено всего'!N381)</f>
        <v/>
      </c>
      <c r="O381" s="21" t="str">
        <f>IF(обеспечено!O381-'погружено всего'!O381=0,"",обеспечено!O381-'погружено всего'!O381)</f>
        <v/>
      </c>
      <c r="P381" s="21" t="str">
        <f>IF(обеспечено!P381-'погружено всего'!P381=0,"",обеспечено!P381-'погружено всего'!P381)</f>
        <v/>
      </c>
      <c r="Q381" s="21" t="str">
        <f>IF(обеспечено!Q381-'погружено всего'!Q381=0,"",обеспечено!Q381-'погружено всего'!Q381)</f>
        <v/>
      </c>
      <c r="R381" s="21" t="str">
        <f>IF(обеспечено!R381-'погружено всего'!R381=0,"",обеспечено!R381-'погружено всего'!R381)</f>
        <v/>
      </c>
      <c r="S381" s="21" t="str">
        <f>IF(обеспечено!S381-'погружено всего'!S381=0,"",обеспечено!S381-'погружено всего'!S381)</f>
        <v/>
      </c>
      <c r="T381" s="21" t="str">
        <f>IF(обеспечено!T381-'погружено всего'!T381=0,"",обеспечено!T381-'погружено всего'!T381)</f>
        <v/>
      </c>
      <c r="U381" s="21" t="str">
        <f>IF(обеспечено!U381-'погружено всего'!U381=0,"",обеспечено!U381-'погружено всего'!U381)</f>
        <v/>
      </c>
      <c r="V381" s="21" t="str">
        <f>IF(обеспечено!V381-'погружено всего'!V381=0,"",обеспечено!V381-'погружено всего'!V381)</f>
        <v/>
      </c>
      <c r="W381" s="21" t="str">
        <f>IF(обеспечено!W381-'погружено всего'!W381=0,"",обеспечено!W381-'погружено всего'!W381)</f>
        <v/>
      </c>
      <c r="X381" s="21" t="str">
        <f>IF(обеспечено!X381-'погружено всего'!X381=0,"",обеспечено!X381-'погружено всего'!X381)</f>
        <v/>
      </c>
      <c r="Y381" s="21" t="str">
        <f>IF(обеспечено!Y381-'погружено всего'!Y381=0,"",обеспечено!Y381-'погружено всего'!Y381)</f>
        <v/>
      </c>
      <c r="Z381" s="21" t="str">
        <f>IF(обеспечено!Z381-'погружено всего'!Z381=0,"",обеспечено!Z381-'погружено всего'!Z381)</f>
        <v/>
      </c>
      <c r="AA381" s="21" t="str">
        <f>IF(обеспечено!AA381-'погружено всего'!AA381=0,"",обеспечено!AA381-'погружено всего'!AA381)</f>
        <v/>
      </c>
      <c r="AB381" s="21" t="str">
        <f>IF(обеспечено!AB381-'погружено всего'!AB381=0,"",обеспечено!AB381-'погружено всего'!AB381)</f>
        <v/>
      </c>
      <c r="AC381" s="21" t="str">
        <f>IF(обеспечено!AC381-'погружено всего'!AC381=0,"",обеспечено!AC381-'погружено всего'!AC381)</f>
        <v/>
      </c>
      <c r="AD381" s="21" t="str">
        <f>IF(обеспечено!AD381-'погружено всего'!AD381=0,"",обеспечено!AD381-'погружено всего'!AD381)</f>
        <v/>
      </c>
      <c r="AE381" s="21" t="str">
        <f>IF(обеспечено!AE381-'погружено всего'!AE381=0,"",обеспечено!AE381-'погружено всего'!AE381)</f>
        <v/>
      </c>
      <c r="AF381" s="21" t="str">
        <f>IF(обеспечено!AF381-'погружено всего'!AF381=0,"",обеспечено!AF381-'погружено всего'!AF381)</f>
        <v/>
      </c>
      <c r="AG381" s="21" t="str">
        <f>IF(обеспечено!AG381-'погружено всего'!AG381=0,"",обеспечено!AG381-'погружено всего'!AG381)</f>
        <v/>
      </c>
      <c r="AH381" s="21" t="str">
        <f>IF(обеспечено!AH381-'погружено всего'!AH381=0,"",обеспечено!AH381-'погружено всего'!AH381)</f>
        <v/>
      </c>
      <c r="AI381" s="21" t="str">
        <f>IF(обеспечено!AI381-'погружено всего'!AI381=0,"",обеспечено!AI381-'погружено всего'!AI381)</f>
        <v/>
      </c>
      <c r="AJ381" s="21" t="str">
        <f>IF(обеспечено!AJ381-'погружено всего'!AJ381=0,"",обеспечено!AJ381-'погружено всего'!AJ381)</f>
        <v/>
      </c>
      <c r="AK381" s="21" t="str">
        <f>IF(обеспечено!AK381-'погружено всего'!AK381=0,"",обеспечено!AK381-'погружено всего'!AK381)</f>
        <v/>
      </c>
    </row>
    <row r="382" spans="1:37" s="15" customFormat="1" ht="13.5" customHeight="1" x14ac:dyDescent="0.15">
      <c r="A382" s="15" t="s">
        <v>397</v>
      </c>
      <c r="B382" s="20" t="str">
        <f>IF(LEN('заявки всего'!B382)=0,"",'заявки всего'!B382)</f>
        <v/>
      </c>
      <c r="C382" s="20" t="str">
        <f>IF(LEN('заявки всего'!C382)=0,"",'заявки всего'!C382)</f>
        <v/>
      </c>
      <c r="D382" s="22" t="str">
        <f>IF(LEN('заявки всего'!D382)=0,"",'заявки всего'!D382)</f>
        <v/>
      </c>
      <c r="E382" s="23" t="str">
        <f>IF(LEN('заявки всего'!E382)=0,"",'заявки всего'!E382)</f>
        <v/>
      </c>
      <c r="F382" s="23" t="str">
        <f>IF(обеспечено!F382=0,"",ROUNDUP(обеспечено!F382/31*5,0))</f>
        <v/>
      </c>
      <c r="G382" s="21" t="str">
        <f>IF(обеспечено!G382-'погружено всего'!G382=0,"",обеспечено!G382-'погружено всего'!G382)</f>
        <v/>
      </c>
      <c r="H382" s="21" t="str">
        <f>IF(обеспечено!H382-'погружено всего'!H382=0,"",обеспечено!H382-'погружено всего'!H382)</f>
        <v/>
      </c>
      <c r="I382" s="21" t="str">
        <f>IF(обеспечено!I382-'погружено всего'!I382=0,"",обеспечено!I382-'погружено всего'!I382)</f>
        <v/>
      </c>
      <c r="J382" s="21" t="str">
        <f>IF(обеспечено!J382-'погружено всего'!J382=0,"",обеспечено!J382-'погружено всего'!J382)</f>
        <v/>
      </c>
      <c r="K382" s="21" t="str">
        <f>IF(обеспечено!K382-'погружено всего'!K382=0,"",обеспечено!K382-'погружено всего'!K382)</f>
        <v/>
      </c>
      <c r="L382" s="21" t="str">
        <f>IF(обеспечено!L382-'погружено всего'!L382=0,"",обеспечено!L382-'погружено всего'!L382)</f>
        <v/>
      </c>
      <c r="M382" s="21" t="str">
        <f>IF(обеспечено!M382-'погружено всего'!M382=0,"",обеспечено!M382-'погружено всего'!M382)</f>
        <v/>
      </c>
      <c r="N382" s="21" t="str">
        <f>IF(обеспечено!N382-'погружено всего'!N382=0,"",обеспечено!N382-'погружено всего'!N382)</f>
        <v/>
      </c>
      <c r="O382" s="21" t="str">
        <f>IF(обеспечено!O382-'погружено всего'!O382=0,"",обеспечено!O382-'погружено всего'!O382)</f>
        <v/>
      </c>
      <c r="P382" s="21" t="str">
        <f>IF(обеспечено!P382-'погружено всего'!P382=0,"",обеспечено!P382-'погружено всего'!P382)</f>
        <v/>
      </c>
      <c r="Q382" s="21" t="str">
        <f>IF(обеспечено!Q382-'погружено всего'!Q382=0,"",обеспечено!Q382-'погружено всего'!Q382)</f>
        <v/>
      </c>
      <c r="R382" s="21" t="str">
        <f>IF(обеспечено!R382-'погружено всего'!R382=0,"",обеспечено!R382-'погружено всего'!R382)</f>
        <v/>
      </c>
      <c r="S382" s="21" t="str">
        <f>IF(обеспечено!S382-'погружено всего'!S382=0,"",обеспечено!S382-'погружено всего'!S382)</f>
        <v/>
      </c>
      <c r="T382" s="21" t="str">
        <f>IF(обеспечено!T382-'погружено всего'!T382=0,"",обеспечено!T382-'погружено всего'!T382)</f>
        <v/>
      </c>
      <c r="U382" s="21" t="str">
        <f>IF(обеспечено!U382-'погружено всего'!U382=0,"",обеспечено!U382-'погружено всего'!U382)</f>
        <v/>
      </c>
      <c r="V382" s="21" t="str">
        <f>IF(обеспечено!V382-'погружено всего'!V382=0,"",обеспечено!V382-'погружено всего'!V382)</f>
        <v/>
      </c>
      <c r="W382" s="21" t="str">
        <f>IF(обеспечено!W382-'погружено всего'!W382=0,"",обеспечено!W382-'погружено всего'!W382)</f>
        <v/>
      </c>
      <c r="X382" s="21" t="str">
        <f>IF(обеспечено!X382-'погружено всего'!X382=0,"",обеспечено!X382-'погружено всего'!X382)</f>
        <v/>
      </c>
      <c r="Y382" s="21" t="str">
        <f>IF(обеспечено!Y382-'погружено всего'!Y382=0,"",обеспечено!Y382-'погружено всего'!Y382)</f>
        <v/>
      </c>
      <c r="Z382" s="21" t="str">
        <f>IF(обеспечено!Z382-'погружено всего'!Z382=0,"",обеспечено!Z382-'погружено всего'!Z382)</f>
        <v/>
      </c>
      <c r="AA382" s="21" t="str">
        <f>IF(обеспечено!AA382-'погружено всего'!AA382=0,"",обеспечено!AA382-'погружено всего'!AA382)</f>
        <v/>
      </c>
      <c r="AB382" s="21" t="str">
        <f>IF(обеспечено!AB382-'погружено всего'!AB382=0,"",обеспечено!AB382-'погружено всего'!AB382)</f>
        <v/>
      </c>
      <c r="AC382" s="21" t="str">
        <f>IF(обеспечено!AC382-'погружено всего'!AC382=0,"",обеспечено!AC382-'погружено всего'!AC382)</f>
        <v/>
      </c>
      <c r="AD382" s="21" t="str">
        <f>IF(обеспечено!AD382-'погружено всего'!AD382=0,"",обеспечено!AD382-'погружено всего'!AD382)</f>
        <v/>
      </c>
      <c r="AE382" s="21" t="str">
        <f>IF(обеспечено!AE382-'погружено всего'!AE382=0,"",обеспечено!AE382-'погружено всего'!AE382)</f>
        <v/>
      </c>
      <c r="AF382" s="21" t="str">
        <f>IF(обеспечено!AF382-'погружено всего'!AF382=0,"",обеспечено!AF382-'погружено всего'!AF382)</f>
        <v/>
      </c>
      <c r="AG382" s="21" t="str">
        <f>IF(обеспечено!AG382-'погружено всего'!AG382=0,"",обеспечено!AG382-'погружено всего'!AG382)</f>
        <v/>
      </c>
      <c r="AH382" s="21" t="str">
        <f>IF(обеспечено!AH382-'погружено всего'!AH382=0,"",обеспечено!AH382-'погружено всего'!AH382)</f>
        <v/>
      </c>
      <c r="AI382" s="21" t="str">
        <f>IF(обеспечено!AI382-'погружено всего'!AI382=0,"",обеспечено!AI382-'погружено всего'!AI382)</f>
        <v/>
      </c>
      <c r="AJ382" s="21" t="str">
        <f>IF(обеспечено!AJ382-'погружено всего'!AJ382=0,"",обеспечено!AJ382-'погружено всего'!AJ382)</f>
        <v/>
      </c>
      <c r="AK382" s="21" t="str">
        <f>IF(обеспечено!AK382-'погружено всего'!AK382=0,"",обеспечено!AK382-'погружено всего'!AK382)</f>
        <v/>
      </c>
    </row>
    <row r="383" spans="1:37" s="15" customFormat="1" ht="13.5" customHeight="1" x14ac:dyDescent="0.15">
      <c r="A383" s="15" t="s">
        <v>398</v>
      </c>
      <c r="B383" s="20" t="str">
        <f>IF(LEN('заявки всего'!B383)=0,"",'заявки всего'!B383)</f>
        <v/>
      </c>
      <c r="C383" s="20" t="str">
        <f>IF(LEN('заявки всего'!C383)=0,"",'заявки всего'!C383)</f>
        <v/>
      </c>
      <c r="D383" s="22" t="str">
        <f>IF(LEN('заявки всего'!D383)=0,"",'заявки всего'!D383)</f>
        <v/>
      </c>
      <c r="E383" s="23" t="str">
        <f>IF(LEN('заявки всего'!E383)=0,"",'заявки всего'!E383)</f>
        <v/>
      </c>
      <c r="F383" s="23" t="str">
        <f>IF(обеспечено!F383=0,"",ROUNDUP(обеспечено!F383/31*5,0))</f>
        <v/>
      </c>
      <c r="G383" s="21" t="str">
        <f>IF(обеспечено!G383-'погружено всего'!G383=0,"",обеспечено!G383-'погружено всего'!G383)</f>
        <v/>
      </c>
      <c r="H383" s="21" t="str">
        <f>IF(обеспечено!H383-'погружено всего'!H383=0,"",обеспечено!H383-'погружено всего'!H383)</f>
        <v/>
      </c>
      <c r="I383" s="21" t="str">
        <f>IF(обеспечено!I383-'погружено всего'!I383=0,"",обеспечено!I383-'погружено всего'!I383)</f>
        <v/>
      </c>
      <c r="J383" s="21" t="str">
        <f>IF(обеспечено!J383-'погружено всего'!J383=0,"",обеспечено!J383-'погружено всего'!J383)</f>
        <v/>
      </c>
      <c r="K383" s="21" t="str">
        <f>IF(обеспечено!K383-'погружено всего'!K383=0,"",обеспечено!K383-'погружено всего'!K383)</f>
        <v/>
      </c>
      <c r="L383" s="21" t="str">
        <f>IF(обеспечено!L383-'погружено всего'!L383=0,"",обеспечено!L383-'погружено всего'!L383)</f>
        <v/>
      </c>
      <c r="M383" s="21" t="str">
        <f>IF(обеспечено!M383-'погружено всего'!M383=0,"",обеспечено!M383-'погружено всего'!M383)</f>
        <v/>
      </c>
      <c r="N383" s="21" t="str">
        <f>IF(обеспечено!N383-'погружено всего'!N383=0,"",обеспечено!N383-'погружено всего'!N383)</f>
        <v/>
      </c>
      <c r="O383" s="21" t="str">
        <f>IF(обеспечено!O383-'погружено всего'!O383=0,"",обеспечено!O383-'погружено всего'!O383)</f>
        <v/>
      </c>
      <c r="P383" s="21" t="str">
        <f>IF(обеспечено!P383-'погружено всего'!P383=0,"",обеспечено!P383-'погружено всего'!P383)</f>
        <v/>
      </c>
      <c r="Q383" s="21" t="str">
        <f>IF(обеспечено!Q383-'погружено всего'!Q383=0,"",обеспечено!Q383-'погружено всего'!Q383)</f>
        <v/>
      </c>
      <c r="R383" s="21" t="str">
        <f>IF(обеспечено!R383-'погружено всего'!R383=0,"",обеспечено!R383-'погружено всего'!R383)</f>
        <v/>
      </c>
      <c r="S383" s="21" t="str">
        <f>IF(обеспечено!S383-'погружено всего'!S383=0,"",обеспечено!S383-'погружено всего'!S383)</f>
        <v/>
      </c>
      <c r="T383" s="21" t="str">
        <f>IF(обеспечено!T383-'погружено всего'!T383=0,"",обеспечено!T383-'погружено всего'!T383)</f>
        <v/>
      </c>
      <c r="U383" s="21" t="str">
        <f>IF(обеспечено!U383-'погружено всего'!U383=0,"",обеспечено!U383-'погружено всего'!U383)</f>
        <v/>
      </c>
      <c r="V383" s="21" t="str">
        <f>IF(обеспечено!V383-'погружено всего'!V383=0,"",обеспечено!V383-'погружено всего'!V383)</f>
        <v/>
      </c>
      <c r="W383" s="21" t="str">
        <f>IF(обеспечено!W383-'погружено всего'!W383=0,"",обеспечено!W383-'погружено всего'!W383)</f>
        <v/>
      </c>
      <c r="X383" s="21" t="str">
        <f>IF(обеспечено!X383-'погружено всего'!X383=0,"",обеспечено!X383-'погружено всего'!X383)</f>
        <v/>
      </c>
      <c r="Y383" s="21" t="str">
        <f>IF(обеспечено!Y383-'погружено всего'!Y383=0,"",обеспечено!Y383-'погружено всего'!Y383)</f>
        <v/>
      </c>
      <c r="Z383" s="21" t="str">
        <f>IF(обеспечено!Z383-'погружено всего'!Z383=0,"",обеспечено!Z383-'погружено всего'!Z383)</f>
        <v/>
      </c>
      <c r="AA383" s="21" t="str">
        <f>IF(обеспечено!AA383-'погружено всего'!AA383=0,"",обеспечено!AA383-'погружено всего'!AA383)</f>
        <v/>
      </c>
      <c r="AB383" s="21" t="str">
        <f>IF(обеспечено!AB383-'погружено всего'!AB383=0,"",обеспечено!AB383-'погружено всего'!AB383)</f>
        <v/>
      </c>
      <c r="AC383" s="21" t="str">
        <f>IF(обеспечено!AC383-'погружено всего'!AC383=0,"",обеспечено!AC383-'погружено всего'!AC383)</f>
        <v/>
      </c>
      <c r="AD383" s="21" t="str">
        <f>IF(обеспечено!AD383-'погружено всего'!AD383=0,"",обеспечено!AD383-'погружено всего'!AD383)</f>
        <v/>
      </c>
      <c r="AE383" s="21" t="str">
        <f>IF(обеспечено!AE383-'погружено всего'!AE383=0,"",обеспечено!AE383-'погружено всего'!AE383)</f>
        <v/>
      </c>
      <c r="AF383" s="21" t="str">
        <f>IF(обеспечено!AF383-'погружено всего'!AF383=0,"",обеспечено!AF383-'погружено всего'!AF383)</f>
        <v/>
      </c>
      <c r="AG383" s="21" t="str">
        <f>IF(обеспечено!AG383-'погружено всего'!AG383=0,"",обеспечено!AG383-'погружено всего'!AG383)</f>
        <v/>
      </c>
      <c r="AH383" s="21" t="str">
        <f>IF(обеспечено!AH383-'погружено всего'!AH383=0,"",обеспечено!AH383-'погружено всего'!AH383)</f>
        <v/>
      </c>
      <c r="AI383" s="21" t="str">
        <f>IF(обеспечено!AI383-'погружено всего'!AI383=0,"",обеспечено!AI383-'погружено всего'!AI383)</f>
        <v/>
      </c>
      <c r="AJ383" s="21" t="str">
        <f>IF(обеспечено!AJ383-'погружено всего'!AJ383=0,"",обеспечено!AJ383-'погружено всего'!AJ383)</f>
        <v/>
      </c>
      <c r="AK383" s="21" t="str">
        <f>IF(обеспечено!AK383-'погружено всего'!AK383=0,"",обеспечено!AK383-'погружено всего'!AK383)</f>
        <v/>
      </c>
    </row>
    <row r="384" spans="1:37" s="15" customFormat="1" ht="13.5" customHeight="1" x14ac:dyDescent="0.15">
      <c r="A384" s="15" t="s">
        <v>399</v>
      </c>
      <c r="B384" s="20" t="str">
        <f>IF(LEN('заявки всего'!B384)=0,"",'заявки всего'!B384)</f>
        <v/>
      </c>
      <c r="C384" s="20" t="str">
        <f>IF(LEN('заявки всего'!C384)=0,"",'заявки всего'!C384)</f>
        <v/>
      </c>
      <c r="D384" s="22" t="str">
        <f>IF(LEN('заявки всего'!D384)=0,"",'заявки всего'!D384)</f>
        <v/>
      </c>
      <c r="E384" s="23" t="str">
        <f>IF(LEN('заявки всего'!E384)=0,"",'заявки всего'!E384)</f>
        <v/>
      </c>
      <c r="F384" s="23" t="str">
        <f>IF(обеспечено!F384=0,"",ROUNDUP(обеспечено!F384/31*5,0))</f>
        <v/>
      </c>
      <c r="G384" s="21" t="str">
        <f>IF(обеспечено!G384-'погружено всего'!G384=0,"",обеспечено!G384-'погружено всего'!G384)</f>
        <v/>
      </c>
      <c r="H384" s="21" t="str">
        <f>IF(обеспечено!H384-'погружено всего'!H384=0,"",обеспечено!H384-'погружено всего'!H384)</f>
        <v/>
      </c>
      <c r="I384" s="21" t="str">
        <f>IF(обеспечено!I384-'погружено всего'!I384=0,"",обеспечено!I384-'погружено всего'!I384)</f>
        <v/>
      </c>
      <c r="J384" s="21" t="str">
        <f>IF(обеспечено!J384-'погружено всего'!J384=0,"",обеспечено!J384-'погружено всего'!J384)</f>
        <v/>
      </c>
      <c r="K384" s="21" t="str">
        <f>IF(обеспечено!K384-'погружено всего'!K384=0,"",обеспечено!K384-'погружено всего'!K384)</f>
        <v/>
      </c>
      <c r="L384" s="21" t="str">
        <f>IF(обеспечено!L384-'погружено всего'!L384=0,"",обеспечено!L384-'погружено всего'!L384)</f>
        <v/>
      </c>
      <c r="M384" s="21" t="str">
        <f>IF(обеспечено!M384-'погружено всего'!M384=0,"",обеспечено!M384-'погружено всего'!M384)</f>
        <v/>
      </c>
      <c r="N384" s="21" t="str">
        <f>IF(обеспечено!N384-'погружено всего'!N384=0,"",обеспечено!N384-'погружено всего'!N384)</f>
        <v/>
      </c>
      <c r="O384" s="21" t="str">
        <f>IF(обеспечено!O384-'погружено всего'!O384=0,"",обеспечено!O384-'погружено всего'!O384)</f>
        <v/>
      </c>
      <c r="P384" s="21" t="str">
        <f>IF(обеспечено!P384-'погружено всего'!P384=0,"",обеспечено!P384-'погружено всего'!P384)</f>
        <v/>
      </c>
      <c r="Q384" s="21" t="str">
        <f>IF(обеспечено!Q384-'погружено всего'!Q384=0,"",обеспечено!Q384-'погружено всего'!Q384)</f>
        <v/>
      </c>
      <c r="R384" s="21" t="str">
        <f>IF(обеспечено!R384-'погружено всего'!R384=0,"",обеспечено!R384-'погружено всего'!R384)</f>
        <v/>
      </c>
      <c r="S384" s="21" t="str">
        <f>IF(обеспечено!S384-'погружено всего'!S384=0,"",обеспечено!S384-'погружено всего'!S384)</f>
        <v/>
      </c>
      <c r="T384" s="21" t="str">
        <f>IF(обеспечено!T384-'погружено всего'!T384=0,"",обеспечено!T384-'погружено всего'!T384)</f>
        <v/>
      </c>
      <c r="U384" s="21" t="str">
        <f>IF(обеспечено!U384-'погружено всего'!U384=0,"",обеспечено!U384-'погружено всего'!U384)</f>
        <v/>
      </c>
      <c r="V384" s="21" t="str">
        <f>IF(обеспечено!V384-'погружено всего'!V384=0,"",обеспечено!V384-'погружено всего'!V384)</f>
        <v/>
      </c>
      <c r="W384" s="21" t="str">
        <f>IF(обеспечено!W384-'погружено всего'!W384=0,"",обеспечено!W384-'погружено всего'!W384)</f>
        <v/>
      </c>
      <c r="X384" s="21" t="str">
        <f>IF(обеспечено!X384-'погружено всего'!X384=0,"",обеспечено!X384-'погружено всего'!X384)</f>
        <v/>
      </c>
      <c r="Y384" s="21" t="str">
        <f>IF(обеспечено!Y384-'погружено всего'!Y384=0,"",обеспечено!Y384-'погружено всего'!Y384)</f>
        <v/>
      </c>
      <c r="Z384" s="21" t="str">
        <f>IF(обеспечено!Z384-'погружено всего'!Z384=0,"",обеспечено!Z384-'погружено всего'!Z384)</f>
        <v/>
      </c>
      <c r="AA384" s="21" t="str">
        <f>IF(обеспечено!AA384-'погружено всего'!AA384=0,"",обеспечено!AA384-'погружено всего'!AA384)</f>
        <v/>
      </c>
      <c r="AB384" s="21" t="str">
        <f>IF(обеспечено!AB384-'погружено всего'!AB384=0,"",обеспечено!AB384-'погружено всего'!AB384)</f>
        <v/>
      </c>
      <c r="AC384" s="21" t="str">
        <f>IF(обеспечено!AC384-'погружено всего'!AC384=0,"",обеспечено!AC384-'погружено всего'!AC384)</f>
        <v/>
      </c>
      <c r="AD384" s="21" t="str">
        <f>IF(обеспечено!AD384-'погружено всего'!AD384=0,"",обеспечено!AD384-'погружено всего'!AD384)</f>
        <v/>
      </c>
      <c r="AE384" s="21" t="str">
        <f>IF(обеспечено!AE384-'погружено всего'!AE384=0,"",обеспечено!AE384-'погружено всего'!AE384)</f>
        <v/>
      </c>
      <c r="AF384" s="21" t="str">
        <f>IF(обеспечено!AF384-'погружено всего'!AF384=0,"",обеспечено!AF384-'погружено всего'!AF384)</f>
        <v/>
      </c>
      <c r="AG384" s="21" t="str">
        <f>IF(обеспечено!AG384-'погружено всего'!AG384=0,"",обеспечено!AG384-'погружено всего'!AG384)</f>
        <v/>
      </c>
      <c r="AH384" s="21" t="str">
        <f>IF(обеспечено!AH384-'погружено всего'!AH384=0,"",обеспечено!AH384-'погружено всего'!AH384)</f>
        <v/>
      </c>
      <c r="AI384" s="21" t="str">
        <f>IF(обеспечено!AI384-'погружено всего'!AI384=0,"",обеспечено!AI384-'погружено всего'!AI384)</f>
        <v/>
      </c>
      <c r="AJ384" s="21" t="str">
        <f>IF(обеспечено!AJ384-'погружено всего'!AJ384=0,"",обеспечено!AJ384-'погружено всего'!AJ384)</f>
        <v/>
      </c>
      <c r="AK384" s="21" t="str">
        <f>IF(обеспечено!AK384-'погружено всего'!AK384=0,"",обеспечено!AK384-'погружено всего'!AK384)</f>
        <v/>
      </c>
    </row>
    <row r="385" spans="1:37" s="15" customFormat="1" ht="13.5" customHeight="1" x14ac:dyDescent="0.15">
      <c r="A385" s="15" t="s">
        <v>400</v>
      </c>
      <c r="B385" s="20" t="str">
        <f>IF(LEN('заявки всего'!B385)=0,"",'заявки всего'!B385)</f>
        <v/>
      </c>
      <c r="C385" s="20" t="str">
        <f>IF(LEN('заявки всего'!C385)=0,"",'заявки всего'!C385)</f>
        <v/>
      </c>
      <c r="D385" s="22" t="str">
        <f>IF(LEN('заявки всего'!D385)=0,"",'заявки всего'!D385)</f>
        <v/>
      </c>
      <c r="E385" s="23" t="str">
        <f>IF(LEN('заявки всего'!E385)=0,"",'заявки всего'!E385)</f>
        <v/>
      </c>
      <c r="F385" s="23" t="str">
        <f>IF(обеспечено!F385=0,"",ROUNDUP(обеспечено!F385/31*5,0))</f>
        <v/>
      </c>
      <c r="G385" s="21" t="str">
        <f>IF(обеспечено!G385-'погружено всего'!G385=0,"",обеспечено!G385-'погружено всего'!G385)</f>
        <v/>
      </c>
      <c r="H385" s="21" t="str">
        <f>IF(обеспечено!H385-'погружено всего'!H385=0,"",обеспечено!H385-'погружено всего'!H385)</f>
        <v/>
      </c>
      <c r="I385" s="21" t="str">
        <f>IF(обеспечено!I385-'погружено всего'!I385=0,"",обеспечено!I385-'погружено всего'!I385)</f>
        <v/>
      </c>
      <c r="J385" s="21" t="str">
        <f>IF(обеспечено!J385-'погружено всего'!J385=0,"",обеспечено!J385-'погружено всего'!J385)</f>
        <v/>
      </c>
      <c r="K385" s="21" t="str">
        <f>IF(обеспечено!K385-'погружено всего'!K385=0,"",обеспечено!K385-'погружено всего'!K385)</f>
        <v/>
      </c>
      <c r="L385" s="21" t="str">
        <f>IF(обеспечено!L385-'погружено всего'!L385=0,"",обеспечено!L385-'погружено всего'!L385)</f>
        <v/>
      </c>
      <c r="M385" s="21" t="str">
        <f>IF(обеспечено!M385-'погружено всего'!M385=0,"",обеспечено!M385-'погружено всего'!M385)</f>
        <v/>
      </c>
      <c r="N385" s="21" t="str">
        <f>IF(обеспечено!N385-'погружено всего'!N385=0,"",обеспечено!N385-'погружено всего'!N385)</f>
        <v/>
      </c>
      <c r="O385" s="21" t="str">
        <f>IF(обеспечено!O385-'погружено всего'!O385=0,"",обеспечено!O385-'погружено всего'!O385)</f>
        <v/>
      </c>
      <c r="P385" s="21" t="str">
        <f>IF(обеспечено!P385-'погружено всего'!P385=0,"",обеспечено!P385-'погружено всего'!P385)</f>
        <v/>
      </c>
      <c r="Q385" s="21" t="str">
        <f>IF(обеспечено!Q385-'погружено всего'!Q385=0,"",обеспечено!Q385-'погружено всего'!Q385)</f>
        <v/>
      </c>
      <c r="R385" s="21" t="str">
        <f>IF(обеспечено!R385-'погружено всего'!R385=0,"",обеспечено!R385-'погружено всего'!R385)</f>
        <v/>
      </c>
      <c r="S385" s="21" t="str">
        <f>IF(обеспечено!S385-'погружено всего'!S385=0,"",обеспечено!S385-'погружено всего'!S385)</f>
        <v/>
      </c>
      <c r="T385" s="21" t="str">
        <f>IF(обеспечено!T385-'погружено всего'!T385=0,"",обеспечено!T385-'погружено всего'!T385)</f>
        <v/>
      </c>
      <c r="U385" s="21" t="str">
        <f>IF(обеспечено!U385-'погружено всего'!U385=0,"",обеспечено!U385-'погружено всего'!U385)</f>
        <v/>
      </c>
      <c r="V385" s="21" t="str">
        <f>IF(обеспечено!V385-'погружено всего'!V385=0,"",обеспечено!V385-'погружено всего'!V385)</f>
        <v/>
      </c>
      <c r="W385" s="21" t="str">
        <f>IF(обеспечено!W385-'погружено всего'!W385=0,"",обеспечено!W385-'погружено всего'!W385)</f>
        <v/>
      </c>
      <c r="X385" s="21" t="str">
        <f>IF(обеспечено!X385-'погружено всего'!X385=0,"",обеспечено!X385-'погружено всего'!X385)</f>
        <v/>
      </c>
      <c r="Y385" s="21" t="str">
        <f>IF(обеспечено!Y385-'погружено всего'!Y385=0,"",обеспечено!Y385-'погружено всего'!Y385)</f>
        <v/>
      </c>
      <c r="Z385" s="21" t="str">
        <f>IF(обеспечено!Z385-'погружено всего'!Z385=0,"",обеспечено!Z385-'погружено всего'!Z385)</f>
        <v/>
      </c>
      <c r="AA385" s="21" t="str">
        <f>IF(обеспечено!AA385-'погружено всего'!AA385=0,"",обеспечено!AA385-'погружено всего'!AA385)</f>
        <v/>
      </c>
      <c r="AB385" s="21" t="str">
        <f>IF(обеспечено!AB385-'погружено всего'!AB385=0,"",обеспечено!AB385-'погружено всего'!AB385)</f>
        <v/>
      </c>
      <c r="AC385" s="21" t="str">
        <f>IF(обеспечено!AC385-'погружено всего'!AC385=0,"",обеспечено!AC385-'погружено всего'!AC385)</f>
        <v/>
      </c>
      <c r="AD385" s="21" t="str">
        <f>IF(обеспечено!AD385-'погружено всего'!AD385=0,"",обеспечено!AD385-'погружено всего'!AD385)</f>
        <v/>
      </c>
      <c r="AE385" s="21" t="str">
        <f>IF(обеспечено!AE385-'погружено всего'!AE385=0,"",обеспечено!AE385-'погружено всего'!AE385)</f>
        <v/>
      </c>
      <c r="AF385" s="21" t="str">
        <f>IF(обеспечено!AF385-'погружено всего'!AF385=0,"",обеспечено!AF385-'погружено всего'!AF385)</f>
        <v/>
      </c>
      <c r="AG385" s="21" t="str">
        <f>IF(обеспечено!AG385-'погружено всего'!AG385=0,"",обеспечено!AG385-'погружено всего'!AG385)</f>
        <v/>
      </c>
      <c r="AH385" s="21" t="str">
        <f>IF(обеспечено!AH385-'погружено всего'!AH385=0,"",обеспечено!AH385-'погружено всего'!AH385)</f>
        <v/>
      </c>
      <c r="AI385" s="21" t="str">
        <f>IF(обеспечено!AI385-'погружено всего'!AI385=0,"",обеспечено!AI385-'погружено всего'!AI385)</f>
        <v/>
      </c>
      <c r="AJ385" s="21" t="str">
        <f>IF(обеспечено!AJ385-'погружено всего'!AJ385=0,"",обеспечено!AJ385-'погружено всего'!AJ385)</f>
        <v/>
      </c>
      <c r="AK385" s="21" t="str">
        <f>IF(обеспечено!AK385-'погружено всего'!AK385=0,"",обеспечено!AK385-'погружено всего'!AK385)</f>
        <v/>
      </c>
    </row>
    <row r="386" spans="1:37" s="15" customFormat="1" ht="13.5" customHeight="1" x14ac:dyDescent="0.15">
      <c r="A386" s="15" t="s">
        <v>401</v>
      </c>
      <c r="B386" s="20" t="str">
        <f>IF(LEN('заявки всего'!B386)=0,"",'заявки всего'!B386)</f>
        <v/>
      </c>
      <c r="C386" s="20" t="str">
        <f>IF(LEN('заявки всего'!C386)=0,"",'заявки всего'!C386)</f>
        <v/>
      </c>
      <c r="D386" s="22" t="str">
        <f>IF(LEN('заявки всего'!D386)=0,"",'заявки всего'!D386)</f>
        <v/>
      </c>
      <c r="E386" s="23" t="str">
        <f>IF(LEN('заявки всего'!E386)=0,"",'заявки всего'!E386)</f>
        <v/>
      </c>
      <c r="F386" s="23" t="str">
        <f>IF(обеспечено!F386=0,"",ROUNDUP(обеспечено!F386/31*5,0))</f>
        <v/>
      </c>
      <c r="G386" s="21" t="str">
        <f>IF(обеспечено!G386-'погружено всего'!G386=0,"",обеспечено!G386-'погружено всего'!G386)</f>
        <v/>
      </c>
      <c r="H386" s="21" t="str">
        <f>IF(обеспечено!H386-'погружено всего'!H386=0,"",обеспечено!H386-'погружено всего'!H386)</f>
        <v/>
      </c>
      <c r="I386" s="21" t="str">
        <f>IF(обеспечено!I386-'погружено всего'!I386=0,"",обеспечено!I386-'погружено всего'!I386)</f>
        <v/>
      </c>
      <c r="J386" s="21" t="str">
        <f>IF(обеспечено!J386-'погружено всего'!J386=0,"",обеспечено!J386-'погружено всего'!J386)</f>
        <v/>
      </c>
      <c r="K386" s="21" t="str">
        <f>IF(обеспечено!K386-'погружено всего'!K386=0,"",обеспечено!K386-'погружено всего'!K386)</f>
        <v/>
      </c>
      <c r="L386" s="21" t="str">
        <f>IF(обеспечено!L386-'погружено всего'!L386=0,"",обеспечено!L386-'погружено всего'!L386)</f>
        <v/>
      </c>
      <c r="M386" s="21" t="str">
        <f>IF(обеспечено!M386-'погружено всего'!M386=0,"",обеспечено!M386-'погружено всего'!M386)</f>
        <v/>
      </c>
      <c r="N386" s="21" t="str">
        <f>IF(обеспечено!N386-'погружено всего'!N386=0,"",обеспечено!N386-'погружено всего'!N386)</f>
        <v/>
      </c>
      <c r="O386" s="21" t="str">
        <f>IF(обеспечено!O386-'погружено всего'!O386=0,"",обеспечено!O386-'погружено всего'!O386)</f>
        <v/>
      </c>
      <c r="P386" s="21" t="str">
        <f>IF(обеспечено!P386-'погружено всего'!P386=0,"",обеспечено!P386-'погружено всего'!P386)</f>
        <v/>
      </c>
      <c r="Q386" s="21" t="str">
        <f>IF(обеспечено!Q386-'погружено всего'!Q386=0,"",обеспечено!Q386-'погружено всего'!Q386)</f>
        <v/>
      </c>
      <c r="R386" s="21" t="str">
        <f>IF(обеспечено!R386-'погружено всего'!R386=0,"",обеспечено!R386-'погружено всего'!R386)</f>
        <v/>
      </c>
      <c r="S386" s="21" t="str">
        <f>IF(обеспечено!S386-'погружено всего'!S386=0,"",обеспечено!S386-'погружено всего'!S386)</f>
        <v/>
      </c>
      <c r="T386" s="21" t="str">
        <f>IF(обеспечено!T386-'погружено всего'!T386=0,"",обеспечено!T386-'погружено всего'!T386)</f>
        <v/>
      </c>
      <c r="U386" s="21" t="str">
        <f>IF(обеспечено!U386-'погружено всего'!U386=0,"",обеспечено!U386-'погружено всего'!U386)</f>
        <v/>
      </c>
      <c r="V386" s="21" t="str">
        <f>IF(обеспечено!V386-'погружено всего'!V386=0,"",обеспечено!V386-'погружено всего'!V386)</f>
        <v/>
      </c>
      <c r="W386" s="21" t="str">
        <f>IF(обеспечено!W386-'погружено всего'!W386=0,"",обеспечено!W386-'погружено всего'!W386)</f>
        <v/>
      </c>
      <c r="X386" s="21" t="str">
        <f>IF(обеспечено!X386-'погружено всего'!X386=0,"",обеспечено!X386-'погружено всего'!X386)</f>
        <v/>
      </c>
      <c r="Y386" s="21" t="str">
        <f>IF(обеспечено!Y386-'погружено всего'!Y386=0,"",обеспечено!Y386-'погружено всего'!Y386)</f>
        <v/>
      </c>
      <c r="Z386" s="21" t="str">
        <f>IF(обеспечено!Z386-'погружено всего'!Z386=0,"",обеспечено!Z386-'погружено всего'!Z386)</f>
        <v/>
      </c>
      <c r="AA386" s="21" t="str">
        <f>IF(обеспечено!AA386-'погружено всего'!AA386=0,"",обеспечено!AA386-'погружено всего'!AA386)</f>
        <v/>
      </c>
      <c r="AB386" s="21" t="str">
        <f>IF(обеспечено!AB386-'погружено всего'!AB386=0,"",обеспечено!AB386-'погружено всего'!AB386)</f>
        <v/>
      </c>
      <c r="AC386" s="21" t="str">
        <f>IF(обеспечено!AC386-'погружено всего'!AC386=0,"",обеспечено!AC386-'погружено всего'!AC386)</f>
        <v/>
      </c>
      <c r="AD386" s="21" t="str">
        <f>IF(обеспечено!AD386-'погружено всего'!AD386=0,"",обеспечено!AD386-'погружено всего'!AD386)</f>
        <v/>
      </c>
      <c r="AE386" s="21" t="str">
        <f>IF(обеспечено!AE386-'погружено всего'!AE386=0,"",обеспечено!AE386-'погружено всего'!AE386)</f>
        <v/>
      </c>
      <c r="AF386" s="21" t="str">
        <f>IF(обеспечено!AF386-'погружено всего'!AF386=0,"",обеспечено!AF386-'погружено всего'!AF386)</f>
        <v/>
      </c>
      <c r="AG386" s="21" t="str">
        <f>IF(обеспечено!AG386-'погружено всего'!AG386=0,"",обеспечено!AG386-'погружено всего'!AG386)</f>
        <v/>
      </c>
      <c r="AH386" s="21" t="str">
        <f>IF(обеспечено!AH386-'погружено всего'!AH386=0,"",обеспечено!AH386-'погружено всего'!AH386)</f>
        <v/>
      </c>
      <c r="AI386" s="21" t="str">
        <f>IF(обеспечено!AI386-'погружено всего'!AI386=0,"",обеспечено!AI386-'погружено всего'!AI386)</f>
        <v/>
      </c>
      <c r="AJ386" s="21" t="str">
        <f>IF(обеспечено!AJ386-'погружено всего'!AJ386=0,"",обеспечено!AJ386-'погружено всего'!AJ386)</f>
        <v/>
      </c>
      <c r="AK386" s="21" t="str">
        <f>IF(обеспечено!AK386-'погружено всего'!AK386=0,"",обеспечено!AK386-'погружено всего'!AK386)</f>
        <v/>
      </c>
    </row>
    <row r="387" spans="1:37" s="15" customFormat="1" ht="13.5" customHeight="1" x14ac:dyDescent="0.15">
      <c r="A387" s="15" t="s">
        <v>402</v>
      </c>
      <c r="B387" s="20" t="str">
        <f>IF(LEN('заявки всего'!B387)=0,"",'заявки всего'!B387)</f>
        <v/>
      </c>
      <c r="C387" s="20" t="str">
        <f>IF(LEN('заявки всего'!C387)=0,"",'заявки всего'!C387)</f>
        <v/>
      </c>
      <c r="D387" s="22" t="str">
        <f>IF(LEN('заявки всего'!D387)=0,"",'заявки всего'!D387)</f>
        <v/>
      </c>
      <c r="E387" s="23" t="str">
        <f>IF(LEN('заявки всего'!E387)=0,"",'заявки всего'!E387)</f>
        <v/>
      </c>
      <c r="F387" s="23" t="str">
        <f>IF(обеспечено!F387=0,"",ROUNDUP(обеспечено!F387/31*5,0))</f>
        <v/>
      </c>
      <c r="G387" s="21" t="str">
        <f>IF(обеспечено!G387-'погружено всего'!G387=0,"",обеспечено!G387-'погружено всего'!G387)</f>
        <v/>
      </c>
      <c r="H387" s="21" t="str">
        <f>IF(обеспечено!H387-'погружено всего'!H387=0,"",обеспечено!H387-'погружено всего'!H387)</f>
        <v/>
      </c>
      <c r="I387" s="21" t="str">
        <f>IF(обеспечено!I387-'погружено всего'!I387=0,"",обеспечено!I387-'погружено всего'!I387)</f>
        <v/>
      </c>
      <c r="J387" s="21" t="str">
        <f>IF(обеспечено!J387-'погружено всего'!J387=0,"",обеспечено!J387-'погружено всего'!J387)</f>
        <v/>
      </c>
      <c r="K387" s="21" t="str">
        <f>IF(обеспечено!K387-'погружено всего'!K387=0,"",обеспечено!K387-'погружено всего'!K387)</f>
        <v/>
      </c>
      <c r="L387" s="21" t="str">
        <f>IF(обеспечено!L387-'погружено всего'!L387=0,"",обеспечено!L387-'погружено всего'!L387)</f>
        <v/>
      </c>
      <c r="M387" s="21" t="str">
        <f>IF(обеспечено!M387-'погружено всего'!M387=0,"",обеспечено!M387-'погружено всего'!M387)</f>
        <v/>
      </c>
      <c r="N387" s="21" t="str">
        <f>IF(обеспечено!N387-'погружено всего'!N387=0,"",обеспечено!N387-'погружено всего'!N387)</f>
        <v/>
      </c>
      <c r="O387" s="21" t="str">
        <f>IF(обеспечено!O387-'погружено всего'!O387=0,"",обеспечено!O387-'погружено всего'!O387)</f>
        <v/>
      </c>
      <c r="P387" s="21" t="str">
        <f>IF(обеспечено!P387-'погружено всего'!P387=0,"",обеспечено!P387-'погружено всего'!P387)</f>
        <v/>
      </c>
      <c r="Q387" s="21" t="str">
        <f>IF(обеспечено!Q387-'погружено всего'!Q387=0,"",обеспечено!Q387-'погружено всего'!Q387)</f>
        <v/>
      </c>
      <c r="R387" s="21" t="str">
        <f>IF(обеспечено!R387-'погружено всего'!R387=0,"",обеспечено!R387-'погружено всего'!R387)</f>
        <v/>
      </c>
      <c r="S387" s="21" t="str">
        <f>IF(обеспечено!S387-'погружено всего'!S387=0,"",обеспечено!S387-'погружено всего'!S387)</f>
        <v/>
      </c>
      <c r="T387" s="21" t="str">
        <f>IF(обеспечено!T387-'погружено всего'!T387=0,"",обеспечено!T387-'погружено всего'!T387)</f>
        <v/>
      </c>
      <c r="U387" s="21" t="str">
        <f>IF(обеспечено!U387-'погружено всего'!U387=0,"",обеспечено!U387-'погружено всего'!U387)</f>
        <v/>
      </c>
      <c r="V387" s="21" t="str">
        <f>IF(обеспечено!V387-'погружено всего'!V387=0,"",обеспечено!V387-'погружено всего'!V387)</f>
        <v/>
      </c>
      <c r="W387" s="21" t="str">
        <f>IF(обеспечено!W387-'погружено всего'!W387=0,"",обеспечено!W387-'погружено всего'!W387)</f>
        <v/>
      </c>
      <c r="X387" s="21" t="str">
        <f>IF(обеспечено!X387-'погружено всего'!X387=0,"",обеспечено!X387-'погружено всего'!X387)</f>
        <v/>
      </c>
      <c r="Y387" s="21" t="str">
        <f>IF(обеспечено!Y387-'погружено всего'!Y387=0,"",обеспечено!Y387-'погружено всего'!Y387)</f>
        <v/>
      </c>
      <c r="Z387" s="21" t="str">
        <f>IF(обеспечено!Z387-'погружено всего'!Z387=0,"",обеспечено!Z387-'погружено всего'!Z387)</f>
        <v/>
      </c>
      <c r="AA387" s="21" t="str">
        <f>IF(обеспечено!AA387-'погружено всего'!AA387=0,"",обеспечено!AA387-'погружено всего'!AA387)</f>
        <v/>
      </c>
      <c r="AB387" s="21" t="str">
        <f>IF(обеспечено!AB387-'погружено всего'!AB387=0,"",обеспечено!AB387-'погружено всего'!AB387)</f>
        <v/>
      </c>
      <c r="AC387" s="21" t="str">
        <f>IF(обеспечено!AC387-'погружено всего'!AC387=0,"",обеспечено!AC387-'погружено всего'!AC387)</f>
        <v/>
      </c>
      <c r="AD387" s="21" t="str">
        <f>IF(обеспечено!AD387-'погружено всего'!AD387=0,"",обеспечено!AD387-'погружено всего'!AD387)</f>
        <v/>
      </c>
      <c r="AE387" s="21" t="str">
        <f>IF(обеспечено!AE387-'погружено всего'!AE387=0,"",обеспечено!AE387-'погружено всего'!AE387)</f>
        <v/>
      </c>
      <c r="AF387" s="21" t="str">
        <f>IF(обеспечено!AF387-'погружено всего'!AF387=0,"",обеспечено!AF387-'погружено всего'!AF387)</f>
        <v/>
      </c>
      <c r="AG387" s="21" t="str">
        <f>IF(обеспечено!AG387-'погружено всего'!AG387=0,"",обеспечено!AG387-'погружено всего'!AG387)</f>
        <v/>
      </c>
      <c r="AH387" s="21" t="str">
        <f>IF(обеспечено!AH387-'погружено всего'!AH387=0,"",обеспечено!AH387-'погружено всего'!AH387)</f>
        <v/>
      </c>
      <c r="AI387" s="21" t="str">
        <f>IF(обеспечено!AI387-'погружено всего'!AI387=0,"",обеспечено!AI387-'погружено всего'!AI387)</f>
        <v/>
      </c>
      <c r="AJ387" s="21" t="str">
        <f>IF(обеспечено!AJ387-'погружено всего'!AJ387=0,"",обеспечено!AJ387-'погружено всего'!AJ387)</f>
        <v/>
      </c>
      <c r="AK387" s="21" t="str">
        <f>IF(обеспечено!AK387-'погружено всего'!AK387=0,"",обеспечено!AK387-'погружено всего'!AK387)</f>
        <v/>
      </c>
    </row>
    <row r="388" spans="1:37" s="15" customFormat="1" ht="13.5" customHeight="1" x14ac:dyDescent="0.15">
      <c r="A388" s="15" t="s">
        <v>403</v>
      </c>
      <c r="B388" s="20" t="str">
        <f>IF(LEN('заявки всего'!B388)=0,"",'заявки всего'!B388)</f>
        <v/>
      </c>
      <c r="C388" s="20" t="str">
        <f>IF(LEN('заявки всего'!C388)=0,"",'заявки всего'!C388)</f>
        <v/>
      </c>
      <c r="D388" s="22" t="str">
        <f>IF(LEN('заявки всего'!D388)=0,"",'заявки всего'!D388)</f>
        <v/>
      </c>
      <c r="E388" s="23" t="str">
        <f>IF(LEN('заявки всего'!E388)=0,"",'заявки всего'!E388)</f>
        <v/>
      </c>
      <c r="F388" s="23" t="str">
        <f>IF(обеспечено!F388=0,"",ROUNDUP(обеспечено!F388/31*5,0))</f>
        <v/>
      </c>
      <c r="G388" s="21" t="str">
        <f>IF(обеспечено!G388-'погружено всего'!G388=0,"",обеспечено!G388-'погружено всего'!G388)</f>
        <v/>
      </c>
      <c r="H388" s="21" t="str">
        <f>IF(обеспечено!H388-'погружено всего'!H388=0,"",обеспечено!H388-'погружено всего'!H388)</f>
        <v/>
      </c>
      <c r="I388" s="21" t="str">
        <f>IF(обеспечено!I388-'погружено всего'!I388=0,"",обеспечено!I388-'погружено всего'!I388)</f>
        <v/>
      </c>
      <c r="J388" s="21" t="str">
        <f>IF(обеспечено!J388-'погружено всего'!J388=0,"",обеспечено!J388-'погружено всего'!J388)</f>
        <v/>
      </c>
      <c r="K388" s="21" t="str">
        <f>IF(обеспечено!K388-'погружено всего'!K388=0,"",обеспечено!K388-'погружено всего'!K388)</f>
        <v/>
      </c>
      <c r="L388" s="21" t="str">
        <f>IF(обеспечено!L388-'погружено всего'!L388=0,"",обеспечено!L388-'погружено всего'!L388)</f>
        <v/>
      </c>
      <c r="M388" s="21" t="str">
        <f>IF(обеспечено!M388-'погружено всего'!M388=0,"",обеспечено!M388-'погружено всего'!M388)</f>
        <v/>
      </c>
      <c r="N388" s="21" t="str">
        <f>IF(обеспечено!N388-'погружено всего'!N388=0,"",обеспечено!N388-'погружено всего'!N388)</f>
        <v/>
      </c>
      <c r="O388" s="21" t="str">
        <f>IF(обеспечено!O388-'погружено всего'!O388=0,"",обеспечено!O388-'погружено всего'!O388)</f>
        <v/>
      </c>
      <c r="P388" s="21" t="str">
        <f>IF(обеспечено!P388-'погружено всего'!P388=0,"",обеспечено!P388-'погружено всего'!P388)</f>
        <v/>
      </c>
      <c r="Q388" s="21" t="str">
        <f>IF(обеспечено!Q388-'погружено всего'!Q388=0,"",обеспечено!Q388-'погружено всего'!Q388)</f>
        <v/>
      </c>
      <c r="R388" s="21" t="str">
        <f>IF(обеспечено!R388-'погружено всего'!R388=0,"",обеспечено!R388-'погружено всего'!R388)</f>
        <v/>
      </c>
      <c r="S388" s="21" t="str">
        <f>IF(обеспечено!S388-'погружено всего'!S388=0,"",обеспечено!S388-'погружено всего'!S388)</f>
        <v/>
      </c>
      <c r="T388" s="21" t="str">
        <f>IF(обеспечено!T388-'погружено всего'!T388=0,"",обеспечено!T388-'погружено всего'!T388)</f>
        <v/>
      </c>
      <c r="U388" s="21" t="str">
        <f>IF(обеспечено!U388-'погружено всего'!U388=0,"",обеспечено!U388-'погружено всего'!U388)</f>
        <v/>
      </c>
      <c r="V388" s="21" t="str">
        <f>IF(обеспечено!V388-'погружено всего'!V388=0,"",обеспечено!V388-'погружено всего'!V388)</f>
        <v/>
      </c>
      <c r="W388" s="21" t="str">
        <f>IF(обеспечено!W388-'погружено всего'!W388=0,"",обеспечено!W388-'погружено всего'!W388)</f>
        <v/>
      </c>
      <c r="X388" s="21" t="str">
        <f>IF(обеспечено!X388-'погружено всего'!X388=0,"",обеспечено!X388-'погружено всего'!X388)</f>
        <v/>
      </c>
      <c r="Y388" s="21" t="str">
        <f>IF(обеспечено!Y388-'погружено всего'!Y388=0,"",обеспечено!Y388-'погружено всего'!Y388)</f>
        <v/>
      </c>
      <c r="Z388" s="21" t="str">
        <f>IF(обеспечено!Z388-'погружено всего'!Z388=0,"",обеспечено!Z388-'погружено всего'!Z388)</f>
        <v/>
      </c>
      <c r="AA388" s="21" t="str">
        <f>IF(обеспечено!AA388-'погружено всего'!AA388=0,"",обеспечено!AA388-'погружено всего'!AA388)</f>
        <v/>
      </c>
      <c r="AB388" s="21" t="str">
        <f>IF(обеспечено!AB388-'погружено всего'!AB388=0,"",обеспечено!AB388-'погружено всего'!AB388)</f>
        <v/>
      </c>
      <c r="AC388" s="21" t="str">
        <f>IF(обеспечено!AC388-'погружено всего'!AC388=0,"",обеспечено!AC388-'погружено всего'!AC388)</f>
        <v/>
      </c>
      <c r="AD388" s="21" t="str">
        <f>IF(обеспечено!AD388-'погружено всего'!AD388=0,"",обеспечено!AD388-'погружено всего'!AD388)</f>
        <v/>
      </c>
      <c r="AE388" s="21" t="str">
        <f>IF(обеспечено!AE388-'погружено всего'!AE388=0,"",обеспечено!AE388-'погружено всего'!AE388)</f>
        <v/>
      </c>
      <c r="AF388" s="21" t="str">
        <f>IF(обеспечено!AF388-'погружено всего'!AF388=0,"",обеспечено!AF388-'погружено всего'!AF388)</f>
        <v/>
      </c>
      <c r="AG388" s="21" t="str">
        <f>IF(обеспечено!AG388-'погружено всего'!AG388=0,"",обеспечено!AG388-'погружено всего'!AG388)</f>
        <v/>
      </c>
      <c r="AH388" s="21" t="str">
        <f>IF(обеспечено!AH388-'погружено всего'!AH388=0,"",обеспечено!AH388-'погружено всего'!AH388)</f>
        <v/>
      </c>
      <c r="AI388" s="21" t="str">
        <f>IF(обеспечено!AI388-'погружено всего'!AI388=0,"",обеспечено!AI388-'погружено всего'!AI388)</f>
        <v/>
      </c>
      <c r="AJ388" s="21" t="str">
        <f>IF(обеспечено!AJ388-'погружено всего'!AJ388=0,"",обеспечено!AJ388-'погружено всего'!AJ388)</f>
        <v/>
      </c>
      <c r="AK388" s="21" t="str">
        <f>IF(обеспечено!AK388-'погружено всего'!AK388=0,"",обеспечено!AK388-'погружено всего'!AK388)</f>
        <v/>
      </c>
    </row>
    <row r="389" spans="1:37" s="15" customFormat="1" ht="13.5" customHeight="1" x14ac:dyDescent="0.15">
      <c r="A389" s="15" t="s">
        <v>404</v>
      </c>
      <c r="B389" s="20" t="str">
        <f>IF(LEN('заявки всего'!B389)=0,"",'заявки всего'!B389)</f>
        <v/>
      </c>
      <c r="C389" s="20" t="str">
        <f>IF(LEN('заявки всего'!C389)=0,"",'заявки всего'!C389)</f>
        <v/>
      </c>
      <c r="D389" s="22" t="str">
        <f>IF(LEN('заявки всего'!D389)=0,"",'заявки всего'!D389)</f>
        <v/>
      </c>
      <c r="E389" s="23" t="str">
        <f>IF(LEN('заявки всего'!E389)=0,"",'заявки всего'!E389)</f>
        <v/>
      </c>
      <c r="F389" s="23" t="str">
        <f>IF(обеспечено!F389=0,"",ROUNDUP(обеспечено!F389/31*5,0))</f>
        <v/>
      </c>
      <c r="G389" s="21" t="str">
        <f>IF(обеспечено!G389-'погружено всего'!G389=0,"",обеспечено!G389-'погружено всего'!G389)</f>
        <v/>
      </c>
      <c r="H389" s="21" t="str">
        <f>IF(обеспечено!H389-'погружено всего'!H389=0,"",обеспечено!H389-'погружено всего'!H389)</f>
        <v/>
      </c>
      <c r="I389" s="21" t="str">
        <f>IF(обеспечено!I389-'погружено всего'!I389=0,"",обеспечено!I389-'погружено всего'!I389)</f>
        <v/>
      </c>
      <c r="J389" s="21" t="str">
        <f>IF(обеспечено!J389-'погружено всего'!J389=0,"",обеспечено!J389-'погружено всего'!J389)</f>
        <v/>
      </c>
      <c r="K389" s="21" t="str">
        <f>IF(обеспечено!K389-'погружено всего'!K389=0,"",обеспечено!K389-'погружено всего'!K389)</f>
        <v/>
      </c>
      <c r="L389" s="21" t="str">
        <f>IF(обеспечено!L389-'погружено всего'!L389=0,"",обеспечено!L389-'погружено всего'!L389)</f>
        <v/>
      </c>
      <c r="M389" s="21" t="str">
        <f>IF(обеспечено!M389-'погружено всего'!M389=0,"",обеспечено!M389-'погружено всего'!M389)</f>
        <v/>
      </c>
      <c r="N389" s="21" t="str">
        <f>IF(обеспечено!N389-'погружено всего'!N389=0,"",обеспечено!N389-'погружено всего'!N389)</f>
        <v/>
      </c>
      <c r="O389" s="21" t="str">
        <f>IF(обеспечено!O389-'погружено всего'!O389=0,"",обеспечено!O389-'погружено всего'!O389)</f>
        <v/>
      </c>
      <c r="P389" s="21" t="str">
        <f>IF(обеспечено!P389-'погружено всего'!P389=0,"",обеспечено!P389-'погружено всего'!P389)</f>
        <v/>
      </c>
      <c r="Q389" s="21" t="str">
        <f>IF(обеспечено!Q389-'погружено всего'!Q389=0,"",обеспечено!Q389-'погружено всего'!Q389)</f>
        <v/>
      </c>
      <c r="R389" s="21" t="str">
        <f>IF(обеспечено!R389-'погружено всего'!R389=0,"",обеспечено!R389-'погружено всего'!R389)</f>
        <v/>
      </c>
      <c r="S389" s="21" t="str">
        <f>IF(обеспечено!S389-'погружено всего'!S389=0,"",обеспечено!S389-'погружено всего'!S389)</f>
        <v/>
      </c>
      <c r="T389" s="21" t="str">
        <f>IF(обеспечено!T389-'погружено всего'!T389=0,"",обеспечено!T389-'погружено всего'!T389)</f>
        <v/>
      </c>
      <c r="U389" s="21" t="str">
        <f>IF(обеспечено!U389-'погружено всего'!U389=0,"",обеспечено!U389-'погружено всего'!U389)</f>
        <v/>
      </c>
      <c r="V389" s="21" t="str">
        <f>IF(обеспечено!V389-'погружено всего'!V389=0,"",обеспечено!V389-'погружено всего'!V389)</f>
        <v/>
      </c>
      <c r="W389" s="21" t="str">
        <f>IF(обеспечено!W389-'погружено всего'!W389=0,"",обеспечено!W389-'погружено всего'!W389)</f>
        <v/>
      </c>
      <c r="X389" s="21" t="str">
        <f>IF(обеспечено!X389-'погружено всего'!X389=0,"",обеспечено!X389-'погружено всего'!X389)</f>
        <v/>
      </c>
      <c r="Y389" s="21" t="str">
        <f>IF(обеспечено!Y389-'погружено всего'!Y389=0,"",обеспечено!Y389-'погружено всего'!Y389)</f>
        <v/>
      </c>
      <c r="Z389" s="21" t="str">
        <f>IF(обеспечено!Z389-'погружено всего'!Z389=0,"",обеспечено!Z389-'погружено всего'!Z389)</f>
        <v/>
      </c>
      <c r="AA389" s="21" t="str">
        <f>IF(обеспечено!AA389-'погружено всего'!AA389=0,"",обеспечено!AA389-'погружено всего'!AA389)</f>
        <v/>
      </c>
      <c r="AB389" s="21" t="str">
        <f>IF(обеспечено!AB389-'погружено всего'!AB389=0,"",обеспечено!AB389-'погружено всего'!AB389)</f>
        <v/>
      </c>
      <c r="AC389" s="21" t="str">
        <f>IF(обеспечено!AC389-'погружено всего'!AC389=0,"",обеспечено!AC389-'погружено всего'!AC389)</f>
        <v/>
      </c>
      <c r="AD389" s="21" t="str">
        <f>IF(обеспечено!AD389-'погружено всего'!AD389=0,"",обеспечено!AD389-'погружено всего'!AD389)</f>
        <v/>
      </c>
      <c r="AE389" s="21" t="str">
        <f>IF(обеспечено!AE389-'погружено всего'!AE389=0,"",обеспечено!AE389-'погружено всего'!AE389)</f>
        <v/>
      </c>
      <c r="AF389" s="21" t="str">
        <f>IF(обеспечено!AF389-'погружено всего'!AF389=0,"",обеспечено!AF389-'погружено всего'!AF389)</f>
        <v/>
      </c>
      <c r="AG389" s="21" t="str">
        <f>IF(обеспечено!AG389-'погружено всего'!AG389=0,"",обеспечено!AG389-'погружено всего'!AG389)</f>
        <v/>
      </c>
      <c r="AH389" s="21" t="str">
        <f>IF(обеспечено!AH389-'погружено всего'!AH389=0,"",обеспечено!AH389-'погружено всего'!AH389)</f>
        <v/>
      </c>
      <c r="AI389" s="21" t="str">
        <f>IF(обеспечено!AI389-'погружено всего'!AI389=0,"",обеспечено!AI389-'погружено всего'!AI389)</f>
        <v/>
      </c>
      <c r="AJ389" s="21" t="str">
        <f>IF(обеспечено!AJ389-'погружено всего'!AJ389=0,"",обеспечено!AJ389-'погружено всего'!AJ389)</f>
        <v/>
      </c>
      <c r="AK389" s="21" t="str">
        <f>IF(обеспечено!AK389-'погружено всего'!AK389=0,"",обеспечено!AK389-'погружено всего'!AK389)</f>
        <v/>
      </c>
    </row>
    <row r="390" spans="1:37" s="15" customFormat="1" ht="13.5" customHeight="1" x14ac:dyDescent="0.15">
      <c r="A390" s="15" t="s">
        <v>405</v>
      </c>
      <c r="B390" s="20" t="str">
        <f>IF(LEN('заявки всего'!B390)=0,"",'заявки всего'!B390)</f>
        <v/>
      </c>
      <c r="C390" s="20" t="str">
        <f>IF(LEN('заявки всего'!C390)=0,"",'заявки всего'!C390)</f>
        <v/>
      </c>
      <c r="D390" s="22" t="str">
        <f>IF(LEN('заявки всего'!D390)=0,"",'заявки всего'!D390)</f>
        <v/>
      </c>
      <c r="E390" s="23" t="str">
        <f>IF(LEN('заявки всего'!E390)=0,"",'заявки всего'!E390)</f>
        <v/>
      </c>
      <c r="F390" s="23" t="str">
        <f>IF(обеспечено!F390=0,"",ROUNDUP(обеспечено!F390/31*5,0))</f>
        <v/>
      </c>
      <c r="G390" s="21" t="str">
        <f>IF(обеспечено!G390-'погружено всего'!G390=0,"",обеспечено!G390-'погружено всего'!G390)</f>
        <v/>
      </c>
      <c r="H390" s="21" t="str">
        <f>IF(обеспечено!H390-'погружено всего'!H390=0,"",обеспечено!H390-'погружено всего'!H390)</f>
        <v/>
      </c>
      <c r="I390" s="21" t="str">
        <f>IF(обеспечено!I390-'погружено всего'!I390=0,"",обеспечено!I390-'погружено всего'!I390)</f>
        <v/>
      </c>
      <c r="J390" s="21" t="str">
        <f>IF(обеспечено!J390-'погружено всего'!J390=0,"",обеспечено!J390-'погружено всего'!J390)</f>
        <v/>
      </c>
      <c r="K390" s="21" t="str">
        <f>IF(обеспечено!K390-'погружено всего'!K390=0,"",обеспечено!K390-'погружено всего'!K390)</f>
        <v/>
      </c>
      <c r="L390" s="21" t="str">
        <f>IF(обеспечено!L390-'погружено всего'!L390=0,"",обеспечено!L390-'погружено всего'!L390)</f>
        <v/>
      </c>
      <c r="M390" s="21" t="str">
        <f>IF(обеспечено!M390-'погружено всего'!M390=0,"",обеспечено!M390-'погружено всего'!M390)</f>
        <v/>
      </c>
      <c r="N390" s="21" t="str">
        <f>IF(обеспечено!N390-'погружено всего'!N390=0,"",обеспечено!N390-'погружено всего'!N390)</f>
        <v/>
      </c>
      <c r="O390" s="21" t="str">
        <f>IF(обеспечено!O390-'погружено всего'!O390=0,"",обеспечено!O390-'погружено всего'!O390)</f>
        <v/>
      </c>
      <c r="P390" s="21" t="str">
        <f>IF(обеспечено!P390-'погружено всего'!P390=0,"",обеспечено!P390-'погружено всего'!P390)</f>
        <v/>
      </c>
      <c r="Q390" s="21" t="str">
        <f>IF(обеспечено!Q390-'погружено всего'!Q390=0,"",обеспечено!Q390-'погружено всего'!Q390)</f>
        <v/>
      </c>
      <c r="R390" s="21" t="str">
        <f>IF(обеспечено!R390-'погружено всего'!R390=0,"",обеспечено!R390-'погружено всего'!R390)</f>
        <v/>
      </c>
      <c r="S390" s="21" t="str">
        <f>IF(обеспечено!S390-'погружено всего'!S390=0,"",обеспечено!S390-'погружено всего'!S390)</f>
        <v/>
      </c>
      <c r="T390" s="21" t="str">
        <f>IF(обеспечено!T390-'погружено всего'!T390=0,"",обеспечено!T390-'погружено всего'!T390)</f>
        <v/>
      </c>
      <c r="U390" s="21" t="str">
        <f>IF(обеспечено!U390-'погружено всего'!U390=0,"",обеспечено!U390-'погружено всего'!U390)</f>
        <v/>
      </c>
      <c r="V390" s="21" t="str">
        <f>IF(обеспечено!V390-'погружено всего'!V390=0,"",обеспечено!V390-'погружено всего'!V390)</f>
        <v/>
      </c>
      <c r="W390" s="21" t="str">
        <f>IF(обеспечено!W390-'погружено всего'!W390=0,"",обеспечено!W390-'погружено всего'!W390)</f>
        <v/>
      </c>
      <c r="X390" s="21" t="str">
        <f>IF(обеспечено!X390-'погружено всего'!X390=0,"",обеспечено!X390-'погружено всего'!X390)</f>
        <v/>
      </c>
      <c r="Y390" s="21" t="str">
        <f>IF(обеспечено!Y390-'погружено всего'!Y390=0,"",обеспечено!Y390-'погружено всего'!Y390)</f>
        <v/>
      </c>
      <c r="Z390" s="21" t="str">
        <f>IF(обеспечено!Z390-'погружено всего'!Z390=0,"",обеспечено!Z390-'погружено всего'!Z390)</f>
        <v/>
      </c>
      <c r="AA390" s="21" t="str">
        <f>IF(обеспечено!AA390-'погружено всего'!AA390=0,"",обеспечено!AA390-'погружено всего'!AA390)</f>
        <v/>
      </c>
      <c r="AB390" s="21" t="str">
        <f>IF(обеспечено!AB390-'погружено всего'!AB390=0,"",обеспечено!AB390-'погружено всего'!AB390)</f>
        <v/>
      </c>
      <c r="AC390" s="21" t="str">
        <f>IF(обеспечено!AC390-'погружено всего'!AC390=0,"",обеспечено!AC390-'погружено всего'!AC390)</f>
        <v/>
      </c>
      <c r="AD390" s="21" t="str">
        <f>IF(обеспечено!AD390-'погружено всего'!AD390=0,"",обеспечено!AD390-'погружено всего'!AD390)</f>
        <v/>
      </c>
      <c r="AE390" s="21" t="str">
        <f>IF(обеспечено!AE390-'погружено всего'!AE390=0,"",обеспечено!AE390-'погружено всего'!AE390)</f>
        <v/>
      </c>
      <c r="AF390" s="21" t="str">
        <f>IF(обеспечено!AF390-'погружено всего'!AF390=0,"",обеспечено!AF390-'погружено всего'!AF390)</f>
        <v/>
      </c>
      <c r="AG390" s="21" t="str">
        <f>IF(обеспечено!AG390-'погружено всего'!AG390=0,"",обеспечено!AG390-'погружено всего'!AG390)</f>
        <v/>
      </c>
      <c r="AH390" s="21" t="str">
        <f>IF(обеспечено!AH390-'погружено всего'!AH390=0,"",обеспечено!AH390-'погружено всего'!AH390)</f>
        <v/>
      </c>
      <c r="AI390" s="21" t="str">
        <f>IF(обеспечено!AI390-'погружено всего'!AI390=0,"",обеспечено!AI390-'погружено всего'!AI390)</f>
        <v/>
      </c>
      <c r="AJ390" s="21" t="str">
        <f>IF(обеспечено!AJ390-'погружено всего'!AJ390=0,"",обеспечено!AJ390-'погружено всего'!AJ390)</f>
        <v/>
      </c>
      <c r="AK390" s="21" t="str">
        <f>IF(обеспечено!AK390-'погружено всего'!AK390=0,"",обеспечено!AK390-'погружено всего'!AK390)</f>
        <v/>
      </c>
    </row>
    <row r="391" spans="1:37" s="15" customFormat="1" ht="13.5" customHeight="1" x14ac:dyDescent="0.15">
      <c r="A391" s="15" t="s">
        <v>406</v>
      </c>
      <c r="B391" s="20" t="str">
        <f>IF(LEN('заявки всего'!B391)=0,"",'заявки всего'!B391)</f>
        <v/>
      </c>
      <c r="C391" s="20" t="str">
        <f>IF(LEN('заявки всего'!C391)=0,"",'заявки всего'!C391)</f>
        <v/>
      </c>
      <c r="D391" s="22" t="str">
        <f>IF(LEN('заявки всего'!D391)=0,"",'заявки всего'!D391)</f>
        <v/>
      </c>
      <c r="E391" s="23" t="str">
        <f>IF(LEN('заявки всего'!E391)=0,"",'заявки всего'!E391)</f>
        <v/>
      </c>
      <c r="F391" s="23" t="str">
        <f>IF(обеспечено!F391=0,"",ROUNDUP(обеспечено!F391/31*5,0))</f>
        <v/>
      </c>
      <c r="G391" s="21" t="str">
        <f>IF(обеспечено!G391-'погружено всего'!G391=0,"",обеспечено!G391-'погружено всего'!G391)</f>
        <v/>
      </c>
      <c r="H391" s="21" t="str">
        <f>IF(обеспечено!H391-'погружено всего'!H391=0,"",обеспечено!H391-'погружено всего'!H391)</f>
        <v/>
      </c>
      <c r="I391" s="21" t="str">
        <f>IF(обеспечено!I391-'погружено всего'!I391=0,"",обеспечено!I391-'погружено всего'!I391)</f>
        <v/>
      </c>
      <c r="J391" s="21" t="str">
        <f>IF(обеспечено!J391-'погружено всего'!J391=0,"",обеспечено!J391-'погружено всего'!J391)</f>
        <v/>
      </c>
      <c r="K391" s="21" t="str">
        <f>IF(обеспечено!K391-'погружено всего'!K391=0,"",обеспечено!K391-'погружено всего'!K391)</f>
        <v/>
      </c>
      <c r="L391" s="21" t="str">
        <f>IF(обеспечено!L391-'погружено всего'!L391=0,"",обеспечено!L391-'погружено всего'!L391)</f>
        <v/>
      </c>
      <c r="M391" s="21" t="str">
        <f>IF(обеспечено!M391-'погружено всего'!M391=0,"",обеспечено!M391-'погружено всего'!M391)</f>
        <v/>
      </c>
      <c r="N391" s="21" t="str">
        <f>IF(обеспечено!N391-'погружено всего'!N391=0,"",обеспечено!N391-'погружено всего'!N391)</f>
        <v/>
      </c>
      <c r="O391" s="21" t="str">
        <f>IF(обеспечено!O391-'погружено всего'!O391=0,"",обеспечено!O391-'погружено всего'!O391)</f>
        <v/>
      </c>
      <c r="P391" s="21" t="str">
        <f>IF(обеспечено!P391-'погружено всего'!P391=0,"",обеспечено!P391-'погружено всего'!P391)</f>
        <v/>
      </c>
      <c r="Q391" s="21" t="str">
        <f>IF(обеспечено!Q391-'погружено всего'!Q391=0,"",обеспечено!Q391-'погружено всего'!Q391)</f>
        <v/>
      </c>
      <c r="R391" s="21" t="str">
        <f>IF(обеспечено!R391-'погружено всего'!R391=0,"",обеспечено!R391-'погружено всего'!R391)</f>
        <v/>
      </c>
      <c r="S391" s="21" t="str">
        <f>IF(обеспечено!S391-'погружено всего'!S391=0,"",обеспечено!S391-'погружено всего'!S391)</f>
        <v/>
      </c>
      <c r="T391" s="21" t="str">
        <f>IF(обеспечено!T391-'погружено всего'!T391=0,"",обеспечено!T391-'погружено всего'!T391)</f>
        <v/>
      </c>
      <c r="U391" s="21" t="str">
        <f>IF(обеспечено!U391-'погружено всего'!U391=0,"",обеспечено!U391-'погружено всего'!U391)</f>
        <v/>
      </c>
      <c r="V391" s="21" t="str">
        <f>IF(обеспечено!V391-'погружено всего'!V391=0,"",обеспечено!V391-'погружено всего'!V391)</f>
        <v/>
      </c>
      <c r="W391" s="21" t="str">
        <f>IF(обеспечено!W391-'погружено всего'!W391=0,"",обеспечено!W391-'погружено всего'!W391)</f>
        <v/>
      </c>
      <c r="X391" s="21" t="str">
        <f>IF(обеспечено!X391-'погружено всего'!X391=0,"",обеспечено!X391-'погружено всего'!X391)</f>
        <v/>
      </c>
      <c r="Y391" s="21" t="str">
        <f>IF(обеспечено!Y391-'погружено всего'!Y391=0,"",обеспечено!Y391-'погружено всего'!Y391)</f>
        <v/>
      </c>
      <c r="Z391" s="21" t="str">
        <f>IF(обеспечено!Z391-'погружено всего'!Z391=0,"",обеспечено!Z391-'погружено всего'!Z391)</f>
        <v/>
      </c>
      <c r="AA391" s="21" t="str">
        <f>IF(обеспечено!AA391-'погружено всего'!AA391=0,"",обеспечено!AA391-'погружено всего'!AA391)</f>
        <v/>
      </c>
      <c r="AB391" s="21" t="str">
        <f>IF(обеспечено!AB391-'погружено всего'!AB391=0,"",обеспечено!AB391-'погружено всего'!AB391)</f>
        <v/>
      </c>
      <c r="AC391" s="21" t="str">
        <f>IF(обеспечено!AC391-'погружено всего'!AC391=0,"",обеспечено!AC391-'погружено всего'!AC391)</f>
        <v/>
      </c>
      <c r="AD391" s="21" t="str">
        <f>IF(обеспечено!AD391-'погружено всего'!AD391=0,"",обеспечено!AD391-'погружено всего'!AD391)</f>
        <v/>
      </c>
      <c r="AE391" s="21" t="str">
        <f>IF(обеспечено!AE391-'погружено всего'!AE391=0,"",обеспечено!AE391-'погружено всего'!AE391)</f>
        <v/>
      </c>
      <c r="AF391" s="21" t="str">
        <f>IF(обеспечено!AF391-'погружено всего'!AF391=0,"",обеспечено!AF391-'погружено всего'!AF391)</f>
        <v/>
      </c>
      <c r="AG391" s="21" t="str">
        <f>IF(обеспечено!AG391-'погружено всего'!AG391=0,"",обеспечено!AG391-'погружено всего'!AG391)</f>
        <v/>
      </c>
      <c r="AH391" s="21" t="str">
        <f>IF(обеспечено!AH391-'погружено всего'!AH391=0,"",обеспечено!AH391-'погружено всего'!AH391)</f>
        <v/>
      </c>
      <c r="AI391" s="21" t="str">
        <f>IF(обеспечено!AI391-'погружено всего'!AI391=0,"",обеспечено!AI391-'погружено всего'!AI391)</f>
        <v/>
      </c>
      <c r="AJ391" s="21" t="str">
        <f>IF(обеспечено!AJ391-'погружено всего'!AJ391=0,"",обеспечено!AJ391-'погружено всего'!AJ391)</f>
        <v/>
      </c>
      <c r="AK391" s="21" t="str">
        <f>IF(обеспечено!AK391-'погружено всего'!AK391=0,"",обеспечено!AK391-'погружено всего'!AK391)</f>
        <v/>
      </c>
    </row>
    <row r="392" spans="1:37" s="15" customFormat="1" ht="13.5" customHeight="1" x14ac:dyDescent="0.15">
      <c r="A392" s="15" t="s">
        <v>407</v>
      </c>
      <c r="B392" s="20" t="str">
        <f>IF(LEN('заявки всего'!B392)=0,"",'заявки всего'!B392)</f>
        <v/>
      </c>
      <c r="C392" s="20" t="str">
        <f>IF(LEN('заявки всего'!C392)=0,"",'заявки всего'!C392)</f>
        <v/>
      </c>
      <c r="D392" s="22" t="str">
        <f>IF(LEN('заявки всего'!D392)=0,"",'заявки всего'!D392)</f>
        <v/>
      </c>
      <c r="E392" s="23" t="str">
        <f>IF(LEN('заявки всего'!E392)=0,"",'заявки всего'!E392)</f>
        <v/>
      </c>
      <c r="F392" s="23" t="str">
        <f>IF(обеспечено!F392=0,"",ROUNDUP(обеспечено!F392/31*5,0))</f>
        <v/>
      </c>
      <c r="G392" s="21" t="str">
        <f>IF(обеспечено!G392-'погружено всего'!G392=0,"",обеспечено!G392-'погружено всего'!G392)</f>
        <v/>
      </c>
      <c r="H392" s="21" t="str">
        <f>IF(обеспечено!H392-'погружено всего'!H392=0,"",обеспечено!H392-'погружено всего'!H392)</f>
        <v/>
      </c>
      <c r="I392" s="21" t="str">
        <f>IF(обеспечено!I392-'погружено всего'!I392=0,"",обеспечено!I392-'погружено всего'!I392)</f>
        <v/>
      </c>
      <c r="J392" s="21" t="str">
        <f>IF(обеспечено!J392-'погружено всего'!J392=0,"",обеспечено!J392-'погружено всего'!J392)</f>
        <v/>
      </c>
      <c r="K392" s="21" t="str">
        <f>IF(обеспечено!K392-'погружено всего'!K392=0,"",обеспечено!K392-'погружено всего'!K392)</f>
        <v/>
      </c>
      <c r="L392" s="21" t="str">
        <f>IF(обеспечено!L392-'погружено всего'!L392=0,"",обеспечено!L392-'погружено всего'!L392)</f>
        <v/>
      </c>
      <c r="M392" s="21" t="str">
        <f>IF(обеспечено!M392-'погружено всего'!M392=0,"",обеспечено!M392-'погружено всего'!M392)</f>
        <v/>
      </c>
      <c r="N392" s="21" t="str">
        <f>IF(обеспечено!N392-'погружено всего'!N392=0,"",обеспечено!N392-'погружено всего'!N392)</f>
        <v/>
      </c>
      <c r="O392" s="21" t="str">
        <f>IF(обеспечено!O392-'погружено всего'!O392=0,"",обеспечено!O392-'погружено всего'!O392)</f>
        <v/>
      </c>
      <c r="P392" s="21" t="str">
        <f>IF(обеспечено!P392-'погружено всего'!P392=0,"",обеспечено!P392-'погружено всего'!P392)</f>
        <v/>
      </c>
      <c r="Q392" s="21" t="str">
        <f>IF(обеспечено!Q392-'погружено всего'!Q392=0,"",обеспечено!Q392-'погружено всего'!Q392)</f>
        <v/>
      </c>
      <c r="R392" s="21" t="str">
        <f>IF(обеспечено!R392-'погружено всего'!R392=0,"",обеспечено!R392-'погружено всего'!R392)</f>
        <v/>
      </c>
      <c r="S392" s="21" t="str">
        <f>IF(обеспечено!S392-'погружено всего'!S392=0,"",обеспечено!S392-'погружено всего'!S392)</f>
        <v/>
      </c>
      <c r="T392" s="21" t="str">
        <f>IF(обеспечено!T392-'погружено всего'!T392=0,"",обеспечено!T392-'погружено всего'!T392)</f>
        <v/>
      </c>
      <c r="U392" s="21" t="str">
        <f>IF(обеспечено!U392-'погружено всего'!U392=0,"",обеспечено!U392-'погружено всего'!U392)</f>
        <v/>
      </c>
      <c r="V392" s="21" t="str">
        <f>IF(обеспечено!V392-'погружено всего'!V392=0,"",обеспечено!V392-'погружено всего'!V392)</f>
        <v/>
      </c>
      <c r="W392" s="21" t="str">
        <f>IF(обеспечено!W392-'погружено всего'!W392=0,"",обеспечено!W392-'погружено всего'!W392)</f>
        <v/>
      </c>
      <c r="X392" s="21" t="str">
        <f>IF(обеспечено!X392-'погружено всего'!X392=0,"",обеспечено!X392-'погружено всего'!X392)</f>
        <v/>
      </c>
      <c r="Y392" s="21" t="str">
        <f>IF(обеспечено!Y392-'погружено всего'!Y392=0,"",обеспечено!Y392-'погружено всего'!Y392)</f>
        <v/>
      </c>
      <c r="Z392" s="21" t="str">
        <f>IF(обеспечено!Z392-'погружено всего'!Z392=0,"",обеспечено!Z392-'погружено всего'!Z392)</f>
        <v/>
      </c>
      <c r="AA392" s="21" t="str">
        <f>IF(обеспечено!AA392-'погружено всего'!AA392=0,"",обеспечено!AA392-'погружено всего'!AA392)</f>
        <v/>
      </c>
      <c r="AB392" s="21" t="str">
        <f>IF(обеспечено!AB392-'погружено всего'!AB392=0,"",обеспечено!AB392-'погружено всего'!AB392)</f>
        <v/>
      </c>
      <c r="AC392" s="21" t="str">
        <f>IF(обеспечено!AC392-'погружено всего'!AC392=0,"",обеспечено!AC392-'погружено всего'!AC392)</f>
        <v/>
      </c>
      <c r="AD392" s="21" t="str">
        <f>IF(обеспечено!AD392-'погружено всего'!AD392=0,"",обеспечено!AD392-'погружено всего'!AD392)</f>
        <v/>
      </c>
      <c r="AE392" s="21" t="str">
        <f>IF(обеспечено!AE392-'погружено всего'!AE392=0,"",обеспечено!AE392-'погружено всего'!AE392)</f>
        <v/>
      </c>
      <c r="AF392" s="21" t="str">
        <f>IF(обеспечено!AF392-'погружено всего'!AF392=0,"",обеспечено!AF392-'погружено всего'!AF392)</f>
        <v/>
      </c>
      <c r="AG392" s="21" t="str">
        <f>IF(обеспечено!AG392-'погружено всего'!AG392=0,"",обеспечено!AG392-'погружено всего'!AG392)</f>
        <v/>
      </c>
      <c r="AH392" s="21" t="str">
        <f>IF(обеспечено!AH392-'погружено всего'!AH392=0,"",обеспечено!AH392-'погружено всего'!AH392)</f>
        <v/>
      </c>
      <c r="AI392" s="21" t="str">
        <f>IF(обеспечено!AI392-'погружено всего'!AI392=0,"",обеспечено!AI392-'погружено всего'!AI392)</f>
        <v/>
      </c>
      <c r="AJ392" s="21" t="str">
        <f>IF(обеспечено!AJ392-'погружено всего'!AJ392=0,"",обеспечено!AJ392-'погружено всего'!AJ392)</f>
        <v/>
      </c>
      <c r="AK392" s="21" t="str">
        <f>IF(обеспечено!AK392-'погружено всего'!AK392=0,"",обеспечено!AK392-'погружено всего'!AK392)</f>
        <v/>
      </c>
    </row>
    <row r="393" spans="1:37" s="15" customFormat="1" ht="13.5" customHeight="1" x14ac:dyDescent="0.15">
      <c r="A393" s="15" t="s">
        <v>408</v>
      </c>
      <c r="B393" s="20" t="str">
        <f>IF(LEN('заявки всего'!B393)=0,"",'заявки всего'!B393)</f>
        <v/>
      </c>
      <c r="C393" s="20" t="str">
        <f>IF(LEN('заявки всего'!C393)=0,"",'заявки всего'!C393)</f>
        <v/>
      </c>
      <c r="D393" s="22" t="str">
        <f>IF(LEN('заявки всего'!D393)=0,"",'заявки всего'!D393)</f>
        <v/>
      </c>
      <c r="E393" s="23" t="str">
        <f>IF(LEN('заявки всего'!E393)=0,"",'заявки всего'!E393)</f>
        <v/>
      </c>
      <c r="F393" s="23" t="str">
        <f>IF(обеспечено!F393=0,"",ROUNDUP(обеспечено!F393/31*5,0))</f>
        <v/>
      </c>
      <c r="G393" s="21" t="str">
        <f>IF(обеспечено!G393-'погружено всего'!G393=0,"",обеспечено!G393-'погружено всего'!G393)</f>
        <v/>
      </c>
      <c r="H393" s="21" t="str">
        <f>IF(обеспечено!H393-'погружено всего'!H393=0,"",обеспечено!H393-'погружено всего'!H393)</f>
        <v/>
      </c>
      <c r="I393" s="21" t="str">
        <f>IF(обеспечено!I393-'погружено всего'!I393=0,"",обеспечено!I393-'погружено всего'!I393)</f>
        <v/>
      </c>
      <c r="J393" s="21" t="str">
        <f>IF(обеспечено!J393-'погружено всего'!J393=0,"",обеспечено!J393-'погружено всего'!J393)</f>
        <v/>
      </c>
      <c r="K393" s="21" t="str">
        <f>IF(обеспечено!K393-'погружено всего'!K393=0,"",обеспечено!K393-'погружено всего'!K393)</f>
        <v/>
      </c>
      <c r="L393" s="21" t="str">
        <f>IF(обеспечено!L393-'погружено всего'!L393=0,"",обеспечено!L393-'погружено всего'!L393)</f>
        <v/>
      </c>
      <c r="M393" s="21" t="str">
        <f>IF(обеспечено!M393-'погружено всего'!M393=0,"",обеспечено!M393-'погружено всего'!M393)</f>
        <v/>
      </c>
      <c r="N393" s="21" t="str">
        <f>IF(обеспечено!N393-'погружено всего'!N393=0,"",обеспечено!N393-'погружено всего'!N393)</f>
        <v/>
      </c>
      <c r="O393" s="21" t="str">
        <f>IF(обеспечено!O393-'погружено всего'!O393=0,"",обеспечено!O393-'погружено всего'!O393)</f>
        <v/>
      </c>
      <c r="P393" s="21" t="str">
        <f>IF(обеспечено!P393-'погружено всего'!P393=0,"",обеспечено!P393-'погружено всего'!P393)</f>
        <v/>
      </c>
      <c r="Q393" s="21" t="str">
        <f>IF(обеспечено!Q393-'погружено всего'!Q393=0,"",обеспечено!Q393-'погружено всего'!Q393)</f>
        <v/>
      </c>
      <c r="R393" s="21" t="str">
        <f>IF(обеспечено!R393-'погружено всего'!R393=0,"",обеспечено!R393-'погружено всего'!R393)</f>
        <v/>
      </c>
      <c r="S393" s="21" t="str">
        <f>IF(обеспечено!S393-'погружено всего'!S393=0,"",обеспечено!S393-'погружено всего'!S393)</f>
        <v/>
      </c>
      <c r="T393" s="21" t="str">
        <f>IF(обеспечено!T393-'погружено всего'!T393=0,"",обеспечено!T393-'погружено всего'!T393)</f>
        <v/>
      </c>
      <c r="U393" s="21" t="str">
        <f>IF(обеспечено!U393-'погружено всего'!U393=0,"",обеспечено!U393-'погружено всего'!U393)</f>
        <v/>
      </c>
      <c r="V393" s="21" t="str">
        <f>IF(обеспечено!V393-'погружено всего'!V393=0,"",обеспечено!V393-'погружено всего'!V393)</f>
        <v/>
      </c>
      <c r="W393" s="21" t="str">
        <f>IF(обеспечено!W393-'погружено всего'!W393=0,"",обеспечено!W393-'погружено всего'!W393)</f>
        <v/>
      </c>
      <c r="X393" s="21" t="str">
        <f>IF(обеспечено!X393-'погружено всего'!X393=0,"",обеспечено!X393-'погружено всего'!X393)</f>
        <v/>
      </c>
      <c r="Y393" s="21" t="str">
        <f>IF(обеспечено!Y393-'погружено всего'!Y393=0,"",обеспечено!Y393-'погружено всего'!Y393)</f>
        <v/>
      </c>
      <c r="Z393" s="21" t="str">
        <f>IF(обеспечено!Z393-'погружено всего'!Z393=0,"",обеспечено!Z393-'погружено всего'!Z393)</f>
        <v/>
      </c>
      <c r="AA393" s="21" t="str">
        <f>IF(обеспечено!AA393-'погружено всего'!AA393=0,"",обеспечено!AA393-'погружено всего'!AA393)</f>
        <v/>
      </c>
      <c r="AB393" s="21" t="str">
        <f>IF(обеспечено!AB393-'погружено всего'!AB393=0,"",обеспечено!AB393-'погружено всего'!AB393)</f>
        <v/>
      </c>
      <c r="AC393" s="21" t="str">
        <f>IF(обеспечено!AC393-'погружено всего'!AC393=0,"",обеспечено!AC393-'погружено всего'!AC393)</f>
        <v/>
      </c>
      <c r="AD393" s="21" t="str">
        <f>IF(обеспечено!AD393-'погружено всего'!AD393=0,"",обеспечено!AD393-'погружено всего'!AD393)</f>
        <v/>
      </c>
      <c r="AE393" s="21" t="str">
        <f>IF(обеспечено!AE393-'погружено всего'!AE393=0,"",обеспечено!AE393-'погружено всего'!AE393)</f>
        <v/>
      </c>
      <c r="AF393" s="21" t="str">
        <f>IF(обеспечено!AF393-'погружено всего'!AF393=0,"",обеспечено!AF393-'погружено всего'!AF393)</f>
        <v/>
      </c>
      <c r="AG393" s="21" t="str">
        <f>IF(обеспечено!AG393-'погружено всего'!AG393=0,"",обеспечено!AG393-'погружено всего'!AG393)</f>
        <v/>
      </c>
      <c r="AH393" s="21" t="str">
        <f>IF(обеспечено!AH393-'погружено всего'!AH393=0,"",обеспечено!AH393-'погружено всего'!AH393)</f>
        <v/>
      </c>
      <c r="AI393" s="21" t="str">
        <f>IF(обеспечено!AI393-'погружено всего'!AI393=0,"",обеспечено!AI393-'погружено всего'!AI393)</f>
        <v/>
      </c>
      <c r="AJ393" s="21" t="str">
        <f>IF(обеспечено!AJ393-'погружено всего'!AJ393=0,"",обеспечено!AJ393-'погружено всего'!AJ393)</f>
        <v/>
      </c>
      <c r="AK393" s="21" t="str">
        <f>IF(обеспечено!AK393-'погружено всего'!AK393=0,"",обеспечено!AK393-'погружено всего'!AK393)</f>
        <v/>
      </c>
    </row>
    <row r="394" spans="1:37" s="15" customFormat="1" ht="13.5" customHeight="1" x14ac:dyDescent="0.15">
      <c r="A394" s="15" t="s">
        <v>409</v>
      </c>
      <c r="B394" s="20" t="str">
        <f>IF(LEN('заявки всего'!B394)=0,"",'заявки всего'!B394)</f>
        <v/>
      </c>
      <c r="C394" s="20" t="str">
        <f>IF(LEN('заявки всего'!C394)=0,"",'заявки всего'!C394)</f>
        <v/>
      </c>
      <c r="D394" s="22" t="str">
        <f>IF(LEN('заявки всего'!D394)=0,"",'заявки всего'!D394)</f>
        <v/>
      </c>
      <c r="E394" s="23" t="str">
        <f>IF(LEN('заявки всего'!E394)=0,"",'заявки всего'!E394)</f>
        <v/>
      </c>
      <c r="F394" s="23" t="str">
        <f>IF(обеспечено!F394=0,"",ROUNDUP(обеспечено!F394/31*5,0))</f>
        <v/>
      </c>
      <c r="G394" s="21" t="str">
        <f>IF(обеспечено!G394-'погружено всего'!G394=0,"",обеспечено!G394-'погружено всего'!G394)</f>
        <v/>
      </c>
      <c r="H394" s="21" t="str">
        <f>IF(обеспечено!H394-'погружено всего'!H394=0,"",обеспечено!H394-'погружено всего'!H394)</f>
        <v/>
      </c>
      <c r="I394" s="21" t="str">
        <f>IF(обеспечено!I394-'погружено всего'!I394=0,"",обеспечено!I394-'погружено всего'!I394)</f>
        <v/>
      </c>
      <c r="J394" s="21" t="str">
        <f>IF(обеспечено!J394-'погружено всего'!J394=0,"",обеспечено!J394-'погружено всего'!J394)</f>
        <v/>
      </c>
      <c r="K394" s="21" t="str">
        <f>IF(обеспечено!K394-'погружено всего'!K394=0,"",обеспечено!K394-'погружено всего'!K394)</f>
        <v/>
      </c>
      <c r="L394" s="21" t="str">
        <f>IF(обеспечено!L394-'погружено всего'!L394=0,"",обеспечено!L394-'погружено всего'!L394)</f>
        <v/>
      </c>
      <c r="M394" s="21" t="str">
        <f>IF(обеспечено!M394-'погружено всего'!M394=0,"",обеспечено!M394-'погружено всего'!M394)</f>
        <v/>
      </c>
      <c r="N394" s="21" t="str">
        <f>IF(обеспечено!N394-'погружено всего'!N394=0,"",обеспечено!N394-'погружено всего'!N394)</f>
        <v/>
      </c>
      <c r="O394" s="21" t="str">
        <f>IF(обеспечено!O394-'погружено всего'!O394=0,"",обеспечено!O394-'погружено всего'!O394)</f>
        <v/>
      </c>
      <c r="P394" s="21" t="str">
        <f>IF(обеспечено!P394-'погружено всего'!P394=0,"",обеспечено!P394-'погружено всего'!P394)</f>
        <v/>
      </c>
      <c r="Q394" s="21" t="str">
        <f>IF(обеспечено!Q394-'погружено всего'!Q394=0,"",обеспечено!Q394-'погружено всего'!Q394)</f>
        <v/>
      </c>
      <c r="R394" s="21" t="str">
        <f>IF(обеспечено!R394-'погружено всего'!R394=0,"",обеспечено!R394-'погружено всего'!R394)</f>
        <v/>
      </c>
      <c r="S394" s="21" t="str">
        <f>IF(обеспечено!S394-'погружено всего'!S394=0,"",обеспечено!S394-'погружено всего'!S394)</f>
        <v/>
      </c>
      <c r="T394" s="21" t="str">
        <f>IF(обеспечено!T394-'погружено всего'!T394=0,"",обеспечено!T394-'погружено всего'!T394)</f>
        <v/>
      </c>
      <c r="U394" s="21" t="str">
        <f>IF(обеспечено!U394-'погружено всего'!U394=0,"",обеспечено!U394-'погружено всего'!U394)</f>
        <v/>
      </c>
      <c r="V394" s="21" t="str">
        <f>IF(обеспечено!V394-'погружено всего'!V394=0,"",обеспечено!V394-'погружено всего'!V394)</f>
        <v/>
      </c>
      <c r="W394" s="21" t="str">
        <f>IF(обеспечено!W394-'погружено всего'!W394=0,"",обеспечено!W394-'погружено всего'!W394)</f>
        <v/>
      </c>
      <c r="X394" s="21" t="str">
        <f>IF(обеспечено!X394-'погружено всего'!X394=0,"",обеспечено!X394-'погружено всего'!X394)</f>
        <v/>
      </c>
      <c r="Y394" s="21" t="str">
        <f>IF(обеспечено!Y394-'погружено всего'!Y394=0,"",обеспечено!Y394-'погружено всего'!Y394)</f>
        <v/>
      </c>
      <c r="Z394" s="21" t="str">
        <f>IF(обеспечено!Z394-'погружено всего'!Z394=0,"",обеспечено!Z394-'погружено всего'!Z394)</f>
        <v/>
      </c>
      <c r="AA394" s="21" t="str">
        <f>IF(обеспечено!AA394-'погружено всего'!AA394=0,"",обеспечено!AA394-'погружено всего'!AA394)</f>
        <v/>
      </c>
      <c r="AB394" s="21" t="str">
        <f>IF(обеспечено!AB394-'погружено всего'!AB394=0,"",обеспечено!AB394-'погружено всего'!AB394)</f>
        <v/>
      </c>
      <c r="AC394" s="21" t="str">
        <f>IF(обеспечено!AC394-'погружено всего'!AC394=0,"",обеспечено!AC394-'погружено всего'!AC394)</f>
        <v/>
      </c>
      <c r="AD394" s="21" t="str">
        <f>IF(обеспечено!AD394-'погружено всего'!AD394=0,"",обеспечено!AD394-'погружено всего'!AD394)</f>
        <v/>
      </c>
      <c r="AE394" s="21" t="str">
        <f>IF(обеспечено!AE394-'погружено всего'!AE394=0,"",обеспечено!AE394-'погружено всего'!AE394)</f>
        <v/>
      </c>
      <c r="AF394" s="21" t="str">
        <f>IF(обеспечено!AF394-'погружено всего'!AF394=0,"",обеспечено!AF394-'погружено всего'!AF394)</f>
        <v/>
      </c>
      <c r="AG394" s="21" t="str">
        <f>IF(обеспечено!AG394-'погружено всего'!AG394=0,"",обеспечено!AG394-'погружено всего'!AG394)</f>
        <v/>
      </c>
      <c r="AH394" s="21" t="str">
        <f>IF(обеспечено!AH394-'погружено всего'!AH394=0,"",обеспечено!AH394-'погружено всего'!AH394)</f>
        <v/>
      </c>
      <c r="AI394" s="21" t="str">
        <f>IF(обеспечено!AI394-'погружено всего'!AI394=0,"",обеспечено!AI394-'погружено всего'!AI394)</f>
        <v/>
      </c>
      <c r="AJ394" s="21" t="str">
        <f>IF(обеспечено!AJ394-'погружено всего'!AJ394=0,"",обеспечено!AJ394-'погружено всего'!AJ394)</f>
        <v/>
      </c>
      <c r="AK394" s="21" t="str">
        <f>IF(обеспечено!AK394-'погружено всего'!AK394=0,"",обеспечено!AK394-'погружено всего'!AK394)</f>
        <v/>
      </c>
    </row>
    <row r="395" spans="1:37" s="15" customFormat="1" ht="13.5" customHeight="1" x14ac:dyDescent="0.15">
      <c r="A395" s="15" t="s">
        <v>410</v>
      </c>
      <c r="B395" s="20" t="str">
        <f>IF(LEN('заявки всего'!B395)=0,"",'заявки всего'!B395)</f>
        <v/>
      </c>
      <c r="C395" s="20" t="str">
        <f>IF(LEN('заявки всего'!C395)=0,"",'заявки всего'!C395)</f>
        <v/>
      </c>
      <c r="D395" s="22" t="str">
        <f>IF(LEN('заявки всего'!D395)=0,"",'заявки всего'!D395)</f>
        <v/>
      </c>
      <c r="E395" s="23" t="str">
        <f>IF(LEN('заявки всего'!E395)=0,"",'заявки всего'!E395)</f>
        <v/>
      </c>
      <c r="F395" s="23" t="str">
        <f>IF(обеспечено!F395=0,"",ROUNDUP(обеспечено!F395/31*5,0))</f>
        <v/>
      </c>
      <c r="G395" s="21" t="str">
        <f>IF(обеспечено!G395-'погружено всего'!G395=0,"",обеспечено!G395-'погружено всего'!G395)</f>
        <v/>
      </c>
      <c r="H395" s="21" t="str">
        <f>IF(обеспечено!H395-'погружено всего'!H395=0,"",обеспечено!H395-'погружено всего'!H395)</f>
        <v/>
      </c>
      <c r="I395" s="21" t="str">
        <f>IF(обеспечено!I395-'погружено всего'!I395=0,"",обеспечено!I395-'погружено всего'!I395)</f>
        <v/>
      </c>
      <c r="J395" s="21" t="str">
        <f>IF(обеспечено!J395-'погружено всего'!J395=0,"",обеспечено!J395-'погружено всего'!J395)</f>
        <v/>
      </c>
      <c r="K395" s="21" t="str">
        <f>IF(обеспечено!K395-'погружено всего'!K395=0,"",обеспечено!K395-'погружено всего'!K395)</f>
        <v/>
      </c>
      <c r="L395" s="21" t="str">
        <f>IF(обеспечено!L395-'погружено всего'!L395=0,"",обеспечено!L395-'погружено всего'!L395)</f>
        <v/>
      </c>
      <c r="M395" s="21" t="str">
        <f>IF(обеспечено!M395-'погружено всего'!M395=0,"",обеспечено!M395-'погружено всего'!M395)</f>
        <v/>
      </c>
      <c r="N395" s="21" t="str">
        <f>IF(обеспечено!N395-'погружено всего'!N395=0,"",обеспечено!N395-'погружено всего'!N395)</f>
        <v/>
      </c>
      <c r="O395" s="21" t="str">
        <f>IF(обеспечено!O395-'погружено всего'!O395=0,"",обеспечено!O395-'погружено всего'!O395)</f>
        <v/>
      </c>
      <c r="P395" s="21" t="str">
        <f>IF(обеспечено!P395-'погружено всего'!P395=0,"",обеспечено!P395-'погружено всего'!P395)</f>
        <v/>
      </c>
      <c r="Q395" s="21" t="str">
        <f>IF(обеспечено!Q395-'погружено всего'!Q395=0,"",обеспечено!Q395-'погружено всего'!Q395)</f>
        <v/>
      </c>
      <c r="R395" s="21" t="str">
        <f>IF(обеспечено!R395-'погружено всего'!R395=0,"",обеспечено!R395-'погружено всего'!R395)</f>
        <v/>
      </c>
      <c r="S395" s="21" t="str">
        <f>IF(обеспечено!S395-'погружено всего'!S395=0,"",обеспечено!S395-'погружено всего'!S395)</f>
        <v/>
      </c>
      <c r="T395" s="21" t="str">
        <f>IF(обеспечено!T395-'погружено всего'!T395=0,"",обеспечено!T395-'погружено всего'!T395)</f>
        <v/>
      </c>
      <c r="U395" s="21" t="str">
        <f>IF(обеспечено!U395-'погружено всего'!U395=0,"",обеспечено!U395-'погружено всего'!U395)</f>
        <v/>
      </c>
      <c r="V395" s="21" t="str">
        <f>IF(обеспечено!V395-'погружено всего'!V395=0,"",обеспечено!V395-'погружено всего'!V395)</f>
        <v/>
      </c>
      <c r="W395" s="21" t="str">
        <f>IF(обеспечено!W395-'погружено всего'!W395=0,"",обеспечено!W395-'погружено всего'!W395)</f>
        <v/>
      </c>
      <c r="X395" s="21" t="str">
        <f>IF(обеспечено!X395-'погружено всего'!X395=0,"",обеспечено!X395-'погружено всего'!X395)</f>
        <v/>
      </c>
      <c r="Y395" s="21" t="str">
        <f>IF(обеспечено!Y395-'погружено всего'!Y395=0,"",обеспечено!Y395-'погружено всего'!Y395)</f>
        <v/>
      </c>
      <c r="Z395" s="21" t="str">
        <f>IF(обеспечено!Z395-'погружено всего'!Z395=0,"",обеспечено!Z395-'погружено всего'!Z395)</f>
        <v/>
      </c>
      <c r="AA395" s="21" t="str">
        <f>IF(обеспечено!AA395-'погружено всего'!AA395=0,"",обеспечено!AA395-'погружено всего'!AA395)</f>
        <v/>
      </c>
      <c r="AB395" s="21" t="str">
        <f>IF(обеспечено!AB395-'погружено всего'!AB395=0,"",обеспечено!AB395-'погружено всего'!AB395)</f>
        <v/>
      </c>
      <c r="AC395" s="21" t="str">
        <f>IF(обеспечено!AC395-'погружено всего'!AC395=0,"",обеспечено!AC395-'погружено всего'!AC395)</f>
        <v/>
      </c>
      <c r="AD395" s="21" t="str">
        <f>IF(обеспечено!AD395-'погружено всего'!AD395=0,"",обеспечено!AD395-'погружено всего'!AD395)</f>
        <v/>
      </c>
      <c r="AE395" s="21" t="str">
        <f>IF(обеспечено!AE395-'погружено всего'!AE395=0,"",обеспечено!AE395-'погружено всего'!AE395)</f>
        <v/>
      </c>
      <c r="AF395" s="21" t="str">
        <f>IF(обеспечено!AF395-'погружено всего'!AF395=0,"",обеспечено!AF395-'погружено всего'!AF395)</f>
        <v/>
      </c>
      <c r="AG395" s="21" t="str">
        <f>IF(обеспечено!AG395-'погружено всего'!AG395=0,"",обеспечено!AG395-'погружено всего'!AG395)</f>
        <v/>
      </c>
      <c r="AH395" s="21" t="str">
        <f>IF(обеспечено!AH395-'погружено всего'!AH395=0,"",обеспечено!AH395-'погружено всего'!AH395)</f>
        <v/>
      </c>
      <c r="AI395" s="21" t="str">
        <f>IF(обеспечено!AI395-'погружено всего'!AI395=0,"",обеспечено!AI395-'погружено всего'!AI395)</f>
        <v/>
      </c>
      <c r="AJ395" s="21" t="str">
        <f>IF(обеспечено!AJ395-'погружено всего'!AJ395=0,"",обеспечено!AJ395-'погружено всего'!AJ395)</f>
        <v/>
      </c>
      <c r="AK395" s="21" t="str">
        <f>IF(обеспечено!AK395-'погружено всего'!AK395=0,"",обеспечено!AK395-'погружено всего'!AK395)</f>
        <v/>
      </c>
    </row>
    <row r="396" spans="1:37" s="15" customFormat="1" ht="13.5" customHeight="1" x14ac:dyDescent="0.15">
      <c r="A396" s="15" t="s">
        <v>411</v>
      </c>
      <c r="B396" s="20" t="str">
        <f>IF(LEN('заявки всего'!B396)=0,"",'заявки всего'!B396)</f>
        <v/>
      </c>
      <c r="C396" s="20" t="str">
        <f>IF(LEN('заявки всего'!C396)=0,"",'заявки всего'!C396)</f>
        <v/>
      </c>
      <c r="D396" s="22" t="str">
        <f>IF(LEN('заявки всего'!D396)=0,"",'заявки всего'!D396)</f>
        <v/>
      </c>
      <c r="E396" s="23" t="str">
        <f>IF(LEN('заявки всего'!E396)=0,"",'заявки всего'!E396)</f>
        <v/>
      </c>
      <c r="F396" s="23" t="str">
        <f>IF(обеспечено!F396=0,"",ROUNDUP(обеспечено!F396/31*5,0))</f>
        <v/>
      </c>
      <c r="G396" s="21" t="str">
        <f>IF(обеспечено!G396-'погружено всего'!G396=0,"",обеспечено!G396-'погружено всего'!G396)</f>
        <v/>
      </c>
      <c r="H396" s="21" t="str">
        <f>IF(обеспечено!H396-'погружено всего'!H396=0,"",обеспечено!H396-'погружено всего'!H396)</f>
        <v/>
      </c>
      <c r="I396" s="21" t="str">
        <f>IF(обеспечено!I396-'погружено всего'!I396=0,"",обеспечено!I396-'погружено всего'!I396)</f>
        <v/>
      </c>
      <c r="J396" s="21" t="str">
        <f>IF(обеспечено!J396-'погружено всего'!J396=0,"",обеспечено!J396-'погружено всего'!J396)</f>
        <v/>
      </c>
      <c r="K396" s="21" t="str">
        <f>IF(обеспечено!K396-'погружено всего'!K396=0,"",обеспечено!K396-'погружено всего'!K396)</f>
        <v/>
      </c>
      <c r="L396" s="21" t="str">
        <f>IF(обеспечено!L396-'погружено всего'!L396=0,"",обеспечено!L396-'погружено всего'!L396)</f>
        <v/>
      </c>
      <c r="M396" s="21" t="str">
        <f>IF(обеспечено!M396-'погружено всего'!M396=0,"",обеспечено!M396-'погружено всего'!M396)</f>
        <v/>
      </c>
      <c r="N396" s="21" t="str">
        <f>IF(обеспечено!N396-'погружено всего'!N396=0,"",обеспечено!N396-'погружено всего'!N396)</f>
        <v/>
      </c>
      <c r="O396" s="21" t="str">
        <f>IF(обеспечено!O396-'погружено всего'!O396=0,"",обеспечено!O396-'погружено всего'!O396)</f>
        <v/>
      </c>
      <c r="P396" s="21" t="str">
        <f>IF(обеспечено!P396-'погружено всего'!P396=0,"",обеспечено!P396-'погружено всего'!P396)</f>
        <v/>
      </c>
      <c r="Q396" s="21" t="str">
        <f>IF(обеспечено!Q396-'погружено всего'!Q396=0,"",обеспечено!Q396-'погружено всего'!Q396)</f>
        <v/>
      </c>
      <c r="R396" s="21" t="str">
        <f>IF(обеспечено!R396-'погружено всего'!R396=0,"",обеспечено!R396-'погружено всего'!R396)</f>
        <v/>
      </c>
      <c r="S396" s="21" t="str">
        <f>IF(обеспечено!S396-'погружено всего'!S396=0,"",обеспечено!S396-'погружено всего'!S396)</f>
        <v/>
      </c>
      <c r="T396" s="21" t="str">
        <f>IF(обеспечено!T396-'погружено всего'!T396=0,"",обеспечено!T396-'погружено всего'!T396)</f>
        <v/>
      </c>
      <c r="U396" s="21" t="str">
        <f>IF(обеспечено!U396-'погружено всего'!U396=0,"",обеспечено!U396-'погружено всего'!U396)</f>
        <v/>
      </c>
      <c r="V396" s="21" t="str">
        <f>IF(обеспечено!V396-'погружено всего'!V396=0,"",обеспечено!V396-'погружено всего'!V396)</f>
        <v/>
      </c>
      <c r="W396" s="21" t="str">
        <f>IF(обеспечено!W396-'погружено всего'!W396=0,"",обеспечено!W396-'погружено всего'!W396)</f>
        <v/>
      </c>
      <c r="X396" s="21" t="str">
        <f>IF(обеспечено!X396-'погружено всего'!X396=0,"",обеспечено!X396-'погружено всего'!X396)</f>
        <v/>
      </c>
      <c r="Y396" s="21" t="str">
        <f>IF(обеспечено!Y396-'погружено всего'!Y396=0,"",обеспечено!Y396-'погружено всего'!Y396)</f>
        <v/>
      </c>
      <c r="Z396" s="21" t="str">
        <f>IF(обеспечено!Z396-'погружено всего'!Z396=0,"",обеспечено!Z396-'погружено всего'!Z396)</f>
        <v/>
      </c>
      <c r="AA396" s="21" t="str">
        <f>IF(обеспечено!AA396-'погружено всего'!AA396=0,"",обеспечено!AA396-'погружено всего'!AA396)</f>
        <v/>
      </c>
      <c r="AB396" s="21" t="str">
        <f>IF(обеспечено!AB396-'погружено всего'!AB396=0,"",обеспечено!AB396-'погружено всего'!AB396)</f>
        <v/>
      </c>
      <c r="AC396" s="21" t="str">
        <f>IF(обеспечено!AC396-'погружено всего'!AC396=0,"",обеспечено!AC396-'погружено всего'!AC396)</f>
        <v/>
      </c>
      <c r="AD396" s="21" t="str">
        <f>IF(обеспечено!AD396-'погружено всего'!AD396=0,"",обеспечено!AD396-'погружено всего'!AD396)</f>
        <v/>
      </c>
      <c r="AE396" s="21" t="str">
        <f>IF(обеспечено!AE396-'погружено всего'!AE396=0,"",обеспечено!AE396-'погружено всего'!AE396)</f>
        <v/>
      </c>
      <c r="AF396" s="21" t="str">
        <f>IF(обеспечено!AF396-'погружено всего'!AF396=0,"",обеспечено!AF396-'погружено всего'!AF396)</f>
        <v/>
      </c>
      <c r="AG396" s="21" t="str">
        <f>IF(обеспечено!AG396-'погружено всего'!AG396=0,"",обеспечено!AG396-'погружено всего'!AG396)</f>
        <v/>
      </c>
      <c r="AH396" s="21" t="str">
        <f>IF(обеспечено!AH396-'погружено всего'!AH396=0,"",обеспечено!AH396-'погружено всего'!AH396)</f>
        <v/>
      </c>
      <c r="AI396" s="21" t="str">
        <f>IF(обеспечено!AI396-'погружено всего'!AI396=0,"",обеспечено!AI396-'погружено всего'!AI396)</f>
        <v/>
      </c>
      <c r="AJ396" s="21" t="str">
        <f>IF(обеспечено!AJ396-'погружено всего'!AJ396=0,"",обеспечено!AJ396-'погружено всего'!AJ396)</f>
        <v/>
      </c>
      <c r="AK396" s="21" t="str">
        <f>IF(обеспечено!AK396-'погружено всего'!AK396=0,"",обеспечено!AK396-'погружено всего'!AK396)</f>
        <v/>
      </c>
    </row>
    <row r="397" spans="1:37" s="15" customFormat="1" ht="13.5" customHeight="1" x14ac:dyDescent="0.15">
      <c r="A397" s="15" t="s">
        <v>412</v>
      </c>
      <c r="B397" s="20" t="str">
        <f>IF(LEN('заявки всего'!B397)=0,"",'заявки всего'!B397)</f>
        <v/>
      </c>
      <c r="C397" s="20" t="str">
        <f>IF(LEN('заявки всего'!C397)=0,"",'заявки всего'!C397)</f>
        <v/>
      </c>
      <c r="D397" s="22" t="str">
        <f>IF(LEN('заявки всего'!D397)=0,"",'заявки всего'!D397)</f>
        <v/>
      </c>
      <c r="E397" s="23" t="str">
        <f>IF(LEN('заявки всего'!E397)=0,"",'заявки всего'!E397)</f>
        <v/>
      </c>
      <c r="F397" s="23" t="str">
        <f>IF(обеспечено!F397=0,"",ROUNDUP(обеспечено!F397/31*5,0))</f>
        <v/>
      </c>
      <c r="G397" s="21" t="str">
        <f>IF(обеспечено!G397-'погружено всего'!G397=0,"",обеспечено!G397-'погружено всего'!G397)</f>
        <v/>
      </c>
      <c r="H397" s="21" t="str">
        <f>IF(обеспечено!H397-'погружено всего'!H397=0,"",обеспечено!H397-'погружено всего'!H397)</f>
        <v/>
      </c>
      <c r="I397" s="21" t="str">
        <f>IF(обеспечено!I397-'погружено всего'!I397=0,"",обеспечено!I397-'погружено всего'!I397)</f>
        <v/>
      </c>
      <c r="J397" s="21" t="str">
        <f>IF(обеспечено!J397-'погружено всего'!J397=0,"",обеспечено!J397-'погружено всего'!J397)</f>
        <v/>
      </c>
      <c r="K397" s="21" t="str">
        <f>IF(обеспечено!K397-'погружено всего'!K397=0,"",обеспечено!K397-'погружено всего'!K397)</f>
        <v/>
      </c>
      <c r="L397" s="21" t="str">
        <f>IF(обеспечено!L397-'погружено всего'!L397=0,"",обеспечено!L397-'погружено всего'!L397)</f>
        <v/>
      </c>
      <c r="M397" s="21" t="str">
        <f>IF(обеспечено!M397-'погружено всего'!M397=0,"",обеспечено!M397-'погружено всего'!M397)</f>
        <v/>
      </c>
      <c r="N397" s="21" t="str">
        <f>IF(обеспечено!N397-'погружено всего'!N397=0,"",обеспечено!N397-'погружено всего'!N397)</f>
        <v/>
      </c>
      <c r="O397" s="21" t="str">
        <f>IF(обеспечено!O397-'погружено всего'!O397=0,"",обеспечено!O397-'погружено всего'!O397)</f>
        <v/>
      </c>
      <c r="P397" s="21" t="str">
        <f>IF(обеспечено!P397-'погружено всего'!P397=0,"",обеспечено!P397-'погружено всего'!P397)</f>
        <v/>
      </c>
      <c r="Q397" s="21" t="str">
        <f>IF(обеспечено!Q397-'погружено всего'!Q397=0,"",обеспечено!Q397-'погружено всего'!Q397)</f>
        <v/>
      </c>
      <c r="R397" s="21" t="str">
        <f>IF(обеспечено!R397-'погружено всего'!R397=0,"",обеспечено!R397-'погружено всего'!R397)</f>
        <v/>
      </c>
      <c r="S397" s="21" t="str">
        <f>IF(обеспечено!S397-'погружено всего'!S397=0,"",обеспечено!S397-'погружено всего'!S397)</f>
        <v/>
      </c>
      <c r="T397" s="21" t="str">
        <f>IF(обеспечено!T397-'погружено всего'!T397=0,"",обеспечено!T397-'погружено всего'!T397)</f>
        <v/>
      </c>
      <c r="U397" s="21" t="str">
        <f>IF(обеспечено!U397-'погружено всего'!U397=0,"",обеспечено!U397-'погружено всего'!U397)</f>
        <v/>
      </c>
      <c r="V397" s="21" t="str">
        <f>IF(обеспечено!V397-'погружено всего'!V397=0,"",обеспечено!V397-'погружено всего'!V397)</f>
        <v/>
      </c>
      <c r="W397" s="21" t="str">
        <f>IF(обеспечено!W397-'погружено всего'!W397=0,"",обеспечено!W397-'погружено всего'!W397)</f>
        <v/>
      </c>
      <c r="X397" s="21" t="str">
        <f>IF(обеспечено!X397-'погружено всего'!X397=0,"",обеспечено!X397-'погружено всего'!X397)</f>
        <v/>
      </c>
      <c r="Y397" s="21" t="str">
        <f>IF(обеспечено!Y397-'погружено всего'!Y397=0,"",обеспечено!Y397-'погружено всего'!Y397)</f>
        <v/>
      </c>
      <c r="Z397" s="21" t="str">
        <f>IF(обеспечено!Z397-'погружено всего'!Z397=0,"",обеспечено!Z397-'погружено всего'!Z397)</f>
        <v/>
      </c>
      <c r="AA397" s="21" t="str">
        <f>IF(обеспечено!AA397-'погружено всего'!AA397=0,"",обеспечено!AA397-'погружено всего'!AA397)</f>
        <v/>
      </c>
      <c r="AB397" s="21" t="str">
        <f>IF(обеспечено!AB397-'погружено всего'!AB397=0,"",обеспечено!AB397-'погружено всего'!AB397)</f>
        <v/>
      </c>
      <c r="AC397" s="21" t="str">
        <f>IF(обеспечено!AC397-'погружено всего'!AC397=0,"",обеспечено!AC397-'погружено всего'!AC397)</f>
        <v/>
      </c>
      <c r="AD397" s="21" t="str">
        <f>IF(обеспечено!AD397-'погружено всего'!AD397=0,"",обеспечено!AD397-'погружено всего'!AD397)</f>
        <v/>
      </c>
      <c r="AE397" s="21" t="str">
        <f>IF(обеспечено!AE397-'погружено всего'!AE397=0,"",обеспечено!AE397-'погружено всего'!AE397)</f>
        <v/>
      </c>
      <c r="AF397" s="21" t="str">
        <f>IF(обеспечено!AF397-'погружено всего'!AF397=0,"",обеспечено!AF397-'погружено всего'!AF397)</f>
        <v/>
      </c>
      <c r="AG397" s="21" t="str">
        <f>IF(обеспечено!AG397-'погружено всего'!AG397=0,"",обеспечено!AG397-'погружено всего'!AG397)</f>
        <v/>
      </c>
      <c r="AH397" s="21" t="str">
        <f>IF(обеспечено!AH397-'погружено всего'!AH397=0,"",обеспечено!AH397-'погружено всего'!AH397)</f>
        <v/>
      </c>
      <c r="AI397" s="21" t="str">
        <f>IF(обеспечено!AI397-'погружено всего'!AI397=0,"",обеспечено!AI397-'погружено всего'!AI397)</f>
        <v/>
      </c>
      <c r="AJ397" s="21" t="str">
        <f>IF(обеспечено!AJ397-'погружено всего'!AJ397=0,"",обеспечено!AJ397-'погружено всего'!AJ397)</f>
        <v/>
      </c>
      <c r="AK397" s="21" t="str">
        <f>IF(обеспечено!AK397-'погружено всего'!AK397=0,"",обеспечено!AK397-'погружено всего'!AK397)</f>
        <v/>
      </c>
    </row>
    <row r="398" spans="1:37" s="15" customFormat="1" ht="13.5" customHeight="1" x14ac:dyDescent="0.15">
      <c r="A398" s="15" t="s">
        <v>413</v>
      </c>
      <c r="B398" s="20" t="str">
        <f>IF(LEN('заявки всего'!B398)=0,"",'заявки всего'!B398)</f>
        <v/>
      </c>
      <c r="C398" s="20" t="str">
        <f>IF(LEN('заявки всего'!C398)=0,"",'заявки всего'!C398)</f>
        <v/>
      </c>
      <c r="D398" s="22" t="str">
        <f>IF(LEN('заявки всего'!D398)=0,"",'заявки всего'!D398)</f>
        <v/>
      </c>
      <c r="E398" s="23" t="str">
        <f>IF(LEN('заявки всего'!E398)=0,"",'заявки всего'!E398)</f>
        <v/>
      </c>
      <c r="F398" s="23" t="str">
        <f>IF(обеспечено!F398=0,"",ROUNDUP(обеспечено!F398/31*5,0))</f>
        <v/>
      </c>
      <c r="G398" s="21" t="str">
        <f>IF(обеспечено!G398-'погружено всего'!G398=0,"",обеспечено!G398-'погружено всего'!G398)</f>
        <v/>
      </c>
      <c r="H398" s="21" t="str">
        <f>IF(обеспечено!H398-'погружено всего'!H398=0,"",обеспечено!H398-'погружено всего'!H398)</f>
        <v/>
      </c>
      <c r="I398" s="21" t="str">
        <f>IF(обеспечено!I398-'погружено всего'!I398=0,"",обеспечено!I398-'погружено всего'!I398)</f>
        <v/>
      </c>
      <c r="J398" s="21" t="str">
        <f>IF(обеспечено!J398-'погружено всего'!J398=0,"",обеспечено!J398-'погружено всего'!J398)</f>
        <v/>
      </c>
      <c r="K398" s="21" t="str">
        <f>IF(обеспечено!K398-'погружено всего'!K398=0,"",обеспечено!K398-'погружено всего'!K398)</f>
        <v/>
      </c>
      <c r="L398" s="21" t="str">
        <f>IF(обеспечено!L398-'погружено всего'!L398=0,"",обеспечено!L398-'погружено всего'!L398)</f>
        <v/>
      </c>
      <c r="M398" s="21" t="str">
        <f>IF(обеспечено!M398-'погружено всего'!M398=0,"",обеспечено!M398-'погружено всего'!M398)</f>
        <v/>
      </c>
      <c r="N398" s="21" t="str">
        <f>IF(обеспечено!N398-'погружено всего'!N398=0,"",обеспечено!N398-'погружено всего'!N398)</f>
        <v/>
      </c>
      <c r="O398" s="21" t="str">
        <f>IF(обеспечено!O398-'погружено всего'!O398=0,"",обеспечено!O398-'погружено всего'!O398)</f>
        <v/>
      </c>
      <c r="P398" s="21" t="str">
        <f>IF(обеспечено!P398-'погружено всего'!P398=0,"",обеспечено!P398-'погружено всего'!P398)</f>
        <v/>
      </c>
      <c r="Q398" s="21" t="str">
        <f>IF(обеспечено!Q398-'погружено всего'!Q398=0,"",обеспечено!Q398-'погружено всего'!Q398)</f>
        <v/>
      </c>
      <c r="R398" s="21" t="str">
        <f>IF(обеспечено!R398-'погружено всего'!R398=0,"",обеспечено!R398-'погружено всего'!R398)</f>
        <v/>
      </c>
      <c r="S398" s="21" t="str">
        <f>IF(обеспечено!S398-'погружено всего'!S398=0,"",обеспечено!S398-'погружено всего'!S398)</f>
        <v/>
      </c>
      <c r="T398" s="21" t="str">
        <f>IF(обеспечено!T398-'погружено всего'!T398=0,"",обеспечено!T398-'погружено всего'!T398)</f>
        <v/>
      </c>
      <c r="U398" s="21" t="str">
        <f>IF(обеспечено!U398-'погружено всего'!U398=0,"",обеспечено!U398-'погружено всего'!U398)</f>
        <v/>
      </c>
      <c r="V398" s="21" t="str">
        <f>IF(обеспечено!V398-'погружено всего'!V398=0,"",обеспечено!V398-'погружено всего'!V398)</f>
        <v/>
      </c>
      <c r="W398" s="21" t="str">
        <f>IF(обеспечено!W398-'погружено всего'!W398=0,"",обеспечено!W398-'погружено всего'!W398)</f>
        <v/>
      </c>
      <c r="X398" s="21" t="str">
        <f>IF(обеспечено!X398-'погружено всего'!X398=0,"",обеспечено!X398-'погружено всего'!X398)</f>
        <v/>
      </c>
      <c r="Y398" s="21" t="str">
        <f>IF(обеспечено!Y398-'погружено всего'!Y398=0,"",обеспечено!Y398-'погружено всего'!Y398)</f>
        <v/>
      </c>
      <c r="Z398" s="21" t="str">
        <f>IF(обеспечено!Z398-'погружено всего'!Z398=0,"",обеспечено!Z398-'погружено всего'!Z398)</f>
        <v/>
      </c>
      <c r="AA398" s="21" t="str">
        <f>IF(обеспечено!AA398-'погружено всего'!AA398=0,"",обеспечено!AA398-'погружено всего'!AA398)</f>
        <v/>
      </c>
      <c r="AB398" s="21" t="str">
        <f>IF(обеспечено!AB398-'погружено всего'!AB398=0,"",обеспечено!AB398-'погружено всего'!AB398)</f>
        <v/>
      </c>
      <c r="AC398" s="21" t="str">
        <f>IF(обеспечено!AC398-'погружено всего'!AC398=0,"",обеспечено!AC398-'погружено всего'!AC398)</f>
        <v/>
      </c>
      <c r="AD398" s="21" t="str">
        <f>IF(обеспечено!AD398-'погружено всего'!AD398=0,"",обеспечено!AD398-'погружено всего'!AD398)</f>
        <v/>
      </c>
      <c r="AE398" s="21" t="str">
        <f>IF(обеспечено!AE398-'погружено всего'!AE398=0,"",обеспечено!AE398-'погружено всего'!AE398)</f>
        <v/>
      </c>
      <c r="AF398" s="21" t="str">
        <f>IF(обеспечено!AF398-'погружено всего'!AF398=0,"",обеспечено!AF398-'погружено всего'!AF398)</f>
        <v/>
      </c>
      <c r="AG398" s="21" t="str">
        <f>IF(обеспечено!AG398-'погружено всего'!AG398=0,"",обеспечено!AG398-'погружено всего'!AG398)</f>
        <v/>
      </c>
      <c r="AH398" s="21" t="str">
        <f>IF(обеспечено!AH398-'погружено всего'!AH398=0,"",обеспечено!AH398-'погружено всего'!AH398)</f>
        <v/>
      </c>
      <c r="AI398" s="21" t="str">
        <f>IF(обеспечено!AI398-'погружено всего'!AI398=0,"",обеспечено!AI398-'погружено всего'!AI398)</f>
        <v/>
      </c>
      <c r="AJ398" s="21" t="str">
        <f>IF(обеспечено!AJ398-'погружено всего'!AJ398=0,"",обеспечено!AJ398-'погружено всего'!AJ398)</f>
        <v/>
      </c>
      <c r="AK398" s="21" t="str">
        <f>IF(обеспечено!AK398-'погружено всего'!AK398=0,"",обеспечено!AK398-'погружено всего'!AK398)</f>
        <v/>
      </c>
    </row>
    <row r="399" spans="1:37" s="15" customFormat="1" ht="13.5" customHeight="1" x14ac:dyDescent="0.15">
      <c r="A399" s="15" t="s">
        <v>414</v>
      </c>
      <c r="B399" s="20" t="str">
        <f>IF(LEN('заявки всего'!B399)=0,"",'заявки всего'!B399)</f>
        <v/>
      </c>
      <c r="C399" s="20" t="str">
        <f>IF(LEN('заявки всего'!C399)=0,"",'заявки всего'!C399)</f>
        <v/>
      </c>
      <c r="D399" s="22" t="str">
        <f>IF(LEN('заявки всего'!D399)=0,"",'заявки всего'!D399)</f>
        <v/>
      </c>
      <c r="E399" s="23" t="str">
        <f>IF(LEN('заявки всего'!E399)=0,"",'заявки всего'!E399)</f>
        <v/>
      </c>
      <c r="F399" s="23" t="str">
        <f>IF(обеспечено!F399=0,"",ROUNDUP(обеспечено!F399/31*5,0))</f>
        <v/>
      </c>
      <c r="G399" s="21" t="str">
        <f>IF(обеспечено!G399-'погружено всего'!G399=0,"",обеспечено!G399-'погружено всего'!G399)</f>
        <v/>
      </c>
      <c r="H399" s="21" t="str">
        <f>IF(обеспечено!H399-'погружено всего'!H399=0,"",обеспечено!H399-'погружено всего'!H399)</f>
        <v/>
      </c>
      <c r="I399" s="21" t="str">
        <f>IF(обеспечено!I399-'погружено всего'!I399=0,"",обеспечено!I399-'погружено всего'!I399)</f>
        <v/>
      </c>
      <c r="J399" s="21" t="str">
        <f>IF(обеспечено!J399-'погружено всего'!J399=0,"",обеспечено!J399-'погружено всего'!J399)</f>
        <v/>
      </c>
      <c r="K399" s="21" t="str">
        <f>IF(обеспечено!K399-'погружено всего'!K399=0,"",обеспечено!K399-'погружено всего'!K399)</f>
        <v/>
      </c>
      <c r="L399" s="21" t="str">
        <f>IF(обеспечено!L399-'погружено всего'!L399=0,"",обеспечено!L399-'погружено всего'!L399)</f>
        <v/>
      </c>
      <c r="M399" s="21" t="str">
        <f>IF(обеспечено!M399-'погружено всего'!M399=0,"",обеспечено!M399-'погружено всего'!M399)</f>
        <v/>
      </c>
      <c r="N399" s="21" t="str">
        <f>IF(обеспечено!N399-'погружено всего'!N399=0,"",обеспечено!N399-'погружено всего'!N399)</f>
        <v/>
      </c>
      <c r="O399" s="21" t="str">
        <f>IF(обеспечено!O399-'погружено всего'!O399=0,"",обеспечено!O399-'погружено всего'!O399)</f>
        <v/>
      </c>
      <c r="P399" s="21" t="str">
        <f>IF(обеспечено!P399-'погружено всего'!P399=0,"",обеспечено!P399-'погружено всего'!P399)</f>
        <v/>
      </c>
      <c r="Q399" s="21" t="str">
        <f>IF(обеспечено!Q399-'погружено всего'!Q399=0,"",обеспечено!Q399-'погружено всего'!Q399)</f>
        <v/>
      </c>
      <c r="R399" s="21" t="str">
        <f>IF(обеспечено!R399-'погружено всего'!R399=0,"",обеспечено!R399-'погружено всего'!R399)</f>
        <v/>
      </c>
      <c r="S399" s="21" t="str">
        <f>IF(обеспечено!S399-'погружено всего'!S399=0,"",обеспечено!S399-'погружено всего'!S399)</f>
        <v/>
      </c>
      <c r="T399" s="21" t="str">
        <f>IF(обеспечено!T399-'погружено всего'!T399=0,"",обеспечено!T399-'погружено всего'!T399)</f>
        <v/>
      </c>
      <c r="U399" s="21" t="str">
        <f>IF(обеспечено!U399-'погружено всего'!U399=0,"",обеспечено!U399-'погружено всего'!U399)</f>
        <v/>
      </c>
      <c r="V399" s="21" t="str">
        <f>IF(обеспечено!V399-'погружено всего'!V399=0,"",обеспечено!V399-'погружено всего'!V399)</f>
        <v/>
      </c>
      <c r="W399" s="21" t="str">
        <f>IF(обеспечено!W399-'погружено всего'!W399=0,"",обеспечено!W399-'погружено всего'!W399)</f>
        <v/>
      </c>
      <c r="X399" s="21" t="str">
        <f>IF(обеспечено!X399-'погружено всего'!X399=0,"",обеспечено!X399-'погружено всего'!X399)</f>
        <v/>
      </c>
      <c r="Y399" s="21" t="str">
        <f>IF(обеспечено!Y399-'погружено всего'!Y399=0,"",обеспечено!Y399-'погружено всего'!Y399)</f>
        <v/>
      </c>
      <c r="Z399" s="21" t="str">
        <f>IF(обеспечено!Z399-'погружено всего'!Z399=0,"",обеспечено!Z399-'погружено всего'!Z399)</f>
        <v/>
      </c>
      <c r="AA399" s="21" t="str">
        <f>IF(обеспечено!AA399-'погружено всего'!AA399=0,"",обеспечено!AA399-'погружено всего'!AA399)</f>
        <v/>
      </c>
      <c r="AB399" s="21" t="str">
        <f>IF(обеспечено!AB399-'погружено всего'!AB399=0,"",обеспечено!AB399-'погружено всего'!AB399)</f>
        <v/>
      </c>
      <c r="AC399" s="21" t="str">
        <f>IF(обеспечено!AC399-'погружено всего'!AC399=0,"",обеспечено!AC399-'погружено всего'!AC399)</f>
        <v/>
      </c>
      <c r="AD399" s="21" t="str">
        <f>IF(обеспечено!AD399-'погружено всего'!AD399=0,"",обеспечено!AD399-'погружено всего'!AD399)</f>
        <v/>
      </c>
      <c r="AE399" s="21" t="str">
        <f>IF(обеспечено!AE399-'погружено всего'!AE399=0,"",обеспечено!AE399-'погружено всего'!AE399)</f>
        <v/>
      </c>
      <c r="AF399" s="21" t="str">
        <f>IF(обеспечено!AF399-'погружено всего'!AF399=0,"",обеспечено!AF399-'погружено всего'!AF399)</f>
        <v/>
      </c>
      <c r="AG399" s="21" t="str">
        <f>IF(обеспечено!AG399-'погружено всего'!AG399=0,"",обеспечено!AG399-'погружено всего'!AG399)</f>
        <v/>
      </c>
      <c r="AH399" s="21" t="str">
        <f>IF(обеспечено!AH399-'погружено всего'!AH399=0,"",обеспечено!AH399-'погружено всего'!AH399)</f>
        <v/>
      </c>
      <c r="AI399" s="21" t="str">
        <f>IF(обеспечено!AI399-'погружено всего'!AI399=0,"",обеспечено!AI399-'погружено всего'!AI399)</f>
        <v/>
      </c>
      <c r="AJ399" s="21" t="str">
        <f>IF(обеспечено!AJ399-'погружено всего'!AJ399=0,"",обеспечено!AJ399-'погружено всего'!AJ399)</f>
        <v/>
      </c>
      <c r="AK399" s="21" t="str">
        <f>IF(обеспечено!AK399-'погружено всего'!AK399=0,"",обеспечено!AK399-'погружено всего'!AK399)</f>
        <v/>
      </c>
    </row>
    <row r="400" spans="1:37" s="15" customFormat="1" ht="13.5" customHeight="1" x14ac:dyDescent="0.15">
      <c r="A400" s="15" t="s">
        <v>415</v>
      </c>
      <c r="B400" s="20" t="str">
        <f>IF(LEN('заявки всего'!B400)=0,"",'заявки всего'!B400)</f>
        <v/>
      </c>
      <c r="C400" s="20" t="str">
        <f>IF(LEN('заявки всего'!C400)=0,"",'заявки всего'!C400)</f>
        <v/>
      </c>
      <c r="D400" s="22" t="str">
        <f>IF(LEN('заявки всего'!D400)=0,"",'заявки всего'!D400)</f>
        <v/>
      </c>
      <c r="E400" s="23" t="str">
        <f>IF(LEN('заявки всего'!E400)=0,"",'заявки всего'!E400)</f>
        <v/>
      </c>
      <c r="F400" s="23" t="str">
        <f>IF(обеспечено!F400=0,"",ROUNDUP(обеспечено!F400/31*5,0))</f>
        <v/>
      </c>
      <c r="G400" s="21" t="str">
        <f>IF(обеспечено!G400-'погружено всего'!G400=0,"",обеспечено!G400-'погружено всего'!G400)</f>
        <v/>
      </c>
      <c r="H400" s="21" t="str">
        <f>IF(обеспечено!H400-'погружено всего'!H400=0,"",обеспечено!H400-'погружено всего'!H400)</f>
        <v/>
      </c>
      <c r="I400" s="21" t="str">
        <f>IF(обеспечено!I400-'погружено всего'!I400=0,"",обеспечено!I400-'погружено всего'!I400)</f>
        <v/>
      </c>
      <c r="J400" s="21" t="str">
        <f>IF(обеспечено!J400-'погружено всего'!J400=0,"",обеспечено!J400-'погружено всего'!J400)</f>
        <v/>
      </c>
      <c r="K400" s="21" t="str">
        <f>IF(обеспечено!K400-'погружено всего'!K400=0,"",обеспечено!K400-'погружено всего'!K400)</f>
        <v/>
      </c>
      <c r="L400" s="21" t="str">
        <f>IF(обеспечено!L400-'погружено всего'!L400=0,"",обеспечено!L400-'погружено всего'!L400)</f>
        <v/>
      </c>
      <c r="M400" s="21" t="str">
        <f>IF(обеспечено!M400-'погружено всего'!M400=0,"",обеспечено!M400-'погружено всего'!M400)</f>
        <v/>
      </c>
      <c r="N400" s="21" t="str">
        <f>IF(обеспечено!N400-'погружено всего'!N400=0,"",обеспечено!N400-'погружено всего'!N400)</f>
        <v/>
      </c>
      <c r="O400" s="21" t="str">
        <f>IF(обеспечено!O400-'погружено всего'!O400=0,"",обеспечено!O400-'погружено всего'!O400)</f>
        <v/>
      </c>
      <c r="P400" s="21" t="str">
        <f>IF(обеспечено!P400-'погружено всего'!P400=0,"",обеспечено!P400-'погружено всего'!P400)</f>
        <v/>
      </c>
      <c r="Q400" s="21" t="str">
        <f>IF(обеспечено!Q400-'погружено всего'!Q400=0,"",обеспечено!Q400-'погружено всего'!Q400)</f>
        <v/>
      </c>
      <c r="R400" s="21" t="str">
        <f>IF(обеспечено!R400-'погружено всего'!R400=0,"",обеспечено!R400-'погружено всего'!R400)</f>
        <v/>
      </c>
      <c r="S400" s="21" t="str">
        <f>IF(обеспечено!S400-'погружено всего'!S400=0,"",обеспечено!S400-'погружено всего'!S400)</f>
        <v/>
      </c>
      <c r="T400" s="21" t="str">
        <f>IF(обеспечено!T400-'погружено всего'!T400=0,"",обеспечено!T400-'погружено всего'!T400)</f>
        <v/>
      </c>
      <c r="U400" s="21" t="str">
        <f>IF(обеспечено!U400-'погружено всего'!U400=0,"",обеспечено!U400-'погружено всего'!U400)</f>
        <v/>
      </c>
      <c r="V400" s="21" t="str">
        <f>IF(обеспечено!V400-'погружено всего'!V400=0,"",обеспечено!V400-'погружено всего'!V400)</f>
        <v/>
      </c>
      <c r="W400" s="21" t="str">
        <f>IF(обеспечено!W400-'погружено всего'!W400=0,"",обеспечено!W400-'погружено всего'!W400)</f>
        <v/>
      </c>
      <c r="X400" s="21" t="str">
        <f>IF(обеспечено!X400-'погружено всего'!X400=0,"",обеспечено!X400-'погружено всего'!X400)</f>
        <v/>
      </c>
      <c r="Y400" s="21" t="str">
        <f>IF(обеспечено!Y400-'погружено всего'!Y400=0,"",обеспечено!Y400-'погружено всего'!Y400)</f>
        <v/>
      </c>
      <c r="Z400" s="21" t="str">
        <f>IF(обеспечено!Z400-'погружено всего'!Z400=0,"",обеспечено!Z400-'погружено всего'!Z400)</f>
        <v/>
      </c>
      <c r="AA400" s="21" t="str">
        <f>IF(обеспечено!AA400-'погружено всего'!AA400=0,"",обеспечено!AA400-'погружено всего'!AA400)</f>
        <v/>
      </c>
      <c r="AB400" s="21" t="str">
        <f>IF(обеспечено!AB400-'погружено всего'!AB400=0,"",обеспечено!AB400-'погружено всего'!AB400)</f>
        <v/>
      </c>
      <c r="AC400" s="21" t="str">
        <f>IF(обеспечено!AC400-'погружено всего'!AC400=0,"",обеспечено!AC400-'погружено всего'!AC400)</f>
        <v/>
      </c>
      <c r="AD400" s="21" t="str">
        <f>IF(обеспечено!AD400-'погружено всего'!AD400=0,"",обеспечено!AD400-'погружено всего'!AD400)</f>
        <v/>
      </c>
      <c r="AE400" s="21" t="str">
        <f>IF(обеспечено!AE400-'погружено всего'!AE400=0,"",обеспечено!AE400-'погружено всего'!AE400)</f>
        <v/>
      </c>
      <c r="AF400" s="21" t="str">
        <f>IF(обеспечено!AF400-'погружено всего'!AF400=0,"",обеспечено!AF400-'погружено всего'!AF400)</f>
        <v/>
      </c>
      <c r="AG400" s="21" t="str">
        <f>IF(обеспечено!AG400-'погружено всего'!AG400=0,"",обеспечено!AG400-'погружено всего'!AG400)</f>
        <v/>
      </c>
      <c r="AH400" s="21" t="str">
        <f>IF(обеспечено!AH400-'погружено всего'!AH400=0,"",обеспечено!AH400-'погружено всего'!AH400)</f>
        <v/>
      </c>
      <c r="AI400" s="21" t="str">
        <f>IF(обеспечено!AI400-'погружено всего'!AI400=0,"",обеспечено!AI400-'погружено всего'!AI400)</f>
        <v/>
      </c>
      <c r="AJ400" s="21" t="str">
        <f>IF(обеспечено!AJ400-'погружено всего'!AJ400=0,"",обеспечено!AJ400-'погружено всего'!AJ400)</f>
        <v/>
      </c>
      <c r="AK400" s="21" t="str">
        <f>IF(обеспечено!AK400-'погружено всего'!AK400=0,"",обеспечено!AK400-'погружено всего'!AK400)</f>
        <v/>
      </c>
    </row>
    <row r="401" spans="1:37" s="15" customFormat="1" ht="13.5" customHeight="1" x14ac:dyDescent="0.15">
      <c r="A401" s="15" t="s">
        <v>416</v>
      </c>
      <c r="B401" s="20" t="str">
        <f>IF(LEN('заявки всего'!B401)=0,"",'заявки всего'!B401)</f>
        <v/>
      </c>
      <c r="C401" s="20" t="str">
        <f>IF(LEN('заявки всего'!C401)=0,"",'заявки всего'!C401)</f>
        <v/>
      </c>
      <c r="D401" s="22" t="str">
        <f>IF(LEN('заявки всего'!D401)=0,"",'заявки всего'!D401)</f>
        <v/>
      </c>
      <c r="E401" s="23" t="str">
        <f>IF(LEN('заявки всего'!E401)=0,"",'заявки всего'!E401)</f>
        <v/>
      </c>
      <c r="F401" s="23" t="str">
        <f>IF(обеспечено!F401=0,"",ROUNDUP(обеспечено!F401/31*5,0))</f>
        <v/>
      </c>
      <c r="G401" s="21" t="str">
        <f>IF(обеспечено!G401-'погружено всего'!G401=0,"",обеспечено!G401-'погружено всего'!G401)</f>
        <v/>
      </c>
      <c r="H401" s="21" t="str">
        <f>IF(обеспечено!H401-'погружено всего'!H401=0,"",обеспечено!H401-'погружено всего'!H401)</f>
        <v/>
      </c>
      <c r="I401" s="21" t="str">
        <f>IF(обеспечено!I401-'погружено всего'!I401=0,"",обеспечено!I401-'погружено всего'!I401)</f>
        <v/>
      </c>
      <c r="J401" s="21" t="str">
        <f>IF(обеспечено!J401-'погружено всего'!J401=0,"",обеспечено!J401-'погружено всего'!J401)</f>
        <v/>
      </c>
      <c r="K401" s="21" t="str">
        <f>IF(обеспечено!K401-'погружено всего'!K401=0,"",обеспечено!K401-'погружено всего'!K401)</f>
        <v/>
      </c>
      <c r="L401" s="21" t="str">
        <f>IF(обеспечено!L401-'погружено всего'!L401=0,"",обеспечено!L401-'погружено всего'!L401)</f>
        <v/>
      </c>
      <c r="M401" s="21" t="str">
        <f>IF(обеспечено!M401-'погружено всего'!M401=0,"",обеспечено!M401-'погружено всего'!M401)</f>
        <v/>
      </c>
      <c r="N401" s="21" t="str">
        <f>IF(обеспечено!N401-'погружено всего'!N401=0,"",обеспечено!N401-'погружено всего'!N401)</f>
        <v/>
      </c>
      <c r="O401" s="21" t="str">
        <f>IF(обеспечено!O401-'погружено всего'!O401=0,"",обеспечено!O401-'погружено всего'!O401)</f>
        <v/>
      </c>
      <c r="P401" s="21" t="str">
        <f>IF(обеспечено!P401-'погружено всего'!P401=0,"",обеспечено!P401-'погружено всего'!P401)</f>
        <v/>
      </c>
      <c r="Q401" s="21" t="str">
        <f>IF(обеспечено!Q401-'погружено всего'!Q401=0,"",обеспечено!Q401-'погружено всего'!Q401)</f>
        <v/>
      </c>
      <c r="R401" s="21" t="str">
        <f>IF(обеспечено!R401-'погружено всего'!R401=0,"",обеспечено!R401-'погружено всего'!R401)</f>
        <v/>
      </c>
      <c r="S401" s="21" t="str">
        <f>IF(обеспечено!S401-'погружено всего'!S401=0,"",обеспечено!S401-'погружено всего'!S401)</f>
        <v/>
      </c>
      <c r="T401" s="21" t="str">
        <f>IF(обеспечено!T401-'погружено всего'!T401=0,"",обеспечено!T401-'погружено всего'!T401)</f>
        <v/>
      </c>
      <c r="U401" s="21" t="str">
        <f>IF(обеспечено!U401-'погружено всего'!U401=0,"",обеспечено!U401-'погружено всего'!U401)</f>
        <v/>
      </c>
      <c r="V401" s="21" t="str">
        <f>IF(обеспечено!V401-'погружено всего'!V401=0,"",обеспечено!V401-'погружено всего'!V401)</f>
        <v/>
      </c>
      <c r="W401" s="21" t="str">
        <f>IF(обеспечено!W401-'погружено всего'!W401=0,"",обеспечено!W401-'погружено всего'!W401)</f>
        <v/>
      </c>
      <c r="X401" s="21" t="str">
        <f>IF(обеспечено!X401-'погружено всего'!X401=0,"",обеспечено!X401-'погружено всего'!X401)</f>
        <v/>
      </c>
      <c r="Y401" s="21" t="str">
        <f>IF(обеспечено!Y401-'погружено всего'!Y401=0,"",обеспечено!Y401-'погружено всего'!Y401)</f>
        <v/>
      </c>
      <c r="Z401" s="21" t="str">
        <f>IF(обеспечено!Z401-'погружено всего'!Z401=0,"",обеспечено!Z401-'погружено всего'!Z401)</f>
        <v/>
      </c>
      <c r="AA401" s="21" t="str">
        <f>IF(обеспечено!AA401-'погружено всего'!AA401=0,"",обеспечено!AA401-'погружено всего'!AA401)</f>
        <v/>
      </c>
      <c r="AB401" s="21" t="str">
        <f>IF(обеспечено!AB401-'погружено всего'!AB401=0,"",обеспечено!AB401-'погружено всего'!AB401)</f>
        <v/>
      </c>
      <c r="AC401" s="21" t="str">
        <f>IF(обеспечено!AC401-'погружено всего'!AC401=0,"",обеспечено!AC401-'погружено всего'!AC401)</f>
        <v/>
      </c>
      <c r="AD401" s="21" t="str">
        <f>IF(обеспечено!AD401-'погружено всего'!AD401=0,"",обеспечено!AD401-'погружено всего'!AD401)</f>
        <v/>
      </c>
      <c r="AE401" s="21" t="str">
        <f>IF(обеспечено!AE401-'погружено всего'!AE401=0,"",обеспечено!AE401-'погружено всего'!AE401)</f>
        <v/>
      </c>
      <c r="AF401" s="21" t="str">
        <f>IF(обеспечено!AF401-'погружено всего'!AF401=0,"",обеспечено!AF401-'погружено всего'!AF401)</f>
        <v/>
      </c>
      <c r="AG401" s="21" t="str">
        <f>IF(обеспечено!AG401-'погружено всего'!AG401=0,"",обеспечено!AG401-'погружено всего'!AG401)</f>
        <v/>
      </c>
      <c r="AH401" s="21" t="str">
        <f>IF(обеспечено!AH401-'погружено всего'!AH401=0,"",обеспечено!AH401-'погружено всего'!AH401)</f>
        <v/>
      </c>
      <c r="AI401" s="21" t="str">
        <f>IF(обеспечено!AI401-'погружено всего'!AI401=0,"",обеспечено!AI401-'погружено всего'!AI401)</f>
        <v/>
      </c>
      <c r="AJ401" s="21" t="str">
        <f>IF(обеспечено!AJ401-'погружено всего'!AJ401=0,"",обеспечено!AJ401-'погружено всего'!AJ401)</f>
        <v/>
      </c>
      <c r="AK401" s="21" t="str">
        <f>IF(обеспечено!AK401-'погружено всего'!AK401=0,"",обеспечено!AK401-'погружено всего'!AK401)</f>
        <v/>
      </c>
    </row>
    <row r="402" spans="1:37" s="15" customFormat="1" ht="13.5" customHeight="1" x14ac:dyDescent="0.15">
      <c r="A402" s="15" t="s">
        <v>417</v>
      </c>
      <c r="B402" s="20" t="str">
        <f>IF(LEN('заявки всего'!B402)=0,"",'заявки всего'!B402)</f>
        <v/>
      </c>
      <c r="C402" s="20" t="str">
        <f>IF(LEN('заявки всего'!C402)=0,"",'заявки всего'!C402)</f>
        <v/>
      </c>
      <c r="D402" s="22" t="str">
        <f>IF(LEN('заявки всего'!D402)=0,"",'заявки всего'!D402)</f>
        <v/>
      </c>
      <c r="E402" s="23" t="str">
        <f>IF(LEN('заявки всего'!E402)=0,"",'заявки всего'!E402)</f>
        <v/>
      </c>
      <c r="F402" s="23" t="str">
        <f>IF(обеспечено!F402=0,"",ROUNDUP(обеспечено!F402/31*5,0))</f>
        <v/>
      </c>
      <c r="G402" s="21" t="str">
        <f>IF(обеспечено!G402-'погружено всего'!G402=0,"",обеспечено!G402-'погружено всего'!G402)</f>
        <v/>
      </c>
      <c r="H402" s="21" t="str">
        <f>IF(обеспечено!H402-'погружено всего'!H402=0,"",обеспечено!H402-'погружено всего'!H402)</f>
        <v/>
      </c>
      <c r="I402" s="21" t="str">
        <f>IF(обеспечено!I402-'погружено всего'!I402=0,"",обеспечено!I402-'погружено всего'!I402)</f>
        <v/>
      </c>
      <c r="J402" s="21" t="str">
        <f>IF(обеспечено!J402-'погружено всего'!J402=0,"",обеспечено!J402-'погружено всего'!J402)</f>
        <v/>
      </c>
      <c r="K402" s="21" t="str">
        <f>IF(обеспечено!K402-'погружено всего'!K402=0,"",обеспечено!K402-'погружено всего'!K402)</f>
        <v/>
      </c>
      <c r="L402" s="21" t="str">
        <f>IF(обеспечено!L402-'погружено всего'!L402=0,"",обеспечено!L402-'погружено всего'!L402)</f>
        <v/>
      </c>
      <c r="M402" s="21" t="str">
        <f>IF(обеспечено!M402-'погружено всего'!M402=0,"",обеспечено!M402-'погружено всего'!M402)</f>
        <v/>
      </c>
      <c r="N402" s="21" t="str">
        <f>IF(обеспечено!N402-'погружено всего'!N402=0,"",обеспечено!N402-'погружено всего'!N402)</f>
        <v/>
      </c>
      <c r="O402" s="21" t="str">
        <f>IF(обеспечено!O402-'погружено всего'!O402=0,"",обеспечено!O402-'погружено всего'!O402)</f>
        <v/>
      </c>
      <c r="P402" s="21" t="str">
        <f>IF(обеспечено!P402-'погружено всего'!P402=0,"",обеспечено!P402-'погружено всего'!P402)</f>
        <v/>
      </c>
      <c r="Q402" s="21" t="str">
        <f>IF(обеспечено!Q402-'погружено всего'!Q402=0,"",обеспечено!Q402-'погружено всего'!Q402)</f>
        <v/>
      </c>
      <c r="R402" s="21" t="str">
        <f>IF(обеспечено!R402-'погружено всего'!R402=0,"",обеспечено!R402-'погружено всего'!R402)</f>
        <v/>
      </c>
      <c r="S402" s="21" t="str">
        <f>IF(обеспечено!S402-'погружено всего'!S402=0,"",обеспечено!S402-'погружено всего'!S402)</f>
        <v/>
      </c>
      <c r="T402" s="21" t="str">
        <f>IF(обеспечено!T402-'погружено всего'!T402=0,"",обеспечено!T402-'погружено всего'!T402)</f>
        <v/>
      </c>
      <c r="U402" s="21" t="str">
        <f>IF(обеспечено!U402-'погружено всего'!U402=0,"",обеспечено!U402-'погружено всего'!U402)</f>
        <v/>
      </c>
      <c r="V402" s="21" t="str">
        <f>IF(обеспечено!V402-'погружено всего'!V402=0,"",обеспечено!V402-'погружено всего'!V402)</f>
        <v/>
      </c>
      <c r="W402" s="21" t="str">
        <f>IF(обеспечено!W402-'погружено всего'!W402=0,"",обеспечено!W402-'погружено всего'!W402)</f>
        <v/>
      </c>
      <c r="X402" s="21" t="str">
        <f>IF(обеспечено!X402-'погружено всего'!X402=0,"",обеспечено!X402-'погружено всего'!X402)</f>
        <v/>
      </c>
      <c r="Y402" s="21" t="str">
        <f>IF(обеспечено!Y402-'погружено всего'!Y402=0,"",обеспечено!Y402-'погружено всего'!Y402)</f>
        <v/>
      </c>
      <c r="Z402" s="21" t="str">
        <f>IF(обеспечено!Z402-'погружено всего'!Z402=0,"",обеспечено!Z402-'погружено всего'!Z402)</f>
        <v/>
      </c>
      <c r="AA402" s="21" t="str">
        <f>IF(обеспечено!AA402-'погружено всего'!AA402=0,"",обеспечено!AA402-'погружено всего'!AA402)</f>
        <v/>
      </c>
      <c r="AB402" s="21" t="str">
        <f>IF(обеспечено!AB402-'погружено всего'!AB402=0,"",обеспечено!AB402-'погружено всего'!AB402)</f>
        <v/>
      </c>
      <c r="AC402" s="21" t="str">
        <f>IF(обеспечено!AC402-'погружено всего'!AC402=0,"",обеспечено!AC402-'погружено всего'!AC402)</f>
        <v/>
      </c>
      <c r="AD402" s="21" t="str">
        <f>IF(обеспечено!AD402-'погружено всего'!AD402=0,"",обеспечено!AD402-'погружено всего'!AD402)</f>
        <v/>
      </c>
      <c r="AE402" s="21" t="str">
        <f>IF(обеспечено!AE402-'погружено всего'!AE402=0,"",обеспечено!AE402-'погружено всего'!AE402)</f>
        <v/>
      </c>
      <c r="AF402" s="21" t="str">
        <f>IF(обеспечено!AF402-'погружено всего'!AF402=0,"",обеспечено!AF402-'погружено всего'!AF402)</f>
        <v/>
      </c>
      <c r="AG402" s="21" t="str">
        <f>IF(обеспечено!AG402-'погружено всего'!AG402=0,"",обеспечено!AG402-'погружено всего'!AG402)</f>
        <v/>
      </c>
      <c r="AH402" s="21" t="str">
        <f>IF(обеспечено!AH402-'погружено всего'!AH402=0,"",обеспечено!AH402-'погружено всего'!AH402)</f>
        <v/>
      </c>
      <c r="AI402" s="21" t="str">
        <f>IF(обеспечено!AI402-'погружено всего'!AI402=0,"",обеспечено!AI402-'погружено всего'!AI402)</f>
        <v/>
      </c>
      <c r="AJ402" s="21" t="str">
        <f>IF(обеспечено!AJ402-'погружено всего'!AJ402=0,"",обеспечено!AJ402-'погружено всего'!AJ402)</f>
        <v/>
      </c>
      <c r="AK402" s="21" t="str">
        <f>IF(обеспечено!AK402-'погружено всего'!AK402=0,"",обеспечено!AK402-'погружено всего'!AK402)</f>
        <v/>
      </c>
    </row>
    <row r="403" spans="1:37" s="15" customFormat="1" ht="13.5" customHeight="1" x14ac:dyDescent="0.15">
      <c r="A403" s="15" t="s">
        <v>418</v>
      </c>
      <c r="B403" s="20" t="str">
        <f>IF(LEN('заявки всего'!B403)=0,"",'заявки всего'!B403)</f>
        <v/>
      </c>
      <c r="C403" s="20" t="str">
        <f>IF(LEN('заявки всего'!C403)=0,"",'заявки всего'!C403)</f>
        <v/>
      </c>
      <c r="D403" s="22" t="str">
        <f>IF(LEN('заявки всего'!D403)=0,"",'заявки всего'!D403)</f>
        <v/>
      </c>
      <c r="E403" s="23" t="str">
        <f>IF(LEN('заявки всего'!E403)=0,"",'заявки всего'!E403)</f>
        <v/>
      </c>
      <c r="F403" s="23" t="str">
        <f>IF(обеспечено!F403=0,"",ROUNDUP(обеспечено!F403/31*5,0))</f>
        <v/>
      </c>
      <c r="G403" s="21" t="str">
        <f>IF(обеспечено!G403-'погружено всего'!G403=0,"",обеспечено!G403-'погружено всего'!G403)</f>
        <v/>
      </c>
      <c r="H403" s="21" t="str">
        <f>IF(обеспечено!H403-'погружено всего'!H403=0,"",обеспечено!H403-'погружено всего'!H403)</f>
        <v/>
      </c>
      <c r="I403" s="21" t="str">
        <f>IF(обеспечено!I403-'погружено всего'!I403=0,"",обеспечено!I403-'погружено всего'!I403)</f>
        <v/>
      </c>
      <c r="J403" s="21" t="str">
        <f>IF(обеспечено!J403-'погружено всего'!J403=0,"",обеспечено!J403-'погружено всего'!J403)</f>
        <v/>
      </c>
      <c r="K403" s="21" t="str">
        <f>IF(обеспечено!K403-'погружено всего'!K403=0,"",обеспечено!K403-'погружено всего'!K403)</f>
        <v/>
      </c>
      <c r="L403" s="21" t="str">
        <f>IF(обеспечено!L403-'погружено всего'!L403=0,"",обеспечено!L403-'погружено всего'!L403)</f>
        <v/>
      </c>
      <c r="M403" s="21" t="str">
        <f>IF(обеспечено!M403-'погружено всего'!M403=0,"",обеспечено!M403-'погружено всего'!M403)</f>
        <v/>
      </c>
      <c r="N403" s="21" t="str">
        <f>IF(обеспечено!N403-'погружено всего'!N403=0,"",обеспечено!N403-'погружено всего'!N403)</f>
        <v/>
      </c>
      <c r="O403" s="21" t="str">
        <f>IF(обеспечено!O403-'погружено всего'!O403=0,"",обеспечено!O403-'погружено всего'!O403)</f>
        <v/>
      </c>
      <c r="P403" s="21" t="str">
        <f>IF(обеспечено!P403-'погружено всего'!P403=0,"",обеспечено!P403-'погружено всего'!P403)</f>
        <v/>
      </c>
      <c r="Q403" s="21" t="str">
        <f>IF(обеспечено!Q403-'погружено всего'!Q403=0,"",обеспечено!Q403-'погружено всего'!Q403)</f>
        <v/>
      </c>
      <c r="R403" s="21" t="str">
        <f>IF(обеспечено!R403-'погружено всего'!R403=0,"",обеспечено!R403-'погружено всего'!R403)</f>
        <v/>
      </c>
      <c r="S403" s="21" t="str">
        <f>IF(обеспечено!S403-'погружено всего'!S403=0,"",обеспечено!S403-'погружено всего'!S403)</f>
        <v/>
      </c>
      <c r="T403" s="21" t="str">
        <f>IF(обеспечено!T403-'погружено всего'!T403=0,"",обеспечено!T403-'погружено всего'!T403)</f>
        <v/>
      </c>
      <c r="U403" s="21" t="str">
        <f>IF(обеспечено!U403-'погружено всего'!U403=0,"",обеспечено!U403-'погружено всего'!U403)</f>
        <v/>
      </c>
      <c r="V403" s="21" t="str">
        <f>IF(обеспечено!V403-'погружено всего'!V403=0,"",обеспечено!V403-'погружено всего'!V403)</f>
        <v/>
      </c>
      <c r="W403" s="21" t="str">
        <f>IF(обеспечено!W403-'погружено всего'!W403=0,"",обеспечено!W403-'погружено всего'!W403)</f>
        <v/>
      </c>
      <c r="X403" s="21" t="str">
        <f>IF(обеспечено!X403-'погружено всего'!X403=0,"",обеспечено!X403-'погружено всего'!X403)</f>
        <v/>
      </c>
      <c r="Y403" s="21" t="str">
        <f>IF(обеспечено!Y403-'погружено всего'!Y403=0,"",обеспечено!Y403-'погружено всего'!Y403)</f>
        <v/>
      </c>
      <c r="Z403" s="21" t="str">
        <f>IF(обеспечено!Z403-'погружено всего'!Z403=0,"",обеспечено!Z403-'погружено всего'!Z403)</f>
        <v/>
      </c>
      <c r="AA403" s="21" t="str">
        <f>IF(обеспечено!AA403-'погружено всего'!AA403=0,"",обеспечено!AA403-'погружено всего'!AA403)</f>
        <v/>
      </c>
      <c r="AB403" s="21" t="str">
        <f>IF(обеспечено!AB403-'погружено всего'!AB403=0,"",обеспечено!AB403-'погружено всего'!AB403)</f>
        <v/>
      </c>
      <c r="AC403" s="21" t="str">
        <f>IF(обеспечено!AC403-'погружено всего'!AC403=0,"",обеспечено!AC403-'погружено всего'!AC403)</f>
        <v/>
      </c>
      <c r="AD403" s="21" t="str">
        <f>IF(обеспечено!AD403-'погружено всего'!AD403=0,"",обеспечено!AD403-'погружено всего'!AD403)</f>
        <v/>
      </c>
      <c r="AE403" s="21" t="str">
        <f>IF(обеспечено!AE403-'погружено всего'!AE403=0,"",обеспечено!AE403-'погружено всего'!AE403)</f>
        <v/>
      </c>
      <c r="AF403" s="21" t="str">
        <f>IF(обеспечено!AF403-'погружено всего'!AF403=0,"",обеспечено!AF403-'погружено всего'!AF403)</f>
        <v/>
      </c>
      <c r="AG403" s="21" t="str">
        <f>IF(обеспечено!AG403-'погружено всего'!AG403=0,"",обеспечено!AG403-'погружено всего'!AG403)</f>
        <v/>
      </c>
      <c r="AH403" s="21" t="str">
        <f>IF(обеспечено!AH403-'погружено всего'!AH403=0,"",обеспечено!AH403-'погружено всего'!AH403)</f>
        <v/>
      </c>
      <c r="AI403" s="21" t="str">
        <f>IF(обеспечено!AI403-'погружено всего'!AI403=0,"",обеспечено!AI403-'погружено всего'!AI403)</f>
        <v/>
      </c>
      <c r="AJ403" s="21" t="str">
        <f>IF(обеспечено!AJ403-'погружено всего'!AJ403=0,"",обеспечено!AJ403-'погружено всего'!AJ403)</f>
        <v/>
      </c>
      <c r="AK403" s="21" t="str">
        <f>IF(обеспечено!AK403-'погружено всего'!AK403=0,"",обеспечено!AK403-'погружено всего'!AK403)</f>
        <v/>
      </c>
    </row>
    <row r="404" spans="1:37" s="15" customFormat="1" ht="13.5" customHeight="1" x14ac:dyDescent="0.15">
      <c r="A404" s="15" t="s">
        <v>419</v>
      </c>
      <c r="B404" s="20" t="str">
        <f>IF(LEN('заявки всего'!B404)=0,"",'заявки всего'!B404)</f>
        <v/>
      </c>
      <c r="C404" s="20" t="str">
        <f>IF(LEN('заявки всего'!C404)=0,"",'заявки всего'!C404)</f>
        <v/>
      </c>
      <c r="D404" s="22" t="str">
        <f>IF(LEN('заявки всего'!D404)=0,"",'заявки всего'!D404)</f>
        <v/>
      </c>
      <c r="E404" s="23" t="str">
        <f>IF(LEN('заявки всего'!E404)=0,"",'заявки всего'!E404)</f>
        <v/>
      </c>
      <c r="F404" s="23" t="str">
        <f>IF(обеспечено!F404=0,"",ROUNDUP(обеспечено!F404/31*5,0))</f>
        <v/>
      </c>
      <c r="G404" s="21" t="str">
        <f>IF(обеспечено!G404-'погружено всего'!G404=0,"",обеспечено!G404-'погружено всего'!G404)</f>
        <v/>
      </c>
      <c r="H404" s="21" t="str">
        <f>IF(обеспечено!H404-'погружено всего'!H404=0,"",обеспечено!H404-'погружено всего'!H404)</f>
        <v/>
      </c>
      <c r="I404" s="21" t="str">
        <f>IF(обеспечено!I404-'погружено всего'!I404=0,"",обеспечено!I404-'погружено всего'!I404)</f>
        <v/>
      </c>
      <c r="J404" s="21" t="str">
        <f>IF(обеспечено!J404-'погружено всего'!J404=0,"",обеспечено!J404-'погружено всего'!J404)</f>
        <v/>
      </c>
      <c r="K404" s="21" t="str">
        <f>IF(обеспечено!K404-'погружено всего'!K404=0,"",обеспечено!K404-'погружено всего'!K404)</f>
        <v/>
      </c>
      <c r="L404" s="21" t="str">
        <f>IF(обеспечено!L404-'погружено всего'!L404=0,"",обеспечено!L404-'погружено всего'!L404)</f>
        <v/>
      </c>
      <c r="M404" s="21" t="str">
        <f>IF(обеспечено!M404-'погружено всего'!M404=0,"",обеспечено!M404-'погружено всего'!M404)</f>
        <v/>
      </c>
      <c r="N404" s="21" t="str">
        <f>IF(обеспечено!N404-'погружено всего'!N404=0,"",обеспечено!N404-'погружено всего'!N404)</f>
        <v/>
      </c>
      <c r="O404" s="21" t="str">
        <f>IF(обеспечено!O404-'погружено всего'!O404=0,"",обеспечено!O404-'погружено всего'!O404)</f>
        <v/>
      </c>
      <c r="P404" s="21" t="str">
        <f>IF(обеспечено!P404-'погружено всего'!P404=0,"",обеспечено!P404-'погружено всего'!P404)</f>
        <v/>
      </c>
      <c r="Q404" s="21" t="str">
        <f>IF(обеспечено!Q404-'погружено всего'!Q404=0,"",обеспечено!Q404-'погружено всего'!Q404)</f>
        <v/>
      </c>
      <c r="R404" s="21" t="str">
        <f>IF(обеспечено!R404-'погружено всего'!R404=0,"",обеспечено!R404-'погружено всего'!R404)</f>
        <v/>
      </c>
      <c r="S404" s="21" t="str">
        <f>IF(обеспечено!S404-'погружено всего'!S404=0,"",обеспечено!S404-'погружено всего'!S404)</f>
        <v/>
      </c>
      <c r="T404" s="21" t="str">
        <f>IF(обеспечено!T404-'погружено всего'!T404=0,"",обеспечено!T404-'погружено всего'!T404)</f>
        <v/>
      </c>
      <c r="U404" s="21" t="str">
        <f>IF(обеспечено!U404-'погружено всего'!U404=0,"",обеспечено!U404-'погружено всего'!U404)</f>
        <v/>
      </c>
      <c r="V404" s="21" t="str">
        <f>IF(обеспечено!V404-'погружено всего'!V404=0,"",обеспечено!V404-'погружено всего'!V404)</f>
        <v/>
      </c>
      <c r="W404" s="21" t="str">
        <f>IF(обеспечено!W404-'погружено всего'!W404=0,"",обеспечено!W404-'погружено всего'!W404)</f>
        <v/>
      </c>
      <c r="X404" s="21" t="str">
        <f>IF(обеспечено!X404-'погружено всего'!X404=0,"",обеспечено!X404-'погружено всего'!X404)</f>
        <v/>
      </c>
      <c r="Y404" s="21" t="str">
        <f>IF(обеспечено!Y404-'погружено всего'!Y404=0,"",обеспечено!Y404-'погружено всего'!Y404)</f>
        <v/>
      </c>
      <c r="Z404" s="21" t="str">
        <f>IF(обеспечено!Z404-'погружено всего'!Z404=0,"",обеспечено!Z404-'погружено всего'!Z404)</f>
        <v/>
      </c>
      <c r="AA404" s="21" t="str">
        <f>IF(обеспечено!AA404-'погружено всего'!AA404=0,"",обеспечено!AA404-'погружено всего'!AA404)</f>
        <v/>
      </c>
      <c r="AB404" s="21" t="str">
        <f>IF(обеспечено!AB404-'погружено всего'!AB404=0,"",обеспечено!AB404-'погружено всего'!AB404)</f>
        <v/>
      </c>
      <c r="AC404" s="21" t="str">
        <f>IF(обеспечено!AC404-'погружено всего'!AC404=0,"",обеспечено!AC404-'погружено всего'!AC404)</f>
        <v/>
      </c>
      <c r="AD404" s="21" t="str">
        <f>IF(обеспечено!AD404-'погружено всего'!AD404=0,"",обеспечено!AD404-'погружено всего'!AD404)</f>
        <v/>
      </c>
      <c r="AE404" s="21" t="str">
        <f>IF(обеспечено!AE404-'погружено всего'!AE404=0,"",обеспечено!AE404-'погружено всего'!AE404)</f>
        <v/>
      </c>
      <c r="AF404" s="21" t="str">
        <f>IF(обеспечено!AF404-'погружено всего'!AF404=0,"",обеспечено!AF404-'погружено всего'!AF404)</f>
        <v/>
      </c>
      <c r="AG404" s="21" t="str">
        <f>IF(обеспечено!AG404-'погружено всего'!AG404=0,"",обеспечено!AG404-'погружено всего'!AG404)</f>
        <v/>
      </c>
      <c r="AH404" s="21" t="str">
        <f>IF(обеспечено!AH404-'погружено всего'!AH404=0,"",обеспечено!AH404-'погружено всего'!AH404)</f>
        <v/>
      </c>
      <c r="AI404" s="21" t="str">
        <f>IF(обеспечено!AI404-'погружено всего'!AI404=0,"",обеспечено!AI404-'погружено всего'!AI404)</f>
        <v/>
      </c>
      <c r="AJ404" s="21" t="str">
        <f>IF(обеспечено!AJ404-'погружено всего'!AJ404=0,"",обеспечено!AJ404-'погружено всего'!AJ404)</f>
        <v/>
      </c>
      <c r="AK404" s="21" t="str">
        <f>IF(обеспечено!AK404-'погружено всего'!AK404=0,"",обеспечено!AK404-'погружено всего'!AK404)</f>
        <v/>
      </c>
    </row>
    <row r="405" spans="1:37" s="15" customFormat="1" ht="13.5" customHeight="1" x14ac:dyDescent="0.15">
      <c r="A405" s="15" t="s">
        <v>420</v>
      </c>
      <c r="B405" s="20" t="str">
        <f>IF(LEN('заявки всего'!B405)=0,"",'заявки всего'!B405)</f>
        <v/>
      </c>
      <c r="C405" s="20" t="str">
        <f>IF(LEN('заявки всего'!C405)=0,"",'заявки всего'!C405)</f>
        <v/>
      </c>
      <c r="D405" s="22" t="str">
        <f>IF(LEN('заявки всего'!D405)=0,"",'заявки всего'!D405)</f>
        <v/>
      </c>
      <c r="E405" s="23" t="str">
        <f>IF(LEN('заявки всего'!E405)=0,"",'заявки всего'!E405)</f>
        <v/>
      </c>
      <c r="F405" s="23" t="str">
        <f>IF(обеспечено!F405=0,"",ROUNDUP(обеспечено!F405/31*5,0))</f>
        <v/>
      </c>
      <c r="G405" s="21" t="str">
        <f>IF(обеспечено!G405-'погружено всего'!G405=0,"",обеспечено!G405-'погружено всего'!G405)</f>
        <v/>
      </c>
      <c r="H405" s="21" t="str">
        <f>IF(обеспечено!H405-'погружено всего'!H405=0,"",обеспечено!H405-'погружено всего'!H405)</f>
        <v/>
      </c>
      <c r="I405" s="21" t="str">
        <f>IF(обеспечено!I405-'погружено всего'!I405=0,"",обеспечено!I405-'погружено всего'!I405)</f>
        <v/>
      </c>
      <c r="J405" s="21" t="str">
        <f>IF(обеспечено!J405-'погружено всего'!J405=0,"",обеспечено!J405-'погружено всего'!J405)</f>
        <v/>
      </c>
      <c r="K405" s="21" t="str">
        <f>IF(обеспечено!K405-'погружено всего'!K405=0,"",обеспечено!K405-'погружено всего'!K405)</f>
        <v/>
      </c>
      <c r="L405" s="21" t="str">
        <f>IF(обеспечено!L405-'погружено всего'!L405=0,"",обеспечено!L405-'погружено всего'!L405)</f>
        <v/>
      </c>
      <c r="M405" s="21" t="str">
        <f>IF(обеспечено!M405-'погружено всего'!M405=0,"",обеспечено!M405-'погружено всего'!M405)</f>
        <v/>
      </c>
      <c r="N405" s="21" t="str">
        <f>IF(обеспечено!N405-'погружено всего'!N405=0,"",обеспечено!N405-'погружено всего'!N405)</f>
        <v/>
      </c>
      <c r="O405" s="21" t="str">
        <f>IF(обеспечено!O405-'погружено всего'!O405=0,"",обеспечено!O405-'погружено всего'!O405)</f>
        <v/>
      </c>
      <c r="P405" s="21" t="str">
        <f>IF(обеспечено!P405-'погружено всего'!P405=0,"",обеспечено!P405-'погружено всего'!P405)</f>
        <v/>
      </c>
      <c r="Q405" s="21" t="str">
        <f>IF(обеспечено!Q405-'погружено всего'!Q405=0,"",обеспечено!Q405-'погружено всего'!Q405)</f>
        <v/>
      </c>
      <c r="R405" s="21" t="str">
        <f>IF(обеспечено!R405-'погружено всего'!R405=0,"",обеспечено!R405-'погружено всего'!R405)</f>
        <v/>
      </c>
      <c r="S405" s="21" t="str">
        <f>IF(обеспечено!S405-'погружено всего'!S405=0,"",обеспечено!S405-'погружено всего'!S405)</f>
        <v/>
      </c>
      <c r="T405" s="21" t="str">
        <f>IF(обеспечено!T405-'погружено всего'!T405=0,"",обеспечено!T405-'погружено всего'!T405)</f>
        <v/>
      </c>
      <c r="U405" s="21" t="str">
        <f>IF(обеспечено!U405-'погружено всего'!U405=0,"",обеспечено!U405-'погружено всего'!U405)</f>
        <v/>
      </c>
      <c r="V405" s="21" t="str">
        <f>IF(обеспечено!V405-'погружено всего'!V405=0,"",обеспечено!V405-'погружено всего'!V405)</f>
        <v/>
      </c>
      <c r="W405" s="21" t="str">
        <f>IF(обеспечено!W405-'погружено всего'!W405=0,"",обеспечено!W405-'погружено всего'!W405)</f>
        <v/>
      </c>
      <c r="X405" s="21" t="str">
        <f>IF(обеспечено!X405-'погружено всего'!X405=0,"",обеспечено!X405-'погружено всего'!X405)</f>
        <v/>
      </c>
      <c r="Y405" s="21" t="str">
        <f>IF(обеспечено!Y405-'погружено всего'!Y405=0,"",обеспечено!Y405-'погружено всего'!Y405)</f>
        <v/>
      </c>
      <c r="Z405" s="21" t="str">
        <f>IF(обеспечено!Z405-'погружено всего'!Z405=0,"",обеспечено!Z405-'погружено всего'!Z405)</f>
        <v/>
      </c>
      <c r="AA405" s="21" t="str">
        <f>IF(обеспечено!AA405-'погружено всего'!AA405=0,"",обеспечено!AA405-'погружено всего'!AA405)</f>
        <v/>
      </c>
      <c r="AB405" s="21" t="str">
        <f>IF(обеспечено!AB405-'погружено всего'!AB405=0,"",обеспечено!AB405-'погружено всего'!AB405)</f>
        <v/>
      </c>
      <c r="AC405" s="21" t="str">
        <f>IF(обеспечено!AC405-'погружено всего'!AC405=0,"",обеспечено!AC405-'погружено всего'!AC405)</f>
        <v/>
      </c>
      <c r="AD405" s="21" t="str">
        <f>IF(обеспечено!AD405-'погружено всего'!AD405=0,"",обеспечено!AD405-'погружено всего'!AD405)</f>
        <v/>
      </c>
      <c r="AE405" s="21" t="str">
        <f>IF(обеспечено!AE405-'погружено всего'!AE405=0,"",обеспечено!AE405-'погружено всего'!AE405)</f>
        <v/>
      </c>
      <c r="AF405" s="21" t="str">
        <f>IF(обеспечено!AF405-'погружено всего'!AF405=0,"",обеспечено!AF405-'погружено всего'!AF405)</f>
        <v/>
      </c>
      <c r="AG405" s="21" t="str">
        <f>IF(обеспечено!AG405-'погружено всего'!AG405=0,"",обеспечено!AG405-'погружено всего'!AG405)</f>
        <v/>
      </c>
      <c r="AH405" s="21" t="str">
        <f>IF(обеспечено!AH405-'погружено всего'!AH405=0,"",обеспечено!AH405-'погружено всего'!AH405)</f>
        <v/>
      </c>
      <c r="AI405" s="21" t="str">
        <f>IF(обеспечено!AI405-'погружено всего'!AI405=0,"",обеспечено!AI405-'погружено всего'!AI405)</f>
        <v/>
      </c>
      <c r="AJ405" s="21" t="str">
        <f>IF(обеспечено!AJ405-'погружено всего'!AJ405=0,"",обеспечено!AJ405-'погружено всего'!AJ405)</f>
        <v/>
      </c>
      <c r="AK405" s="21" t="str">
        <f>IF(обеспечено!AK405-'погружено всего'!AK405=0,"",обеспечено!AK405-'погружено всего'!AK405)</f>
        <v/>
      </c>
    </row>
    <row r="406" spans="1:37" s="15" customFormat="1" ht="13.5" customHeight="1" x14ac:dyDescent="0.15">
      <c r="A406" s="15" t="s">
        <v>421</v>
      </c>
      <c r="B406" s="20" t="str">
        <f>IF(LEN('заявки всего'!B406)=0,"",'заявки всего'!B406)</f>
        <v/>
      </c>
      <c r="C406" s="20" t="str">
        <f>IF(LEN('заявки всего'!C406)=0,"",'заявки всего'!C406)</f>
        <v/>
      </c>
      <c r="D406" s="22" t="str">
        <f>IF(LEN('заявки всего'!D406)=0,"",'заявки всего'!D406)</f>
        <v/>
      </c>
      <c r="E406" s="23" t="str">
        <f>IF(LEN('заявки всего'!E406)=0,"",'заявки всего'!E406)</f>
        <v/>
      </c>
      <c r="F406" s="23" t="str">
        <f>IF(обеспечено!F406=0,"",ROUNDUP(обеспечено!F406/31*5,0))</f>
        <v/>
      </c>
      <c r="G406" s="21" t="str">
        <f>IF(обеспечено!G406-'погружено всего'!G406=0,"",обеспечено!G406-'погружено всего'!G406)</f>
        <v/>
      </c>
      <c r="H406" s="21" t="str">
        <f>IF(обеспечено!H406-'погружено всего'!H406=0,"",обеспечено!H406-'погружено всего'!H406)</f>
        <v/>
      </c>
      <c r="I406" s="21" t="str">
        <f>IF(обеспечено!I406-'погружено всего'!I406=0,"",обеспечено!I406-'погружено всего'!I406)</f>
        <v/>
      </c>
      <c r="J406" s="21" t="str">
        <f>IF(обеспечено!J406-'погружено всего'!J406=0,"",обеспечено!J406-'погружено всего'!J406)</f>
        <v/>
      </c>
      <c r="K406" s="21" t="str">
        <f>IF(обеспечено!K406-'погружено всего'!K406=0,"",обеспечено!K406-'погружено всего'!K406)</f>
        <v/>
      </c>
      <c r="L406" s="21" t="str">
        <f>IF(обеспечено!L406-'погружено всего'!L406=0,"",обеспечено!L406-'погружено всего'!L406)</f>
        <v/>
      </c>
      <c r="M406" s="21" t="str">
        <f>IF(обеспечено!M406-'погружено всего'!M406=0,"",обеспечено!M406-'погружено всего'!M406)</f>
        <v/>
      </c>
      <c r="N406" s="21" t="str">
        <f>IF(обеспечено!N406-'погружено всего'!N406=0,"",обеспечено!N406-'погружено всего'!N406)</f>
        <v/>
      </c>
      <c r="O406" s="21" t="str">
        <f>IF(обеспечено!O406-'погружено всего'!O406=0,"",обеспечено!O406-'погружено всего'!O406)</f>
        <v/>
      </c>
      <c r="P406" s="21" t="str">
        <f>IF(обеспечено!P406-'погружено всего'!P406=0,"",обеспечено!P406-'погружено всего'!P406)</f>
        <v/>
      </c>
      <c r="Q406" s="21" t="str">
        <f>IF(обеспечено!Q406-'погружено всего'!Q406=0,"",обеспечено!Q406-'погружено всего'!Q406)</f>
        <v/>
      </c>
      <c r="R406" s="21" t="str">
        <f>IF(обеспечено!R406-'погружено всего'!R406=0,"",обеспечено!R406-'погружено всего'!R406)</f>
        <v/>
      </c>
      <c r="S406" s="21" t="str">
        <f>IF(обеспечено!S406-'погружено всего'!S406=0,"",обеспечено!S406-'погружено всего'!S406)</f>
        <v/>
      </c>
      <c r="T406" s="21" t="str">
        <f>IF(обеспечено!T406-'погружено всего'!T406=0,"",обеспечено!T406-'погружено всего'!T406)</f>
        <v/>
      </c>
      <c r="U406" s="21" t="str">
        <f>IF(обеспечено!U406-'погружено всего'!U406=0,"",обеспечено!U406-'погружено всего'!U406)</f>
        <v/>
      </c>
      <c r="V406" s="21" t="str">
        <f>IF(обеспечено!V406-'погружено всего'!V406=0,"",обеспечено!V406-'погружено всего'!V406)</f>
        <v/>
      </c>
      <c r="W406" s="21" t="str">
        <f>IF(обеспечено!W406-'погружено всего'!W406=0,"",обеспечено!W406-'погружено всего'!W406)</f>
        <v/>
      </c>
      <c r="X406" s="21" t="str">
        <f>IF(обеспечено!X406-'погружено всего'!X406=0,"",обеспечено!X406-'погружено всего'!X406)</f>
        <v/>
      </c>
      <c r="Y406" s="21" t="str">
        <f>IF(обеспечено!Y406-'погружено всего'!Y406=0,"",обеспечено!Y406-'погружено всего'!Y406)</f>
        <v/>
      </c>
      <c r="Z406" s="21" t="str">
        <f>IF(обеспечено!Z406-'погружено всего'!Z406=0,"",обеспечено!Z406-'погружено всего'!Z406)</f>
        <v/>
      </c>
      <c r="AA406" s="21" t="str">
        <f>IF(обеспечено!AA406-'погружено всего'!AA406=0,"",обеспечено!AA406-'погружено всего'!AA406)</f>
        <v/>
      </c>
      <c r="AB406" s="21" t="str">
        <f>IF(обеспечено!AB406-'погружено всего'!AB406=0,"",обеспечено!AB406-'погружено всего'!AB406)</f>
        <v/>
      </c>
      <c r="AC406" s="21" t="str">
        <f>IF(обеспечено!AC406-'погружено всего'!AC406=0,"",обеспечено!AC406-'погружено всего'!AC406)</f>
        <v/>
      </c>
      <c r="AD406" s="21" t="str">
        <f>IF(обеспечено!AD406-'погружено всего'!AD406=0,"",обеспечено!AD406-'погружено всего'!AD406)</f>
        <v/>
      </c>
      <c r="AE406" s="21" t="str">
        <f>IF(обеспечено!AE406-'погружено всего'!AE406=0,"",обеспечено!AE406-'погружено всего'!AE406)</f>
        <v/>
      </c>
      <c r="AF406" s="21" t="str">
        <f>IF(обеспечено!AF406-'погружено всего'!AF406=0,"",обеспечено!AF406-'погружено всего'!AF406)</f>
        <v/>
      </c>
      <c r="AG406" s="21" t="str">
        <f>IF(обеспечено!AG406-'погружено всего'!AG406=0,"",обеспечено!AG406-'погружено всего'!AG406)</f>
        <v/>
      </c>
      <c r="AH406" s="21" t="str">
        <f>IF(обеспечено!AH406-'погружено всего'!AH406=0,"",обеспечено!AH406-'погружено всего'!AH406)</f>
        <v/>
      </c>
      <c r="AI406" s="21" t="str">
        <f>IF(обеспечено!AI406-'погружено всего'!AI406=0,"",обеспечено!AI406-'погружено всего'!AI406)</f>
        <v/>
      </c>
      <c r="AJ406" s="21" t="str">
        <f>IF(обеспечено!AJ406-'погружено всего'!AJ406=0,"",обеспечено!AJ406-'погружено всего'!AJ406)</f>
        <v/>
      </c>
      <c r="AK406" s="21" t="str">
        <f>IF(обеспечено!AK406-'погружено всего'!AK406=0,"",обеспечено!AK406-'погружено всего'!AK406)</f>
        <v/>
      </c>
    </row>
    <row r="407" spans="1:37" s="15" customFormat="1" ht="13.5" customHeight="1" x14ac:dyDescent="0.15">
      <c r="A407" s="15" t="s">
        <v>422</v>
      </c>
      <c r="B407" s="20" t="str">
        <f>IF(LEN('заявки всего'!B407)=0,"",'заявки всего'!B407)</f>
        <v/>
      </c>
      <c r="C407" s="20" t="str">
        <f>IF(LEN('заявки всего'!C407)=0,"",'заявки всего'!C407)</f>
        <v/>
      </c>
      <c r="D407" s="22" t="str">
        <f>IF(LEN('заявки всего'!D407)=0,"",'заявки всего'!D407)</f>
        <v/>
      </c>
      <c r="E407" s="23" t="str">
        <f>IF(LEN('заявки всего'!E407)=0,"",'заявки всего'!E407)</f>
        <v/>
      </c>
      <c r="F407" s="23" t="str">
        <f>IF(обеспечено!F407=0,"",ROUNDUP(обеспечено!F407/31*5,0))</f>
        <v/>
      </c>
      <c r="G407" s="21" t="str">
        <f>IF(обеспечено!G407-'погружено всего'!G407=0,"",обеспечено!G407-'погружено всего'!G407)</f>
        <v/>
      </c>
      <c r="H407" s="21" t="str">
        <f>IF(обеспечено!H407-'погружено всего'!H407=0,"",обеспечено!H407-'погружено всего'!H407)</f>
        <v/>
      </c>
      <c r="I407" s="21" t="str">
        <f>IF(обеспечено!I407-'погружено всего'!I407=0,"",обеспечено!I407-'погружено всего'!I407)</f>
        <v/>
      </c>
      <c r="J407" s="21" t="str">
        <f>IF(обеспечено!J407-'погружено всего'!J407=0,"",обеспечено!J407-'погружено всего'!J407)</f>
        <v/>
      </c>
      <c r="K407" s="21" t="str">
        <f>IF(обеспечено!K407-'погружено всего'!K407=0,"",обеспечено!K407-'погружено всего'!K407)</f>
        <v/>
      </c>
      <c r="L407" s="21" t="str">
        <f>IF(обеспечено!L407-'погружено всего'!L407=0,"",обеспечено!L407-'погружено всего'!L407)</f>
        <v/>
      </c>
      <c r="M407" s="21" t="str">
        <f>IF(обеспечено!M407-'погружено всего'!M407=0,"",обеспечено!M407-'погружено всего'!M407)</f>
        <v/>
      </c>
      <c r="N407" s="21" t="str">
        <f>IF(обеспечено!N407-'погружено всего'!N407=0,"",обеспечено!N407-'погружено всего'!N407)</f>
        <v/>
      </c>
      <c r="O407" s="21" t="str">
        <f>IF(обеспечено!O407-'погружено всего'!O407=0,"",обеспечено!O407-'погружено всего'!O407)</f>
        <v/>
      </c>
      <c r="P407" s="21" t="str">
        <f>IF(обеспечено!P407-'погружено всего'!P407=0,"",обеспечено!P407-'погружено всего'!P407)</f>
        <v/>
      </c>
      <c r="Q407" s="21" t="str">
        <f>IF(обеспечено!Q407-'погружено всего'!Q407=0,"",обеспечено!Q407-'погружено всего'!Q407)</f>
        <v/>
      </c>
      <c r="R407" s="21" t="str">
        <f>IF(обеспечено!R407-'погружено всего'!R407=0,"",обеспечено!R407-'погружено всего'!R407)</f>
        <v/>
      </c>
      <c r="S407" s="21" t="str">
        <f>IF(обеспечено!S407-'погружено всего'!S407=0,"",обеспечено!S407-'погружено всего'!S407)</f>
        <v/>
      </c>
      <c r="T407" s="21" t="str">
        <f>IF(обеспечено!T407-'погружено всего'!T407=0,"",обеспечено!T407-'погружено всего'!T407)</f>
        <v/>
      </c>
      <c r="U407" s="21" t="str">
        <f>IF(обеспечено!U407-'погружено всего'!U407=0,"",обеспечено!U407-'погружено всего'!U407)</f>
        <v/>
      </c>
      <c r="V407" s="21" t="str">
        <f>IF(обеспечено!V407-'погружено всего'!V407=0,"",обеспечено!V407-'погружено всего'!V407)</f>
        <v/>
      </c>
      <c r="W407" s="21" t="str">
        <f>IF(обеспечено!W407-'погружено всего'!W407=0,"",обеспечено!W407-'погружено всего'!W407)</f>
        <v/>
      </c>
      <c r="X407" s="21" t="str">
        <f>IF(обеспечено!X407-'погружено всего'!X407=0,"",обеспечено!X407-'погружено всего'!X407)</f>
        <v/>
      </c>
      <c r="Y407" s="21" t="str">
        <f>IF(обеспечено!Y407-'погружено всего'!Y407=0,"",обеспечено!Y407-'погружено всего'!Y407)</f>
        <v/>
      </c>
      <c r="Z407" s="21" t="str">
        <f>IF(обеспечено!Z407-'погружено всего'!Z407=0,"",обеспечено!Z407-'погружено всего'!Z407)</f>
        <v/>
      </c>
      <c r="AA407" s="21" t="str">
        <f>IF(обеспечено!AA407-'погружено всего'!AA407=0,"",обеспечено!AA407-'погружено всего'!AA407)</f>
        <v/>
      </c>
      <c r="AB407" s="21" t="str">
        <f>IF(обеспечено!AB407-'погружено всего'!AB407=0,"",обеспечено!AB407-'погружено всего'!AB407)</f>
        <v/>
      </c>
      <c r="AC407" s="21" t="str">
        <f>IF(обеспечено!AC407-'погружено всего'!AC407=0,"",обеспечено!AC407-'погружено всего'!AC407)</f>
        <v/>
      </c>
      <c r="AD407" s="21" t="str">
        <f>IF(обеспечено!AD407-'погружено всего'!AD407=0,"",обеспечено!AD407-'погружено всего'!AD407)</f>
        <v/>
      </c>
      <c r="AE407" s="21" t="str">
        <f>IF(обеспечено!AE407-'погружено всего'!AE407=0,"",обеспечено!AE407-'погружено всего'!AE407)</f>
        <v/>
      </c>
      <c r="AF407" s="21" t="str">
        <f>IF(обеспечено!AF407-'погружено всего'!AF407=0,"",обеспечено!AF407-'погружено всего'!AF407)</f>
        <v/>
      </c>
      <c r="AG407" s="21" t="str">
        <f>IF(обеспечено!AG407-'погружено всего'!AG407=0,"",обеспечено!AG407-'погружено всего'!AG407)</f>
        <v/>
      </c>
      <c r="AH407" s="21" t="str">
        <f>IF(обеспечено!AH407-'погружено всего'!AH407=0,"",обеспечено!AH407-'погружено всего'!AH407)</f>
        <v/>
      </c>
      <c r="AI407" s="21" t="str">
        <f>IF(обеспечено!AI407-'погружено всего'!AI407=0,"",обеспечено!AI407-'погружено всего'!AI407)</f>
        <v/>
      </c>
      <c r="AJ407" s="21" t="str">
        <f>IF(обеспечено!AJ407-'погружено всего'!AJ407=0,"",обеспечено!AJ407-'погружено всего'!AJ407)</f>
        <v/>
      </c>
      <c r="AK407" s="21" t="str">
        <f>IF(обеспечено!AK407-'погружено всего'!AK407=0,"",обеспечено!AK407-'погружено всего'!AK407)</f>
        <v/>
      </c>
    </row>
    <row r="408" spans="1:37" s="15" customFormat="1" ht="13.5" customHeight="1" x14ac:dyDescent="0.15">
      <c r="A408" s="15" t="s">
        <v>423</v>
      </c>
      <c r="B408" s="20" t="str">
        <f>IF(LEN('заявки всего'!B408)=0,"",'заявки всего'!B408)</f>
        <v/>
      </c>
      <c r="C408" s="20" t="str">
        <f>IF(LEN('заявки всего'!C408)=0,"",'заявки всего'!C408)</f>
        <v/>
      </c>
      <c r="D408" s="22" t="str">
        <f>IF(LEN('заявки всего'!D408)=0,"",'заявки всего'!D408)</f>
        <v/>
      </c>
      <c r="E408" s="23" t="str">
        <f>IF(LEN('заявки всего'!E408)=0,"",'заявки всего'!E408)</f>
        <v/>
      </c>
      <c r="F408" s="23" t="str">
        <f>IF(обеспечено!F408=0,"",ROUNDUP(обеспечено!F408/31*5,0))</f>
        <v/>
      </c>
      <c r="G408" s="21" t="str">
        <f>IF(обеспечено!G408-'погружено всего'!G408=0,"",обеспечено!G408-'погружено всего'!G408)</f>
        <v/>
      </c>
      <c r="H408" s="21" t="str">
        <f>IF(обеспечено!H408-'погружено всего'!H408=0,"",обеспечено!H408-'погружено всего'!H408)</f>
        <v/>
      </c>
      <c r="I408" s="21" t="str">
        <f>IF(обеспечено!I408-'погружено всего'!I408=0,"",обеспечено!I408-'погружено всего'!I408)</f>
        <v/>
      </c>
      <c r="J408" s="21" t="str">
        <f>IF(обеспечено!J408-'погружено всего'!J408=0,"",обеспечено!J408-'погружено всего'!J408)</f>
        <v/>
      </c>
      <c r="K408" s="21" t="str">
        <f>IF(обеспечено!K408-'погружено всего'!K408=0,"",обеспечено!K408-'погружено всего'!K408)</f>
        <v/>
      </c>
      <c r="L408" s="21" t="str">
        <f>IF(обеспечено!L408-'погружено всего'!L408=0,"",обеспечено!L408-'погружено всего'!L408)</f>
        <v/>
      </c>
      <c r="M408" s="21" t="str">
        <f>IF(обеспечено!M408-'погружено всего'!M408=0,"",обеспечено!M408-'погружено всего'!M408)</f>
        <v/>
      </c>
      <c r="N408" s="21" t="str">
        <f>IF(обеспечено!N408-'погружено всего'!N408=0,"",обеспечено!N408-'погружено всего'!N408)</f>
        <v/>
      </c>
      <c r="O408" s="21" t="str">
        <f>IF(обеспечено!O408-'погружено всего'!O408=0,"",обеспечено!O408-'погружено всего'!O408)</f>
        <v/>
      </c>
      <c r="P408" s="21" t="str">
        <f>IF(обеспечено!P408-'погружено всего'!P408=0,"",обеспечено!P408-'погружено всего'!P408)</f>
        <v/>
      </c>
      <c r="Q408" s="21" t="str">
        <f>IF(обеспечено!Q408-'погружено всего'!Q408=0,"",обеспечено!Q408-'погружено всего'!Q408)</f>
        <v/>
      </c>
      <c r="R408" s="21" t="str">
        <f>IF(обеспечено!R408-'погружено всего'!R408=0,"",обеспечено!R408-'погружено всего'!R408)</f>
        <v/>
      </c>
      <c r="S408" s="21" t="str">
        <f>IF(обеспечено!S408-'погружено всего'!S408=0,"",обеспечено!S408-'погружено всего'!S408)</f>
        <v/>
      </c>
      <c r="T408" s="21" t="str">
        <f>IF(обеспечено!T408-'погружено всего'!T408=0,"",обеспечено!T408-'погружено всего'!T408)</f>
        <v/>
      </c>
      <c r="U408" s="21" t="str">
        <f>IF(обеспечено!U408-'погружено всего'!U408=0,"",обеспечено!U408-'погружено всего'!U408)</f>
        <v/>
      </c>
      <c r="V408" s="21" t="str">
        <f>IF(обеспечено!V408-'погружено всего'!V408=0,"",обеспечено!V408-'погружено всего'!V408)</f>
        <v/>
      </c>
      <c r="W408" s="21" t="str">
        <f>IF(обеспечено!W408-'погружено всего'!W408=0,"",обеспечено!W408-'погружено всего'!W408)</f>
        <v/>
      </c>
      <c r="X408" s="21" t="str">
        <f>IF(обеспечено!X408-'погружено всего'!X408=0,"",обеспечено!X408-'погружено всего'!X408)</f>
        <v/>
      </c>
      <c r="Y408" s="21" t="str">
        <f>IF(обеспечено!Y408-'погружено всего'!Y408=0,"",обеспечено!Y408-'погружено всего'!Y408)</f>
        <v/>
      </c>
      <c r="Z408" s="21" t="str">
        <f>IF(обеспечено!Z408-'погружено всего'!Z408=0,"",обеспечено!Z408-'погружено всего'!Z408)</f>
        <v/>
      </c>
      <c r="AA408" s="21" t="str">
        <f>IF(обеспечено!AA408-'погружено всего'!AA408=0,"",обеспечено!AA408-'погружено всего'!AA408)</f>
        <v/>
      </c>
      <c r="AB408" s="21" t="str">
        <f>IF(обеспечено!AB408-'погружено всего'!AB408=0,"",обеспечено!AB408-'погружено всего'!AB408)</f>
        <v/>
      </c>
      <c r="AC408" s="21" t="str">
        <f>IF(обеспечено!AC408-'погружено всего'!AC408=0,"",обеспечено!AC408-'погружено всего'!AC408)</f>
        <v/>
      </c>
      <c r="AD408" s="21" t="str">
        <f>IF(обеспечено!AD408-'погружено всего'!AD408=0,"",обеспечено!AD408-'погружено всего'!AD408)</f>
        <v/>
      </c>
      <c r="AE408" s="21" t="str">
        <f>IF(обеспечено!AE408-'погружено всего'!AE408=0,"",обеспечено!AE408-'погружено всего'!AE408)</f>
        <v/>
      </c>
      <c r="AF408" s="21" t="str">
        <f>IF(обеспечено!AF408-'погружено всего'!AF408=0,"",обеспечено!AF408-'погружено всего'!AF408)</f>
        <v/>
      </c>
      <c r="AG408" s="21" t="str">
        <f>IF(обеспечено!AG408-'погружено всего'!AG408=0,"",обеспечено!AG408-'погружено всего'!AG408)</f>
        <v/>
      </c>
      <c r="AH408" s="21" t="str">
        <f>IF(обеспечено!AH408-'погружено всего'!AH408=0,"",обеспечено!AH408-'погружено всего'!AH408)</f>
        <v/>
      </c>
      <c r="AI408" s="21" t="str">
        <f>IF(обеспечено!AI408-'погружено всего'!AI408=0,"",обеспечено!AI408-'погружено всего'!AI408)</f>
        <v/>
      </c>
      <c r="AJ408" s="21" t="str">
        <f>IF(обеспечено!AJ408-'погружено всего'!AJ408=0,"",обеспечено!AJ408-'погружено всего'!AJ408)</f>
        <v/>
      </c>
      <c r="AK408" s="21" t="str">
        <f>IF(обеспечено!AK408-'погружено всего'!AK408=0,"",обеспечено!AK408-'погружено всего'!AK408)</f>
        <v/>
      </c>
    </row>
    <row r="409" spans="1:37" s="15" customFormat="1" ht="13.5" customHeight="1" x14ac:dyDescent="0.15">
      <c r="A409" s="15" t="s">
        <v>424</v>
      </c>
      <c r="B409" s="20" t="str">
        <f>IF(LEN('заявки всего'!B409)=0,"",'заявки всего'!B409)</f>
        <v/>
      </c>
      <c r="C409" s="20" t="str">
        <f>IF(LEN('заявки всего'!C409)=0,"",'заявки всего'!C409)</f>
        <v/>
      </c>
      <c r="D409" s="22" t="str">
        <f>IF(LEN('заявки всего'!D409)=0,"",'заявки всего'!D409)</f>
        <v/>
      </c>
      <c r="E409" s="23" t="str">
        <f>IF(LEN('заявки всего'!E409)=0,"",'заявки всего'!E409)</f>
        <v/>
      </c>
      <c r="F409" s="23" t="str">
        <f>IF(обеспечено!F409=0,"",ROUNDUP(обеспечено!F409/31*5,0))</f>
        <v/>
      </c>
      <c r="G409" s="21" t="str">
        <f>IF(обеспечено!G409-'погружено всего'!G409=0,"",обеспечено!G409-'погружено всего'!G409)</f>
        <v/>
      </c>
      <c r="H409" s="21" t="str">
        <f>IF(обеспечено!H409-'погружено всего'!H409=0,"",обеспечено!H409-'погружено всего'!H409)</f>
        <v/>
      </c>
      <c r="I409" s="21" t="str">
        <f>IF(обеспечено!I409-'погружено всего'!I409=0,"",обеспечено!I409-'погружено всего'!I409)</f>
        <v/>
      </c>
      <c r="J409" s="21" t="str">
        <f>IF(обеспечено!J409-'погружено всего'!J409=0,"",обеспечено!J409-'погружено всего'!J409)</f>
        <v/>
      </c>
      <c r="K409" s="21" t="str">
        <f>IF(обеспечено!K409-'погружено всего'!K409=0,"",обеспечено!K409-'погружено всего'!K409)</f>
        <v/>
      </c>
      <c r="L409" s="21" t="str">
        <f>IF(обеспечено!L409-'погружено всего'!L409=0,"",обеспечено!L409-'погружено всего'!L409)</f>
        <v/>
      </c>
      <c r="M409" s="21" t="str">
        <f>IF(обеспечено!M409-'погружено всего'!M409=0,"",обеспечено!M409-'погружено всего'!M409)</f>
        <v/>
      </c>
      <c r="N409" s="21" t="str">
        <f>IF(обеспечено!N409-'погружено всего'!N409=0,"",обеспечено!N409-'погружено всего'!N409)</f>
        <v/>
      </c>
      <c r="O409" s="21" t="str">
        <f>IF(обеспечено!O409-'погружено всего'!O409=0,"",обеспечено!O409-'погружено всего'!O409)</f>
        <v/>
      </c>
      <c r="P409" s="21" t="str">
        <f>IF(обеспечено!P409-'погружено всего'!P409=0,"",обеспечено!P409-'погружено всего'!P409)</f>
        <v/>
      </c>
      <c r="Q409" s="21" t="str">
        <f>IF(обеспечено!Q409-'погружено всего'!Q409=0,"",обеспечено!Q409-'погружено всего'!Q409)</f>
        <v/>
      </c>
      <c r="R409" s="21" t="str">
        <f>IF(обеспечено!R409-'погружено всего'!R409=0,"",обеспечено!R409-'погружено всего'!R409)</f>
        <v/>
      </c>
      <c r="S409" s="21" t="str">
        <f>IF(обеспечено!S409-'погружено всего'!S409=0,"",обеспечено!S409-'погружено всего'!S409)</f>
        <v/>
      </c>
      <c r="T409" s="21" t="str">
        <f>IF(обеспечено!T409-'погружено всего'!T409=0,"",обеспечено!T409-'погружено всего'!T409)</f>
        <v/>
      </c>
      <c r="U409" s="21" t="str">
        <f>IF(обеспечено!U409-'погружено всего'!U409=0,"",обеспечено!U409-'погружено всего'!U409)</f>
        <v/>
      </c>
      <c r="V409" s="21" t="str">
        <f>IF(обеспечено!V409-'погружено всего'!V409=0,"",обеспечено!V409-'погружено всего'!V409)</f>
        <v/>
      </c>
      <c r="W409" s="21" t="str">
        <f>IF(обеспечено!W409-'погружено всего'!W409=0,"",обеспечено!W409-'погружено всего'!W409)</f>
        <v/>
      </c>
      <c r="X409" s="21" t="str">
        <f>IF(обеспечено!X409-'погружено всего'!X409=0,"",обеспечено!X409-'погружено всего'!X409)</f>
        <v/>
      </c>
      <c r="Y409" s="21" t="str">
        <f>IF(обеспечено!Y409-'погружено всего'!Y409=0,"",обеспечено!Y409-'погружено всего'!Y409)</f>
        <v/>
      </c>
      <c r="Z409" s="21" t="str">
        <f>IF(обеспечено!Z409-'погружено всего'!Z409=0,"",обеспечено!Z409-'погружено всего'!Z409)</f>
        <v/>
      </c>
      <c r="AA409" s="21" t="str">
        <f>IF(обеспечено!AA409-'погружено всего'!AA409=0,"",обеспечено!AA409-'погружено всего'!AA409)</f>
        <v/>
      </c>
      <c r="AB409" s="21" t="str">
        <f>IF(обеспечено!AB409-'погружено всего'!AB409=0,"",обеспечено!AB409-'погружено всего'!AB409)</f>
        <v/>
      </c>
      <c r="AC409" s="21" t="str">
        <f>IF(обеспечено!AC409-'погружено всего'!AC409=0,"",обеспечено!AC409-'погружено всего'!AC409)</f>
        <v/>
      </c>
      <c r="AD409" s="21" t="str">
        <f>IF(обеспечено!AD409-'погружено всего'!AD409=0,"",обеспечено!AD409-'погружено всего'!AD409)</f>
        <v/>
      </c>
      <c r="AE409" s="21" t="str">
        <f>IF(обеспечено!AE409-'погружено всего'!AE409=0,"",обеспечено!AE409-'погружено всего'!AE409)</f>
        <v/>
      </c>
      <c r="AF409" s="21" t="str">
        <f>IF(обеспечено!AF409-'погружено всего'!AF409=0,"",обеспечено!AF409-'погружено всего'!AF409)</f>
        <v/>
      </c>
      <c r="AG409" s="21" t="str">
        <f>IF(обеспечено!AG409-'погружено всего'!AG409=0,"",обеспечено!AG409-'погружено всего'!AG409)</f>
        <v/>
      </c>
      <c r="AH409" s="21" t="str">
        <f>IF(обеспечено!AH409-'погружено всего'!AH409=0,"",обеспечено!AH409-'погружено всего'!AH409)</f>
        <v/>
      </c>
      <c r="AI409" s="21" t="str">
        <f>IF(обеспечено!AI409-'погружено всего'!AI409=0,"",обеспечено!AI409-'погружено всего'!AI409)</f>
        <v/>
      </c>
      <c r="AJ409" s="21" t="str">
        <f>IF(обеспечено!AJ409-'погружено всего'!AJ409=0,"",обеспечено!AJ409-'погружено всего'!AJ409)</f>
        <v/>
      </c>
      <c r="AK409" s="21" t="str">
        <f>IF(обеспечено!AK409-'погружено всего'!AK409=0,"",обеспечено!AK409-'погружено всего'!AK409)</f>
        <v/>
      </c>
    </row>
    <row r="410" spans="1:37" s="15" customFormat="1" ht="13.5" customHeight="1" x14ac:dyDescent="0.15">
      <c r="A410" s="15" t="s">
        <v>425</v>
      </c>
      <c r="B410" s="20" t="str">
        <f>IF(LEN('заявки всего'!B410)=0,"",'заявки всего'!B410)</f>
        <v/>
      </c>
      <c r="C410" s="20" t="str">
        <f>IF(LEN('заявки всего'!C410)=0,"",'заявки всего'!C410)</f>
        <v/>
      </c>
      <c r="D410" s="22" t="str">
        <f>IF(LEN('заявки всего'!D410)=0,"",'заявки всего'!D410)</f>
        <v/>
      </c>
      <c r="E410" s="23" t="str">
        <f>IF(LEN('заявки всего'!E410)=0,"",'заявки всего'!E410)</f>
        <v/>
      </c>
      <c r="F410" s="23" t="str">
        <f>IF(обеспечено!F410=0,"",ROUNDUP(обеспечено!F410/31*5,0))</f>
        <v/>
      </c>
      <c r="G410" s="21" t="str">
        <f>IF(обеспечено!G410-'погружено всего'!G410=0,"",обеспечено!G410-'погружено всего'!G410)</f>
        <v/>
      </c>
      <c r="H410" s="21" t="str">
        <f>IF(обеспечено!H410-'погружено всего'!H410=0,"",обеспечено!H410-'погружено всего'!H410)</f>
        <v/>
      </c>
      <c r="I410" s="21" t="str">
        <f>IF(обеспечено!I410-'погружено всего'!I410=0,"",обеспечено!I410-'погружено всего'!I410)</f>
        <v/>
      </c>
      <c r="J410" s="21" t="str">
        <f>IF(обеспечено!J410-'погружено всего'!J410=0,"",обеспечено!J410-'погружено всего'!J410)</f>
        <v/>
      </c>
      <c r="K410" s="21" t="str">
        <f>IF(обеспечено!K410-'погружено всего'!K410=0,"",обеспечено!K410-'погружено всего'!K410)</f>
        <v/>
      </c>
      <c r="L410" s="21" t="str">
        <f>IF(обеспечено!L410-'погружено всего'!L410=0,"",обеспечено!L410-'погружено всего'!L410)</f>
        <v/>
      </c>
      <c r="M410" s="21" t="str">
        <f>IF(обеспечено!M410-'погружено всего'!M410=0,"",обеспечено!M410-'погружено всего'!M410)</f>
        <v/>
      </c>
      <c r="N410" s="21" t="str">
        <f>IF(обеспечено!N410-'погружено всего'!N410=0,"",обеспечено!N410-'погружено всего'!N410)</f>
        <v/>
      </c>
      <c r="O410" s="21" t="str">
        <f>IF(обеспечено!O410-'погружено всего'!O410=0,"",обеспечено!O410-'погружено всего'!O410)</f>
        <v/>
      </c>
      <c r="P410" s="21" t="str">
        <f>IF(обеспечено!P410-'погружено всего'!P410=0,"",обеспечено!P410-'погружено всего'!P410)</f>
        <v/>
      </c>
      <c r="Q410" s="21" t="str">
        <f>IF(обеспечено!Q410-'погружено всего'!Q410=0,"",обеспечено!Q410-'погружено всего'!Q410)</f>
        <v/>
      </c>
      <c r="R410" s="21" t="str">
        <f>IF(обеспечено!R410-'погружено всего'!R410=0,"",обеспечено!R410-'погружено всего'!R410)</f>
        <v/>
      </c>
      <c r="S410" s="21" t="str">
        <f>IF(обеспечено!S410-'погружено всего'!S410=0,"",обеспечено!S410-'погружено всего'!S410)</f>
        <v/>
      </c>
      <c r="T410" s="21" t="str">
        <f>IF(обеспечено!T410-'погружено всего'!T410=0,"",обеспечено!T410-'погружено всего'!T410)</f>
        <v/>
      </c>
      <c r="U410" s="21" t="str">
        <f>IF(обеспечено!U410-'погружено всего'!U410=0,"",обеспечено!U410-'погружено всего'!U410)</f>
        <v/>
      </c>
      <c r="V410" s="21" t="str">
        <f>IF(обеспечено!V410-'погружено всего'!V410=0,"",обеспечено!V410-'погружено всего'!V410)</f>
        <v/>
      </c>
      <c r="W410" s="21" t="str">
        <f>IF(обеспечено!W410-'погружено всего'!W410=0,"",обеспечено!W410-'погружено всего'!W410)</f>
        <v/>
      </c>
      <c r="X410" s="21" t="str">
        <f>IF(обеспечено!X410-'погружено всего'!X410=0,"",обеспечено!X410-'погружено всего'!X410)</f>
        <v/>
      </c>
      <c r="Y410" s="21" t="str">
        <f>IF(обеспечено!Y410-'погружено всего'!Y410=0,"",обеспечено!Y410-'погружено всего'!Y410)</f>
        <v/>
      </c>
      <c r="Z410" s="21" t="str">
        <f>IF(обеспечено!Z410-'погружено всего'!Z410=0,"",обеспечено!Z410-'погружено всего'!Z410)</f>
        <v/>
      </c>
      <c r="AA410" s="21" t="str">
        <f>IF(обеспечено!AA410-'погружено всего'!AA410=0,"",обеспечено!AA410-'погружено всего'!AA410)</f>
        <v/>
      </c>
      <c r="AB410" s="21" t="str">
        <f>IF(обеспечено!AB410-'погружено всего'!AB410=0,"",обеспечено!AB410-'погружено всего'!AB410)</f>
        <v/>
      </c>
      <c r="AC410" s="21" t="str">
        <f>IF(обеспечено!AC410-'погружено всего'!AC410=0,"",обеспечено!AC410-'погружено всего'!AC410)</f>
        <v/>
      </c>
      <c r="AD410" s="21" t="str">
        <f>IF(обеспечено!AD410-'погружено всего'!AD410=0,"",обеспечено!AD410-'погружено всего'!AD410)</f>
        <v/>
      </c>
      <c r="AE410" s="21" t="str">
        <f>IF(обеспечено!AE410-'погружено всего'!AE410=0,"",обеспечено!AE410-'погружено всего'!AE410)</f>
        <v/>
      </c>
      <c r="AF410" s="21" t="str">
        <f>IF(обеспечено!AF410-'погружено всего'!AF410=0,"",обеспечено!AF410-'погружено всего'!AF410)</f>
        <v/>
      </c>
      <c r="AG410" s="21" t="str">
        <f>IF(обеспечено!AG410-'погружено всего'!AG410=0,"",обеспечено!AG410-'погружено всего'!AG410)</f>
        <v/>
      </c>
      <c r="AH410" s="21" t="str">
        <f>IF(обеспечено!AH410-'погружено всего'!AH410=0,"",обеспечено!AH410-'погружено всего'!AH410)</f>
        <v/>
      </c>
      <c r="AI410" s="21" t="str">
        <f>IF(обеспечено!AI410-'погружено всего'!AI410=0,"",обеспечено!AI410-'погружено всего'!AI410)</f>
        <v/>
      </c>
      <c r="AJ410" s="21" t="str">
        <f>IF(обеспечено!AJ410-'погружено всего'!AJ410=0,"",обеспечено!AJ410-'погружено всего'!AJ410)</f>
        <v/>
      </c>
      <c r="AK410" s="21" t="str">
        <f>IF(обеспечено!AK410-'погружено всего'!AK410=0,"",обеспечено!AK410-'погружено всего'!AK410)</f>
        <v/>
      </c>
    </row>
    <row r="411" spans="1:37" s="15" customFormat="1" ht="13.5" customHeight="1" x14ac:dyDescent="0.15">
      <c r="A411" s="15" t="s">
        <v>426</v>
      </c>
      <c r="B411" s="20" t="str">
        <f>IF(LEN('заявки всего'!B411)=0,"",'заявки всего'!B411)</f>
        <v/>
      </c>
      <c r="C411" s="20" t="str">
        <f>IF(LEN('заявки всего'!C411)=0,"",'заявки всего'!C411)</f>
        <v/>
      </c>
      <c r="D411" s="22" t="str">
        <f>IF(LEN('заявки всего'!D411)=0,"",'заявки всего'!D411)</f>
        <v/>
      </c>
      <c r="E411" s="23" t="str">
        <f>IF(LEN('заявки всего'!E411)=0,"",'заявки всего'!E411)</f>
        <v/>
      </c>
      <c r="F411" s="23" t="str">
        <f>IF(обеспечено!F411=0,"",ROUNDUP(обеспечено!F411/31*5,0))</f>
        <v/>
      </c>
      <c r="G411" s="21" t="str">
        <f>IF(обеспечено!G411-'погружено всего'!G411=0,"",обеспечено!G411-'погружено всего'!G411)</f>
        <v/>
      </c>
      <c r="H411" s="21" t="str">
        <f>IF(обеспечено!H411-'погружено всего'!H411=0,"",обеспечено!H411-'погружено всего'!H411)</f>
        <v/>
      </c>
      <c r="I411" s="21" t="str">
        <f>IF(обеспечено!I411-'погружено всего'!I411=0,"",обеспечено!I411-'погружено всего'!I411)</f>
        <v/>
      </c>
      <c r="J411" s="21" t="str">
        <f>IF(обеспечено!J411-'погружено всего'!J411=0,"",обеспечено!J411-'погружено всего'!J411)</f>
        <v/>
      </c>
      <c r="K411" s="21" t="str">
        <f>IF(обеспечено!K411-'погружено всего'!K411=0,"",обеспечено!K411-'погружено всего'!K411)</f>
        <v/>
      </c>
      <c r="L411" s="21" t="str">
        <f>IF(обеспечено!L411-'погружено всего'!L411=0,"",обеспечено!L411-'погружено всего'!L411)</f>
        <v/>
      </c>
      <c r="M411" s="21" t="str">
        <f>IF(обеспечено!M411-'погружено всего'!M411=0,"",обеспечено!M411-'погружено всего'!M411)</f>
        <v/>
      </c>
      <c r="N411" s="21" t="str">
        <f>IF(обеспечено!N411-'погружено всего'!N411=0,"",обеспечено!N411-'погружено всего'!N411)</f>
        <v/>
      </c>
      <c r="O411" s="21" t="str">
        <f>IF(обеспечено!O411-'погружено всего'!O411=0,"",обеспечено!O411-'погружено всего'!O411)</f>
        <v/>
      </c>
      <c r="P411" s="21" t="str">
        <f>IF(обеспечено!P411-'погружено всего'!P411=0,"",обеспечено!P411-'погружено всего'!P411)</f>
        <v/>
      </c>
      <c r="Q411" s="21" t="str">
        <f>IF(обеспечено!Q411-'погружено всего'!Q411=0,"",обеспечено!Q411-'погружено всего'!Q411)</f>
        <v/>
      </c>
      <c r="R411" s="21" t="str">
        <f>IF(обеспечено!R411-'погружено всего'!R411=0,"",обеспечено!R411-'погружено всего'!R411)</f>
        <v/>
      </c>
      <c r="S411" s="21" t="str">
        <f>IF(обеспечено!S411-'погружено всего'!S411=0,"",обеспечено!S411-'погружено всего'!S411)</f>
        <v/>
      </c>
      <c r="T411" s="21" t="str">
        <f>IF(обеспечено!T411-'погружено всего'!T411=0,"",обеспечено!T411-'погружено всего'!T411)</f>
        <v/>
      </c>
      <c r="U411" s="21" t="str">
        <f>IF(обеспечено!U411-'погружено всего'!U411=0,"",обеспечено!U411-'погружено всего'!U411)</f>
        <v/>
      </c>
      <c r="V411" s="21" t="str">
        <f>IF(обеспечено!V411-'погружено всего'!V411=0,"",обеспечено!V411-'погружено всего'!V411)</f>
        <v/>
      </c>
      <c r="W411" s="21" t="str">
        <f>IF(обеспечено!W411-'погружено всего'!W411=0,"",обеспечено!W411-'погружено всего'!W411)</f>
        <v/>
      </c>
      <c r="X411" s="21" t="str">
        <f>IF(обеспечено!X411-'погружено всего'!X411=0,"",обеспечено!X411-'погружено всего'!X411)</f>
        <v/>
      </c>
      <c r="Y411" s="21" t="str">
        <f>IF(обеспечено!Y411-'погружено всего'!Y411=0,"",обеспечено!Y411-'погружено всего'!Y411)</f>
        <v/>
      </c>
      <c r="Z411" s="21" t="str">
        <f>IF(обеспечено!Z411-'погружено всего'!Z411=0,"",обеспечено!Z411-'погружено всего'!Z411)</f>
        <v/>
      </c>
      <c r="AA411" s="21" t="str">
        <f>IF(обеспечено!AA411-'погружено всего'!AA411=0,"",обеспечено!AA411-'погружено всего'!AA411)</f>
        <v/>
      </c>
      <c r="AB411" s="21" t="str">
        <f>IF(обеспечено!AB411-'погружено всего'!AB411=0,"",обеспечено!AB411-'погружено всего'!AB411)</f>
        <v/>
      </c>
      <c r="AC411" s="21" t="str">
        <f>IF(обеспечено!AC411-'погружено всего'!AC411=0,"",обеспечено!AC411-'погружено всего'!AC411)</f>
        <v/>
      </c>
      <c r="AD411" s="21" t="str">
        <f>IF(обеспечено!AD411-'погружено всего'!AD411=0,"",обеспечено!AD411-'погружено всего'!AD411)</f>
        <v/>
      </c>
      <c r="AE411" s="21" t="str">
        <f>IF(обеспечено!AE411-'погружено всего'!AE411=0,"",обеспечено!AE411-'погружено всего'!AE411)</f>
        <v/>
      </c>
      <c r="AF411" s="21" t="str">
        <f>IF(обеспечено!AF411-'погружено всего'!AF411=0,"",обеспечено!AF411-'погружено всего'!AF411)</f>
        <v/>
      </c>
      <c r="AG411" s="21" t="str">
        <f>IF(обеспечено!AG411-'погружено всего'!AG411=0,"",обеспечено!AG411-'погружено всего'!AG411)</f>
        <v/>
      </c>
      <c r="AH411" s="21" t="str">
        <f>IF(обеспечено!AH411-'погружено всего'!AH411=0,"",обеспечено!AH411-'погружено всего'!AH411)</f>
        <v/>
      </c>
      <c r="AI411" s="21" t="str">
        <f>IF(обеспечено!AI411-'погружено всего'!AI411=0,"",обеспечено!AI411-'погружено всего'!AI411)</f>
        <v/>
      </c>
      <c r="AJ411" s="21" t="str">
        <f>IF(обеспечено!AJ411-'погружено всего'!AJ411=0,"",обеспечено!AJ411-'погружено всего'!AJ411)</f>
        <v/>
      </c>
      <c r="AK411" s="21" t="str">
        <f>IF(обеспечено!AK411-'погружено всего'!AK411=0,"",обеспечено!AK411-'погружено всего'!AK411)</f>
        <v/>
      </c>
    </row>
    <row r="412" spans="1:37" s="15" customFormat="1" ht="13.5" customHeight="1" x14ac:dyDescent="0.15">
      <c r="A412" s="15" t="s">
        <v>427</v>
      </c>
      <c r="B412" s="20" t="str">
        <f>IF(LEN('заявки всего'!B412)=0,"",'заявки всего'!B412)</f>
        <v/>
      </c>
      <c r="C412" s="20" t="str">
        <f>IF(LEN('заявки всего'!C412)=0,"",'заявки всего'!C412)</f>
        <v/>
      </c>
      <c r="D412" s="22" t="str">
        <f>IF(LEN('заявки всего'!D412)=0,"",'заявки всего'!D412)</f>
        <v/>
      </c>
      <c r="E412" s="23" t="str">
        <f>IF(LEN('заявки всего'!E412)=0,"",'заявки всего'!E412)</f>
        <v/>
      </c>
      <c r="F412" s="23" t="str">
        <f>IF(обеспечено!F412=0,"",ROUNDUP(обеспечено!F412/31*5,0))</f>
        <v/>
      </c>
      <c r="G412" s="21" t="str">
        <f>IF(обеспечено!G412-'погружено всего'!G412=0,"",обеспечено!G412-'погружено всего'!G412)</f>
        <v/>
      </c>
      <c r="H412" s="21" t="str">
        <f>IF(обеспечено!H412-'погружено всего'!H412=0,"",обеспечено!H412-'погружено всего'!H412)</f>
        <v/>
      </c>
      <c r="I412" s="21" t="str">
        <f>IF(обеспечено!I412-'погружено всего'!I412=0,"",обеспечено!I412-'погружено всего'!I412)</f>
        <v/>
      </c>
      <c r="J412" s="21" t="str">
        <f>IF(обеспечено!J412-'погружено всего'!J412=0,"",обеспечено!J412-'погружено всего'!J412)</f>
        <v/>
      </c>
      <c r="K412" s="21" t="str">
        <f>IF(обеспечено!K412-'погружено всего'!K412=0,"",обеспечено!K412-'погружено всего'!K412)</f>
        <v/>
      </c>
      <c r="L412" s="21" t="str">
        <f>IF(обеспечено!L412-'погружено всего'!L412=0,"",обеспечено!L412-'погружено всего'!L412)</f>
        <v/>
      </c>
      <c r="M412" s="21" t="str">
        <f>IF(обеспечено!M412-'погружено всего'!M412=0,"",обеспечено!M412-'погружено всего'!M412)</f>
        <v/>
      </c>
      <c r="N412" s="21" t="str">
        <f>IF(обеспечено!N412-'погружено всего'!N412=0,"",обеспечено!N412-'погружено всего'!N412)</f>
        <v/>
      </c>
      <c r="O412" s="21" t="str">
        <f>IF(обеспечено!O412-'погружено всего'!O412=0,"",обеспечено!O412-'погружено всего'!O412)</f>
        <v/>
      </c>
      <c r="P412" s="21" t="str">
        <f>IF(обеспечено!P412-'погружено всего'!P412=0,"",обеспечено!P412-'погружено всего'!P412)</f>
        <v/>
      </c>
      <c r="Q412" s="21" t="str">
        <f>IF(обеспечено!Q412-'погружено всего'!Q412=0,"",обеспечено!Q412-'погружено всего'!Q412)</f>
        <v/>
      </c>
      <c r="R412" s="21" t="str">
        <f>IF(обеспечено!R412-'погружено всего'!R412=0,"",обеспечено!R412-'погружено всего'!R412)</f>
        <v/>
      </c>
      <c r="S412" s="21" t="str">
        <f>IF(обеспечено!S412-'погружено всего'!S412=0,"",обеспечено!S412-'погружено всего'!S412)</f>
        <v/>
      </c>
      <c r="T412" s="21" t="str">
        <f>IF(обеспечено!T412-'погружено всего'!T412=0,"",обеспечено!T412-'погружено всего'!T412)</f>
        <v/>
      </c>
      <c r="U412" s="21" t="str">
        <f>IF(обеспечено!U412-'погружено всего'!U412=0,"",обеспечено!U412-'погружено всего'!U412)</f>
        <v/>
      </c>
      <c r="V412" s="21" t="str">
        <f>IF(обеспечено!V412-'погружено всего'!V412=0,"",обеспечено!V412-'погружено всего'!V412)</f>
        <v/>
      </c>
      <c r="W412" s="21" t="str">
        <f>IF(обеспечено!W412-'погружено всего'!W412=0,"",обеспечено!W412-'погружено всего'!W412)</f>
        <v/>
      </c>
      <c r="X412" s="21" t="str">
        <f>IF(обеспечено!X412-'погружено всего'!X412=0,"",обеспечено!X412-'погружено всего'!X412)</f>
        <v/>
      </c>
      <c r="Y412" s="21" t="str">
        <f>IF(обеспечено!Y412-'погружено всего'!Y412=0,"",обеспечено!Y412-'погружено всего'!Y412)</f>
        <v/>
      </c>
      <c r="Z412" s="21" t="str">
        <f>IF(обеспечено!Z412-'погружено всего'!Z412=0,"",обеспечено!Z412-'погружено всего'!Z412)</f>
        <v/>
      </c>
      <c r="AA412" s="21" t="str">
        <f>IF(обеспечено!AA412-'погружено всего'!AA412=0,"",обеспечено!AA412-'погружено всего'!AA412)</f>
        <v/>
      </c>
      <c r="AB412" s="21" t="str">
        <f>IF(обеспечено!AB412-'погружено всего'!AB412=0,"",обеспечено!AB412-'погружено всего'!AB412)</f>
        <v/>
      </c>
      <c r="AC412" s="21" t="str">
        <f>IF(обеспечено!AC412-'погружено всего'!AC412=0,"",обеспечено!AC412-'погружено всего'!AC412)</f>
        <v/>
      </c>
      <c r="AD412" s="21" t="str">
        <f>IF(обеспечено!AD412-'погружено всего'!AD412=0,"",обеспечено!AD412-'погружено всего'!AD412)</f>
        <v/>
      </c>
      <c r="AE412" s="21" t="str">
        <f>IF(обеспечено!AE412-'погружено всего'!AE412=0,"",обеспечено!AE412-'погружено всего'!AE412)</f>
        <v/>
      </c>
      <c r="AF412" s="21" t="str">
        <f>IF(обеспечено!AF412-'погружено всего'!AF412=0,"",обеспечено!AF412-'погружено всего'!AF412)</f>
        <v/>
      </c>
      <c r="AG412" s="21" t="str">
        <f>IF(обеспечено!AG412-'погружено всего'!AG412=0,"",обеспечено!AG412-'погружено всего'!AG412)</f>
        <v/>
      </c>
      <c r="AH412" s="21" t="str">
        <f>IF(обеспечено!AH412-'погружено всего'!AH412=0,"",обеспечено!AH412-'погружено всего'!AH412)</f>
        <v/>
      </c>
      <c r="AI412" s="21" t="str">
        <f>IF(обеспечено!AI412-'погружено всего'!AI412=0,"",обеспечено!AI412-'погружено всего'!AI412)</f>
        <v/>
      </c>
      <c r="AJ412" s="21" t="str">
        <f>IF(обеспечено!AJ412-'погружено всего'!AJ412=0,"",обеспечено!AJ412-'погружено всего'!AJ412)</f>
        <v/>
      </c>
      <c r="AK412" s="21" t="str">
        <f>IF(обеспечено!AK412-'погружено всего'!AK412=0,"",обеспечено!AK412-'погружено всего'!AK412)</f>
        <v/>
      </c>
    </row>
    <row r="413" spans="1:37" s="15" customFormat="1" ht="13.5" customHeight="1" x14ac:dyDescent="0.15">
      <c r="A413" s="15" t="s">
        <v>428</v>
      </c>
      <c r="B413" s="20" t="str">
        <f>IF(LEN('заявки всего'!B413)=0,"",'заявки всего'!B413)</f>
        <v/>
      </c>
      <c r="C413" s="20" t="str">
        <f>IF(LEN('заявки всего'!C413)=0,"",'заявки всего'!C413)</f>
        <v/>
      </c>
      <c r="D413" s="22" t="str">
        <f>IF(LEN('заявки всего'!D413)=0,"",'заявки всего'!D413)</f>
        <v/>
      </c>
      <c r="E413" s="23" t="str">
        <f>IF(LEN('заявки всего'!E413)=0,"",'заявки всего'!E413)</f>
        <v/>
      </c>
      <c r="F413" s="23" t="str">
        <f>IF(обеспечено!F413=0,"",ROUNDUP(обеспечено!F413/31*5,0))</f>
        <v/>
      </c>
      <c r="G413" s="21" t="str">
        <f>IF(обеспечено!G413-'погружено всего'!G413=0,"",обеспечено!G413-'погружено всего'!G413)</f>
        <v/>
      </c>
      <c r="H413" s="21" t="str">
        <f>IF(обеспечено!H413-'погружено всего'!H413=0,"",обеспечено!H413-'погружено всего'!H413)</f>
        <v/>
      </c>
      <c r="I413" s="21" t="str">
        <f>IF(обеспечено!I413-'погружено всего'!I413=0,"",обеспечено!I413-'погружено всего'!I413)</f>
        <v/>
      </c>
      <c r="J413" s="21" t="str">
        <f>IF(обеспечено!J413-'погружено всего'!J413=0,"",обеспечено!J413-'погружено всего'!J413)</f>
        <v/>
      </c>
      <c r="K413" s="21" t="str">
        <f>IF(обеспечено!K413-'погружено всего'!K413=0,"",обеспечено!K413-'погружено всего'!K413)</f>
        <v/>
      </c>
      <c r="L413" s="21" t="str">
        <f>IF(обеспечено!L413-'погружено всего'!L413=0,"",обеспечено!L413-'погружено всего'!L413)</f>
        <v/>
      </c>
      <c r="M413" s="21" t="str">
        <f>IF(обеспечено!M413-'погружено всего'!M413=0,"",обеспечено!M413-'погружено всего'!M413)</f>
        <v/>
      </c>
      <c r="N413" s="21" t="str">
        <f>IF(обеспечено!N413-'погружено всего'!N413=0,"",обеспечено!N413-'погружено всего'!N413)</f>
        <v/>
      </c>
      <c r="O413" s="21" t="str">
        <f>IF(обеспечено!O413-'погружено всего'!O413=0,"",обеспечено!O413-'погружено всего'!O413)</f>
        <v/>
      </c>
      <c r="P413" s="21" t="str">
        <f>IF(обеспечено!P413-'погружено всего'!P413=0,"",обеспечено!P413-'погружено всего'!P413)</f>
        <v/>
      </c>
      <c r="Q413" s="21" t="str">
        <f>IF(обеспечено!Q413-'погружено всего'!Q413=0,"",обеспечено!Q413-'погружено всего'!Q413)</f>
        <v/>
      </c>
      <c r="R413" s="21" t="str">
        <f>IF(обеспечено!R413-'погружено всего'!R413=0,"",обеспечено!R413-'погружено всего'!R413)</f>
        <v/>
      </c>
      <c r="S413" s="21" t="str">
        <f>IF(обеспечено!S413-'погружено всего'!S413=0,"",обеспечено!S413-'погружено всего'!S413)</f>
        <v/>
      </c>
      <c r="T413" s="21" t="str">
        <f>IF(обеспечено!T413-'погружено всего'!T413=0,"",обеспечено!T413-'погружено всего'!T413)</f>
        <v/>
      </c>
      <c r="U413" s="21" t="str">
        <f>IF(обеспечено!U413-'погружено всего'!U413=0,"",обеспечено!U413-'погружено всего'!U413)</f>
        <v/>
      </c>
      <c r="V413" s="21" t="str">
        <f>IF(обеспечено!V413-'погружено всего'!V413=0,"",обеспечено!V413-'погружено всего'!V413)</f>
        <v/>
      </c>
      <c r="W413" s="21" t="str">
        <f>IF(обеспечено!W413-'погружено всего'!W413=0,"",обеспечено!W413-'погружено всего'!W413)</f>
        <v/>
      </c>
      <c r="X413" s="21" t="str">
        <f>IF(обеспечено!X413-'погружено всего'!X413=0,"",обеспечено!X413-'погружено всего'!X413)</f>
        <v/>
      </c>
      <c r="Y413" s="21" t="str">
        <f>IF(обеспечено!Y413-'погружено всего'!Y413=0,"",обеспечено!Y413-'погружено всего'!Y413)</f>
        <v/>
      </c>
      <c r="Z413" s="21" t="str">
        <f>IF(обеспечено!Z413-'погружено всего'!Z413=0,"",обеспечено!Z413-'погружено всего'!Z413)</f>
        <v/>
      </c>
      <c r="AA413" s="21" t="str">
        <f>IF(обеспечено!AA413-'погружено всего'!AA413=0,"",обеспечено!AA413-'погружено всего'!AA413)</f>
        <v/>
      </c>
      <c r="AB413" s="21" t="str">
        <f>IF(обеспечено!AB413-'погружено всего'!AB413=0,"",обеспечено!AB413-'погружено всего'!AB413)</f>
        <v/>
      </c>
      <c r="AC413" s="21" t="str">
        <f>IF(обеспечено!AC413-'погружено всего'!AC413=0,"",обеспечено!AC413-'погружено всего'!AC413)</f>
        <v/>
      </c>
      <c r="AD413" s="21" t="str">
        <f>IF(обеспечено!AD413-'погружено всего'!AD413=0,"",обеспечено!AD413-'погружено всего'!AD413)</f>
        <v/>
      </c>
      <c r="AE413" s="21" t="str">
        <f>IF(обеспечено!AE413-'погружено всего'!AE413=0,"",обеспечено!AE413-'погружено всего'!AE413)</f>
        <v/>
      </c>
      <c r="AF413" s="21" t="str">
        <f>IF(обеспечено!AF413-'погружено всего'!AF413=0,"",обеспечено!AF413-'погружено всего'!AF413)</f>
        <v/>
      </c>
      <c r="AG413" s="21" t="str">
        <f>IF(обеспечено!AG413-'погружено всего'!AG413=0,"",обеспечено!AG413-'погружено всего'!AG413)</f>
        <v/>
      </c>
      <c r="AH413" s="21" t="str">
        <f>IF(обеспечено!AH413-'погружено всего'!AH413=0,"",обеспечено!AH413-'погружено всего'!AH413)</f>
        <v/>
      </c>
      <c r="AI413" s="21" t="str">
        <f>IF(обеспечено!AI413-'погружено всего'!AI413=0,"",обеспечено!AI413-'погружено всего'!AI413)</f>
        <v/>
      </c>
      <c r="AJ413" s="21" t="str">
        <f>IF(обеспечено!AJ413-'погружено всего'!AJ413=0,"",обеспечено!AJ413-'погружено всего'!AJ413)</f>
        <v/>
      </c>
      <c r="AK413" s="21" t="str">
        <f>IF(обеспечено!AK413-'погружено всего'!AK413=0,"",обеспечено!AK413-'погружено всего'!AK413)</f>
        <v/>
      </c>
    </row>
    <row r="414" spans="1:37" s="15" customFormat="1" ht="13.5" customHeight="1" x14ac:dyDescent="0.15">
      <c r="A414" s="15" t="s">
        <v>429</v>
      </c>
      <c r="B414" s="20" t="str">
        <f>IF(LEN('заявки всего'!B414)=0,"",'заявки всего'!B414)</f>
        <v/>
      </c>
      <c r="C414" s="20" t="str">
        <f>IF(LEN('заявки всего'!C414)=0,"",'заявки всего'!C414)</f>
        <v/>
      </c>
      <c r="D414" s="22" t="str">
        <f>IF(LEN('заявки всего'!D414)=0,"",'заявки всего'!D414)</f>
        <v/>
      </c>
      <c r="E414" s="23" t="str">
        <f>IF(LEN('заявки всего'!E414)=0,"",'заявки всего'!E414)</f>
        <v/>
      </c>
      <c r="F414" s="23" t="str">
        <f>IF(обеспечено!F414=0,"",ROUNDUP(обеспечено!F414/31*5,0))</f>
        <v/>
      </c>
      <c r="G414" s="21" t="str">
        <f>IF(обеспечено!G414-'погружено всего'!G414=0,"",обеспечено!G414-'погружено всего'!G414)</f>
        <v/>
      </c>
      <c r="H414" s="21" t="str">
        <f>IF(обеспечено!H414-'погружено всего'!H414=0,"",обеспечено!H414-'погружено всего'!H414)</f>
        <v/>
      </c>
      <c r="I414" s="21" t="str">
        <f>IF(обеспечено!I414-'погружено всего'!I414=0,"",обеспечено!I414-'погружено всего'!I414)</f>
        <v/>
      </c>
      <c r="J414" s="21" t="str">
        <f>IF(обеспечено!J414-'погружено всего'!J414=0,"",обеспечено!J414-'погружено всего'!J414)</f>
        <v/>
      </c>
      <c r="K414" s="21" t="str">
        <f>IF(обеспечено!K414-'погружено всего'!K414=0,"",обеспечено!K414-'погружено всего'!K414)</f>
        <v/>
      </c>
      <c r="L414" s="21" t="str">
        <f>IF(обеспечено!L414-'погружено всего'!L414=0,"",обеспечено!L414-'погружено всего'!L414)</f>
        <v/>
      </c>
      <c r="M414" s="21" t="str">
        <f>IF(обеспечено!M414-'погружено всего'!M414=0,"",обеспечено!M414-'погружено всего'!M414)</f>
        <v/>
      </c>
      <c r="N414" s="21" t="str">
        <f>IF(обеспечено!N414-'погружено всего'!N414=0,"",обеспечено!N414-'погружено всего'!N414)</f>
        <v/>
      </c>
      <c r="O414" s="21" t="str">
        <f>IF(обеспечено!O414-'погружено всего'!O414=0,"",обеспечено!O414-'погружено всего'!O414)</f>
        <v/>
      </c>
      <c r="P414" s="21" t="str">
        <f>IF(обеспечено!P414-'погружено всего'!P414=0,"",обеспечено!P414-'погружено всего'!P414)</f>
        <v/>
      </c>
      <c r="Q414" s="21" t="str">
        <f>IF(обеспечено!Q414-'погружено всего'!Q414=0,"",обеспечено!Q414-'погружено всего'!Q414)</f>
        <v/>
      </c>
      <c r="R414" s="21" t="str">
        <f>IF(обеспечено!R414-'погружено всего'!R414=0,"",обеспечено!R414-'погружено всего'!R414)</f>
        <v/>
      </c>
      <c r="S414" s="21" t="str">
        <f>IF(обеспечено!S414-'погружено всего'!S414=0,"",обеспечено!S414-'погружено всего'!S414)</f>
        <v/>
      </c>
      <c r="T414" s="21" t="str">
        <f>IF(обеспечено!T414-'погружено всего'!T414=0,"",обеспечено!T414-'погружено всего'!T414)</f>
        <v/>
      </c>
      <c r="U414" s="21" t="str">
        <f>IF(обеспечено!U414-'погружено всего'!U414=0,"",обеспечено!U414-'погружено всего'!U414)</f>
        <v/>
      </c>
      <c r="V414" s="21" t="str">
        <f>IF(обеспечено!V414-'погружено всего'!V414=0,"",обеспечено!V414-'погружено всего'!V414)</f>
        <v/>
      </c>
      <c r="W414" s="21" t="str">
        <f>IF(обеспечено!W414-'погружено всего'!W414=0,"",обеспечено!W414-'погружено всего'!W414)</f>
        <v/>
      </c>
      <c r="X414" s="21" t="str">
        <f>IF(обеспечено!X414-'погружено всего'!X414=0,"",обеспечено!X414-'погружено всего'!X414)</f>
        <v/>
      </c>
      <c r="Y414" s="21" t="str">
        <f>IF(обеспечено!Y414-'погружено всего'!Y414=0,"",обеспечено!Y414-'погружено всего'!Y414)</f>
        <v/>
      </c>
      <c r="Z414" s="21" t="str">
        <f>IF(обеспечено!Z414-'погружено всего'!Z414=0,"",обеспечено!Z414-'погружено всего'!Z414)</f>
        <v/>
      </c>
      <c r="AA414" s="21" t="str">
        <f>IF(обеспечено!AA414-'погружено всего'!AA414=0,"",обеспечено!AA414-'погружено всего'!AA414)</f>
        <v/>
      </c>
      <c r="AB414" s="21" t="str">
        <f>IF(обеспечено!AB414-'погружено всего'!AB414=0,"",обеспечено!AB414-'погружено всего'!AB414)</f>
        <v/>
      </c>
      <c r="AC414" s="21" t="str">
        <f>IF(обеспечено!AC414-'погружено всего'!AC414=0,"",обеспечено!AC414-'погружено всего'!AC414)</f>
        <v/>
      </c>
      <c r="AD414" s="21" t="str">
        <f>IF(обеспечено!AD414-'погружено всего'!AD414=0,"",обеспечено!AD414-'погружено всего'!AD414)</f>
        <v/>
      </c>
      <c r="AE414" s="21" t="str">
        <f>IF(обеспечено!AE414-'погружено всего'!AE414=0,"",обеспечено!AE414-'погружено всего'!AE414)</f>
        <v/>
      </c>
      <c r="AF414" s="21" t="str">
        <f>IF(обеспечено!AF414-'погружено всего'!AF414=0,"",обеспечено!AF414-'погружено всего'!AF414)</f>
        <v/>
      </c>
      <c r="AG414" s="21" t="str">
        <f>IF(обеспечено!AG414-'погружено всего'!AG414=0,"",обеспечено!AG414-'погружено всего'!AG414)</f>
        <v/>
      </c>
      <c r="AH414" s="21" t="str">
        <f>IF(обеспечено!AH414-'погружено всего'!AH414=0,"",обеспечено!AH414-'погружено всего'!AH414)</f>
        <v/>
      </c>
      <c r="AI414" s="21" t="str">
        <f>IF(обеспечено!AI414-'погружено всего'!AI414=0,"",обеспечено!AI414-'погружено всего'!AI414)</f>
        <v/>
      </c>
      <c r="AJ414" s="21" t="str">
        <f>IF(обеспечено!AJ414-'погружено всего'!AJ414=0,"",обеспечено!AJ414-'погружено всего'!AJ414)</f>
        <v/>
      </c>
      <c r="AK414" s="21" t="str">
        <f>IF(обеспечено!AK414-'погружено всего'!AK414=0,"",обеспечено!AK414-'погружено всего'!AK414)</f>
        <v/>
      </c>
    </row>
    <row r="415" spans="1:37" s="15" customFormat="1" ht="13.5" customHeight="1" x14ac:dyDescent="0.15">
      <c r="A415" s="15" t="s">
        <v>430</v>
      </c>
      <c r="B415" s="20" t="str">
        <f>IF(LEN('заявки всего'!B415)=0,"",'заявки всего'!B415)</f>
        <v/>
      </c>
      <c r="C415" s="20" t="str">
        <f>IF(LEN('заявки всего'!C415)=0,"",'заявки всего'!C415)</f>
        <v/>
      </c>
      <c r="D415" s="22" t="str">
        <f>IF(LEN('заявки всего'!D415)=0,"",'заявки всего'!D415)</f>
        <v/>
      </c>
      <c r="E415" s="23" t="str">
        <f>IF(LEN('заявки всего'!E415)=0,"",'заявки всего'!E415)</f>
        <v/>
      </c>
      <c r="F415" s="23" t="str">
        <f>IF(обеспечено!F415=0,"",ROUNDUP(обеспечено!F415/31*5,0))</f>
        <v/>
      </c>
      <c r="G415" s="21" t="str">
        <f>IF(обеспечено!G415-'погружено всего'!G415=0,"",обеспечено!G415-'погружено всего'!G415)</f>
        <v/>
      </c>
      <c r="H415" s="21" t="str">
        <f>IF(обеспечено!H415-'погружено всего'!H415=0,"",обеспечено!H415-'погружено всего'!H415)</f>
        <v/>
      </c>
      <c r="I415" s="21" t="str">
        <f>IF(обеспечено!I415-'погружено всего'!I415=0,"",обеспечено!I415-'погружено всего'!I415)</f>
        <v/>
      </c>
      <c r="J415" s="21" t="str">
        <f>IF(обеспечено!J415-'погружено всего'!J415=0,"",обеспечено!J415-'погружено всего'!J415)</f>
        <v/>
      </c>
      <c r="K415" s="21" t="str">
        <f>IF(обеспечено!K415-'погружено всего'!K415=0,"",обеспечено!K415-'погружено всего'!K415)</f>
        <v/>
      </c>
      <c r="L415" s="21" t="str">
        <f>IF(обеспечено!L415-'погружено всего'!L415=0,"",обеспечено!L415-'погружено всего'!L415)</f>
        <v/>
      </c>
      <c r="M415" s="21" t="str">
        <f>IF(обеспечено!M415-'погружено всего'!M415=0,"",обеспечено!M415-'погружено всего'!M415)</f>
        <v/>
      </c>
      <c r="N415" s="21" t="str">
        <f>IF(обеспечено!N415-'погружено всего'!N415=0,"",обеспечено!N415-'погружено всего'!N415)</f>
        <v/>
      </c>
      <c r="O415" s="21" t="str">
        <f>IF(обеспечено!O415-'погружено всего'!O415=0,"",обеспечено!O415-'погружено всего'!O415)</f>
        <v/>
      </c>
      <c r="P415" s="21" t="str">
        <f>IF(обеспечено!P415-'погружено всего'!P415=0,"",обеспечено!P415-'погружено всего'!P415)</f>
        <v/>
      </c>
      <c r="Q415" s="21" t="str">
        <f>IF(обеспечено!Q415-'погружено всего'!Q415=0,"",обеспечено!Q415-'погружено всего'!Q415)</f>
        <v/>
      </c>
      <c r="R415" s="21" t="str">
        <f>IF(обеспечено!R415-'погружено всего'!R415=0,"",обеспечено!R415-'погружено всего'!R415)</f>
        <v/>
      </c>
      <c r="S415" s="21" t="str">
        <f>IF(обеспечено!S415-'погружено всего'!S415=0,"",обеспечено!S415-'погружено всего'!S415)</f>
        <v/>
      </c>
      <c r="T415" s="21" t="str">
        <f>IF(обеспечено!T415-'погружено всего'!T415=0,"",обеспечено!T415-'погружено всего'!T415)</f>
        <v/>
      </c>
      <c r="U415" s="21" t="str">
        <f>IF(обеспечено!U415-'погружено всего'!U415=0,"",обеспечено!U415-'погружено всего'!U415)</f>
        <v/>
      </c>
      <c r="V415" s="21" t="str">
        <f>IF(обеспечено!V415-'погружено всего'!V415=0,"",обеспечено!V415-'погружено всего'!V415)</f>
        <v/>
      </c>
      <c r="W415" s="21" t="str">
        <f>IF(обеспечено!W415-'погружено всего'!W415=0,"",обеспечено!W415-'погружено всего'!W415)</f>
        <v/>
      </c>
      <c r="X415" s="21" t="str">
        <f>IF(обеспечено!X415-'погружено всего'!X415=0,"",обеспечено!X415-'погружено всего'!X415)</f>
        <v/>
      </c>
      <c r="Y415" s="21" t="str">
        <f>IF(обеспечено!Y415-'погружено всего'!Y415=0,"",обеспечено!Y415-'погружено всего'!Y415)</f>
        <v/>
      </c>
      <c r="Z415" s="21" t="str">
        <f>IF(обеспечено!Z415-'погружено всего'!Z415=0,"",обеспечено!Z415-'погружено всего'!Z415)</f>
        <v/>
      </c>
      <c r="AA415" s="21" t="str">
        <f>IF(обеспечено!AA415-'погружено всего'!AA415=0,"",обеспечено!AA415-'погружено всего'!AA415)</f>
        <v/>
      </c>
      <c r="AB415" s="21" t="str">
        <f>IF(обеспечено!AB415-'погружено всего'!AB415=0,"",обеспечено!AB415-'погружено всего'!AB415)</f>
        <v/>
      </c>
      <c r="AC415" s="21" t="str">
        <f>IF(обеспечено!AC415-'погружено всего'!AC415=0,"",обеспечено!AC415-'погружено всего'!AC415)</f>
        <v/>
      </c>
      <c r="AD415" s="21" t="str">
        <f>IF(обеспечено!AD415-'погружено всего'!AD415=0,"",обеспечено!AD415-'погружено всего'!AD415)</f>
        <v/>
      </c>
      <c r="AE415" s="21" t="str">
        <f>IF(обеспечено!AE415-'погружено всего'!AE415=0,"",обеспечено!AE415-'погружено всего'!AE415)</f>
        <v/>
      </c>
      <c r="AF415" s="21" t="str">
        <f>IF(обеспечено!AF415-'погружено всего'!AF415=0,"",обеспечено!AF415-'погружено всего'!AF415)</f>
        <v/>
      </c>
      <c r="AG415" s="21" t="str">
        <f>IF(обеспечено!AG415-'погружено всего'!AG415=0,"",обеспечено!AG415-'погружено всего'!AG415)</f>
        <v/>
      </c>
      <c r="AH415" s="21" t="str">
        <f>IF(обеспечено!AH415-'погружено всего'!AH415=0,"",обеспечено!AH415-'погружено всего'!AH415)</f>
        <v/>
      </c>
      <c r="AI415" s="21" t="str">
        <f>IF(обеспечено!AI415-'погружено всего'!AI415=0,"",обеспечено!AI415-'погружено всего'!AI415)</f>
        <v/>
      </c>
      <c r="AJ415" s="21" t="str">
        <f>IF(обеспечено!AJ415-'погружено всего'!AJ415=0,"",обеспечено!AJ415-'погружено всего'!AJ415)</f>
        <v/>
      </c>
      <c r="AK415" s="21" t="str">
        <f>IF(обеспечено!AK415-'погружено всего'!AK415=0,"",обеспечено!AK415-'погружено всего'!AK415)</f>
        <v/>
      </c>
    </row>
    <row r="416" spans="1:37" s="15" customFormat="1" ht="13.5" customHeight="1" x14ac:dyDescent="0.15">
      <c r="A416" s="15" t="s">
        <v>431</v>
      </c>
      <c r="B416" s="20" t="str">
        <f>IF(LEN('заявки всего'!B416)=0,"",'заявки всего'!B416)</f>
        <v/>
      </c>
      <c r="C416" s="20" t="str">
        <f>IF(LEN('заявки всего'!C416)=0,"",'заявки всего'!C416)</f>
        <v/>
      </c>
      <c r="D416" s="22" t="str">
        <f>IF(LEN('заявки всего'!D416)=0,"",'заявки всего'!D416)</f>
        <v/>
      </c>
      <c r="E416" s="23" t="str">
        <f>IF(LEN('заявки всего'!E416)=0,"",'заявки всего'!E416)</f>
        <v/>
      </c>
      <c r="F416" s="23" t="str">
        <f>IF(обеспечено!F416=0,"",ROUNDUP(обеспечено!F416/31*5,0))</f>
        <v/>
      </c>
      <c r="G416" s="21" t="str">
        <f>IF(обеспечено!G416-'погружено всего'!G416=0,"",обеспечено!G416-'погружено всего'!G416)</f>
        <v/>
      </c>
      <c r="H416" s="21" t="str">
        <f>IF(обеспечено!H416-'погружено всего'!H416=0,"",обеспечено!H416-'погружено всего'!H416)</f>
        <v/>
      </c>
      <c r="I416" s="21" t="str">
        <f>IF(обеспечено!I416-'погружено всего'!I416=0,"",обеспечено!I416-'погружено всего'!I416)</f>
        <v/>
      </c>
      <c r="J416" s="21" t="str">
        <f>IF(обеспечено!J416-'погружено всего'!J416=0,"",обеспечено!J416-'погружено всего'!J416)</f>
        <v/>
      </c>
      <c r="K416" s="21" t="str">
        <f>IF(обеспечено!K416-'погружено всего'!K416=0,"",обеспечено!K416-'погружено всего'!K416)</f>
        <v/>
      </c>
      <c r="L416" s="21" t="str">
        <f>IF(обеспечено!L416-'погружено всего'!L416=0,"",обеспечено!L416-'погружено всего'!L416)</f>
        <v/>
      </c>
      <c r="M416" s="21" t="str">
        <f>IF(обеспечено!M416-'погружено всего'!M416=0,"",обеспечено!M416-'погружено всего'!M416)</f>
        <v/>
      </c>
      <c r="N416" s="21" t="str">
        <f>IF(обеспечено!N416-'погружено всего'!N416=0,"",обеспечено!N416-'погружено всего'!N416)</f>
        <v/>
      </c>
      <c r="O416" s="21" t="str">
        <f>IF(обеспечено!O416-'погружено всего'!O416=0,"",обеспечено!O416-'погружено всего'!O416)</f>
        <v/>
      </c>
      <c r="P416" s="21" t="str">
        <f>IF(обеспечено!P416-'погружено всего'!P416=0,"",обеспечено!P416-'погружено всего'!P416)</f>
        <v/>
      </c>
      <c r="Q416" s="21" t="str">
        <f>IF(обеспечено!Q416-'погружено всего'!Q416=0,"",обеспечено!Q416-'погружено всего'!Q416)</f>
        <v/>
      </c>
      <c r="R416" s="21" t="str">
        <f>IF(обеспечено!R416-'погружено всего'!R416=0,"",обеспечено!R416-'погружено всего'!R416)</f>
        <v/>
      </c>
      <c r="S416" s="21" t="str">
        <f>IF(обеспечено!S416-'погружено всего'!S416=0,"",обеспечено!S416-'погружено всего'!S416)</f>
        <v/>
      </c>
      <c r="T416" s="21" t="str">
        <f>IF(обеспечено!T416-'погружено всего'!T416=0,"",обеспечено!T416-'погружено всего'!T416)</f>
        <v/>
      </c>
      <c r="U416" s="21" t="str">
        <f>IF(обеспечено!U416-'погружено всего'!U416=0,"",обеспечено!U416-'погружено всего'!U416)</f>
        <v/>
      </c>
      <c r="V416" s="21" t="str">
        <f>IF(обеспечено!V416-'погружено всего'!V416=0,"",обеспечено!V416-'погружено всего'!V416)</f>
        <v/>
      </c>
      <c r="W416" s="21" t="str">
        <f>IF(обеспечено!W416-'погружено всего'!W416=0,"",обеспечено!W416-'погружено всего'!W416)</f>
        <v/>
      </c>
      <c r="X416" s="21" t="str">
        <f>IF(обеспечено!X416-'погружено всего'!X416=0,"",обеспечено!X416-'погружено всего'!X416)</f>
        <v/>
      </c>
      <c r="Y416" s="21" t="str">
        <f>IF(обеспечено!Y416-'погружено всего'!Y416=0,"",обеспечено!Y416-'погружено всего'!Y416)</f>
        <v/>
      </c>
      <c r="Z416" s="21" t="str">
        <f>IF(обеспечено!Z416-'погружено всего'!Z416=0,"",обеспечено!Z416-'погружено всего'!Z416)</f>
        <v/>
      </c>
      <c r="AA416" s="21" t="str">
        <f>IF(обеспечено!AA416-'погружено всего'!AA416=0,"",обеспечено!AA416-'погружено всего'!AA416)</f>
        <v/>
      </c>
      <c r="AB416" s="21" t="str">
        <f>IF(обеспечено!AB416-'погружено всего'!AB416=0,"",обеспечено!AB416-'погружено всего'!AB416)</f>
        <v/>
      </c>
      <c r="AC416" s="21" t="str">
        <f>IF(обеспечено!AC416-'погружено всего'!AC416=0,"",обеспечено!AC416-'погружено всего'!AC416)</f>
        <v/>
      </c>
      <c r="AD416" s="21" t="str">
        <f>IF(обеспечено!AD416-'погружено всего'!AD416=0,"",обеспечено!AD416-'погружено всего'!AD416)</f>
        <v/>
      </c>
      <c r="AE416" s="21" t="str">
        <f>IF(обеспечено!AE416-'погружено всего'!AE416=0,"",обеспечено!AE416-'погружено всего'!AE416)</f>
        <v/>
      </c>
      <c r="AF416" s="21" t="str">
        <f>IF(обеспечено!AF416-'погружено всего'!AF416=0,"",обеспечено!AF416-'погружено всего'!AF416)</f>
        <v/>
      </c>
      <c r="AG416" s="21" t="str">
        <f>IF(обеспечено!AG416-'погружено всего'!AG416=0,"",обеспечено!AG416-'погружено всего'!AG416)</f>
        <v/>
      </c>
      <c r="AH416" s="21" t="str">
        <f>IF(обеспечено!AH416-'погружено всего'!AH416=0,"",обеспечено!AH416-'погружено всего'!AH416)</f>
        <v/>
      </c>
      <c r="AI416" s="21" t="str">
        <f>IF(обеспечено!AI416-'погружено всего'!AI416=0,"",обеспечено!AI416-'погружено всего'!AI416)</f>
        <v/>
      </c>
      <c r="AJ416" s="21" t="str">
        <f>IF(обеспечено!AJ416-'погружено всего'!AJ416=0,"",обеспечено!AJ416-'погружено всего'!AJ416)</f>
        <v/>
      </c>
      <c r="AK416" s="21" t="str">
        <f>IF(обеспечено!AK416-'погружено всего'!AK416=0,"",обеспечено!AK416-'погружено всего'!AK416)</f>
        <v/>
      </c>
    </row>
    <row r="417" spans="1:37" s="15" customFormat="1" ht="13.5" customHeight="1" x14ac:dyDescent="0.15">
      <c r="A417" s="15" t="s">
        <v>432</v>
      </c>
      <c r="B417" s="20" t="str">
        <f>IF(LEN('заявки всего'!B417)=0,"",'заявки всего'!B417)</f>
        <v/>
      </c>
      <c r="C417" s="20" t="str">
        <f>IF(LEN('заявки всего'!C417)=0,"",'заявки всего'!C417)</f>
        <v/>
      </c>
      <c r="D417" s="22" t="str">
        <f>IF(LEN('заявки всего'!D417)=0,"",'заявки всего'!D417)</f>
        <v/>
      </c>
      <c r="E417" s="23" t="str">
        <f>IF(LEN('заявки всего'!E417)=0,"",'заявки всего'!E417)</f>
        <v/>
      </c>
      <c r="F417" s="23" t="str">
        <f>IF(обеспечено!F417=0,"",ROUNDUP(обеспечено!F417/31*5,0))</f>
        <v/>
      </c>
      <c r="G417" s="21" t="str">
        <f>IF(обеспечено!G417-'погружено всего'!G417=0,"",обеспечено!G417-'погружено всего'!G417)</f>
        <v/>
      </c>
      <c r="H417" s="21" t="str">
        <f>IF(обеспечено!H417-'погружено всего'!H417=0,"",обеспечено!H417-'погружено всего'!H417)</f>
        <v/>
      </c>
      <c r="I417" s="21" t="str">
        <f>IF(обеспечено!I417-'погружено всего'!I417=0,"",обеспечено!I417-'погружено всего'!I417)</f>
        <v/>
      </c>
      <c r="J417" s="21" t="str">
        <f>IF(обеспечено!J417-'погружено всего'!J417=0,"",обеспечено!J417-'погружено всего'!J417)</f>
        <v/>
      </c>
      <c r="K417" s="21" t="str">
        <f>IF(обеспечено!K417-'погружено всего'!K417=0,"",обеспечено!K417-'погружено всего'!K417)</f>
        <v/>
      </c>
      <c r="L417" s="21" t="str">
        <f>IF(обеспечено!L417-'погружено всего'!L417=0,"",обеспечено!L417-'погружено всего'!L417)</f>
        <v/>
      </c>
      <c r="M417" s="21" t="str">
        <f>IF(обеспечено!M417-'погружено всего'!M417=0,"",обеспечено!M417-'погружено всего'!M417)</f>
        <v/>
      </c>
      <c r="N417" s="21" t="str">
        <f>IF(обеспечено!N417-'погружено всего'!N417=0,"",обеспечено!N417-'погружено всего'!N417)</f>
        <v/>
      </c>
      <c r="O417" s="21" t="str">
        <f>IF(обеспечено!O417-'погружено всего'!O417=0,"",обеспечено!O417-'погружено всего'!O417)</f>
        <v/>
      </c>
      <c r="P417" s="21" t="str">
        <f>IF(обеспечено!P417-'погружено всего'!P417=0,"",обеспечено!P417-'погружено всего'!P417)</f>
        <v/>
      </c>
      <c r="Q417" s="21" t="str">
        <f>IF(обеспечено!Q417-'погружено всего'!Q417=0,"",обеспечено!Q417-'погружено всего'!Q417)</f>
        <v/>
      </c>
      <c r="R417" s="21" t="str">
        <f>IF(обеспечено!R417-'погружено всего'!R417=0,"",обеспечено!R417-'погружено всего'!R417)</f>
        <v/>
      </c>
      <c r="S417" s="21" t="str">
        <f>IF(обеспечено!S417-'погружено всего'!S417=0,"",обеспечено!S417-'погружено всего'!S417)</f>
        <v/>
      </c>
      <c r="T417" s="21" t="str">
        <f>IF(обеспечено!T417-'погружено всего'!T417=0,"",обеспечено!T417-'погружено всего'!T417)</f>
        <v/>
      </c>
      <c r="U417" s="21" t="str">
        <f>IF(обеспечено!U417-'погружено всего'!U417=0,"",обеспечено!U417-'погружено всего'!U417)</f>
        <v/>
      </c>
      <c r="V417" s="21" t="str">
        <f>IF(обеспечено!V417-'погружено всего'!V417=0,"",обеспечено!V417-'погружено всего'!V417)</f>
        <v/>
      </c>
      <c r="W417" s="21" t="str">
        <f>IF(обеспечено!W417-'погружено всего'!W417=0,"",обеспечено!W417-'погружено всего'!W417)</f>
        <v/>
      </c>
      <c r="X417" s="21" t="str">
        <f>IF(обеспечено!X417-'погружено всего'!X417=0,"",обеспечено!X417-'погружено всего'!X417)</f>
        <v/>
      </c>
      <c r="Y417" s="21" t="str">
        <f>IF(обеспечено!Y417-'погружено всего'!Y417=0,"",обеспечено!Y417-'погружено всего'!Y417)</f>
        <v/>
      </c>
      <c r="Z417" s="21" t="str">
        <f>IF(обеспечено!Z417-'погружено всего'!Z417=0,"",обеспечено!Z417-'погружено всего'!Z417)</f>
        <v/>
      </c>
      <c r="AA417" s="21" t="str">
        <f>IF(обеспечено!AA417-'погружено всего'!AA417=0,"",обеспечено!AA417-'погружено всего'!AA417)</f>
        <v/>
      </c>
      <c r="AB417" s="21" t="str">
        <f>IF(обеспечено!AB417-'погружено всего'!AB417=0,"",обеспечено!AB417-'погружено всего'!AB417)</f>
        <v/>
      </c>
      <c r="AC417" s="21" t="str">
        <f>IF(обеспечено!AC417-'погружено всего'!AC417=0,"",обеспечено!AC417-'погружено всего'!AC417)</f>
        <v/>
      </c>
      <c r="AD417" s="21" t="str">
        <f>IF(обеспечено!AD417-'погружено всего'!AD417=0,"",обеспечено!AD417-'погружено всего'!AD417)</f>
        <v/>
      </c>
      <c r="AE417" s="21" t="str">
        <f>IF(обеспечено!AE417-'погружено всего'!AE417=0,"",обеспечено!AE417-'погружено всего'!AE417)</f>
        <v/>
      </c>
      <c r="AF417" s="21" t="str">
        <f>IF(обеспечено!AF417-'погружено всего'!AF417=0,"",обеспечено!AF417-'погружено всего'!AF417)</f>
        <v/>
      </c>
      <c r="AG417" s="21" t="str">
        <f>IF(обеспечено!AG417-'погружено всего'!AG417=0,"",обеспечено!AG417-'погружено всего'!AG417)</f>
        <v/>
      </c>
      <c r="AH417" s="21" t="str">
        <f>IF(обеспечено!AH417-'погружено всего'!AH417=0,"",обеспечено!AH417-'погружено всего'!AH417)</f>
        <v/>
      </c>
      <c r="AI417" s="21" t="str">
        <f>IF(обеспечено!AI417-'погружено всего'!AI417=0,"",обеспечено!AI417-'погружено всего'!AI417)</f>
        <v/>
      </c>
      <c r="AJ417" s="21" t="str">
        <f>IF(обеспечено!AJ417-'погружено всего'!AJ417=0,"",обеспечено!AJ417-'погружено всего'!AJ417)</f>
        <v/>
      </c>
      <c r="AK417" s="21" t="str">
        <f>IF(обеспечено!AK417-'погружено всего'!AK417=0,"",обеспечено!AK417-'погружено всего'!AK417)</f>
        <v/>
      </c>
    </row>
    <row r="418" spans="1:37" s="15" customFormat="1" ht="13.5" customHeight="1" x14ac:dyDescent="0.15">
      <c r="A418" s="15" t="s">
        <v>433</v>
      </c>
      <c r="B418" s="20" t="str">
        <f>IF(LEN('заявки всего'!B418)=0,"",'заявки всего'!B418)</f>
        <v/>
      </c>
      <c r="C418" s="20" t="str">
        <f>IF(LEN('заявки всего'!C418)=0,"",'заявки всего'!C418)</f>
        <v/>
      </c>
      <c r="D418" s="22" t="str">
        <f>IF(LEN('заявки всего'!D418)=0,"",'заявки всего'!D418)</f>
        <v/>
      </c>
      <c r="E418" s="23" t="str">
        <f>IF(LEN('заявки всего'!E418)=0,"",'заявки всего'!E418)</f>
        <v/>
      </c>
      <c r="F418" s="23" t="str">
        <f>IF(обеспечено!F418=0,"",ROUNDUP(обеспечено!F418/31*5,0))</f>
        <v/>
      </c>
      <c r="G418" s="21" t="str">
        <f>IF(обеспечено!G418-'погружено всего'!G418=0,"",обеспечено!G418-'погружено всего'!G418)</f>
        <v/>
      </c>
      <c r="H418" s="21" t="str">
        <f>IF(обеспечено!H418-'погружено всего'!H418=0,"",обеспечено!H418-'погружено всего'!H418)</f>
        <v/>
      </c>
      <c r="I418" s="21" t="str">
        <f>IF(обеспечено!I418-'погружено всего'!I418=0,"",обеспечено!I418-'погружено всего'!I418)</f>
        <v/>
      </c>
      <c r="J418" s="21" t="str">
        <f>IF(обеспечено!J418-'погружено всего'!J418=0,"",обеспечено!J418-'погружено всего'!J418)</f>
        <v/>
      </c>
      <c r="K418" s="21" t="str">
        <f>IF(обеспечено!K418-'погружено всего'!K418=0,"",обеспечено!K418-'погружено всего'!K418)</f>
        <v/>
      </c>
      <c r="L418" s="21" t="str">
        <f>IF(обеспечено!L418-'погружено всего'!L418=0,"",обеспечено!L418-'погружено всего'!L418)</f>
        <v/>
      </c>
      <c r="M418" s="21" t="str">
        <f>IF(обеспечено!M418-'погружено всего'!M418=0,"",обеспечено!M418-'погружено всего'!M418)</f>
        <v/>
      </c>
      <c r="N418" s="21" t="str">
        <f>IF(обеспечено!N418-'погружено всего'!N418=0,"",обеспечено!N418-'погружено всего'!N418)</f>
        <v/>
      </c>
      <c r="O418" s="21" t="str">
        <f>IF(обеспечено!O418-'погружено всего'!O418=0,"",обеспечено!O418-'погружено всего'!O418)</f>
        <v/>
      </c>
      <c r="P418" s="21" t="str">
        <f>IF(обеспечено!P418-'погружено всего'!P418=0,"",обеспечено!P418-'погружено всего'!P418)</f>
        <v/>
      </c>
      <c r="Q418" s="21" t="str">
        <f>IF(обеспечено!Q418-'погружено всего'!Q418=0,"",обеспечено!Q418-'погружено всего'!Q418)</f>
        <v/>
      </c>
      <c r="R418" s="21" t="str">
        <f>IF(обеспечено!R418-'погружено всего'!R418=0,"",обеспечено!R418-'погружено всего'!R418)</f>
        <v/>
      </c>
      <c r="S418" s="21" t="str">
        <f>IF(обеспечено!S418-'погружено всего'!S418=0,"",обеспечено!S418-'погружено всего'!S418)</f>
        <v/>
      </c>
      <c r="T418" s="21" t="str">
        <f>IF(обеспечено!T418-'погружено всего'!T418=0,"",обеспечено!T418-'погружено всего'!T418)</f>
        <v/>
      </c>
      <c r="U418" s="21" t="str">
        <f>IF(обеспечено!U418-'погружено всего'!U418=0,"",обеспечено!U418-'погружено всего'!U418)</f>
        <v/>
      </c>
      <c r="V418" s="21" t="str">
        <f>IF(обеспечено!V418-'погружено всего'!V418=0,"",обеспечено!V418-'погружено всего'!V418)</f>
        <v/>
      </c>
      <c r="W418" s="21" t="str">
        <f>IF(обеспечено!W418-'погружено всего'!W418=0,"",обеспечено!W418-'погружено всего'!W418)</f>
        <v/>
      </c>
      <c r="X418" s="21" t="str">
        <f>IF(обеспечено!X418-'погружено всего'!X418=0,"",обеспечено!X418-'погружено всего'!X418)</f>
        <v/>
      </c>
      <c r="Y418" s="21" t="str">
        <f>IF(обеспечено!Y418-'погружено всего'!Y418=0,"",обеспечено!Y418-'погружено всего'!Y418)</f>
        <v/>
      </c>
      <c r="Z418" s="21" t="str">
        <f>IF(обеспечено!Z418-'погружено всего'!Z418=0,"",обеспечено!Z418-'погружено всего'!Z418)</f>
        <v/>
      </c>
      <c r="AA418" s="21" t="str">
        <f>IF(обеспечено!AA418-'погружено всего'!AA418=0,"",обеспечено!AA418-'погружено всего'!AA418)</f>
        <v/>
      </c>
      <c r="AB418" s="21" t="str">
        <f>IF(обеспечено!AB418-'погружено всего'!AB418=0,"",обеспечено!AB418-'погружено всего'!AB418)</f>
        <v/>
      </c>
      <c r="AC418" s="21" t="str">
        <f>IF(обеспечено!AC418-'погружено всего'!AC418=0,"",обеспечено!AC418-'погружено всего'!AC418)</f>
        <v/>
      </c>
      <c r="AD418" s="21" t="str">
        <f>IF(обеспечено!AD418-'погружено всего'!AD418=0,"",обеспечено!AD418-'погружено всего'!AD418)</f>
        <v/>
      </c>
      <c r="AE418" s="21" t="str">
        <f>IF(обеспечено!AE418-'погружено всего'!AE418=0,"",обеспечено!AE418-'погружено всего'!AE418)</f>
        <v/>
      </c>
      <c r="AF418" s="21" t="str">
        <f>IF(обеспечено!AF418-'погружено всего'!AF418=0,"",обеспечено!AF418-'погружено всего'!AF418)</f>
        <v/>
      </c>
      <c r="AG418" s="21" t="str">
        <f>IF(обеспечено!AG418-'погружено всего'!AG418=0,"",обеспечено!AG418-'погружено всего'!AG418)</f>
        <v/>
      </c>
      <c r="AH418" s="21" t="str">
        <f>IF(обеспечено!AH418-'погружено всего'!AH418=0,"",обеспечено!AH418-'погружено всего'!AH418)</f>
        <v/>
      </c>
      <c r="AI418" s="21" t="str">
        <f>IF(обеспечено!AI418-'погружено всего'!AI418=0,"",обеспечено!AI418-'погружено всего'!AI418)</f>
        <v/>
      </c>
      <c r="AJ418" s="21" t="str">
        <f>IF(обеспечено!AJ418-'погружено всего'!AJ418=0,"",обеспечено!AJ418-'погружено всего'!AJ418)</f>
        <v/>
      </c>
      <c r="AK418" s="21" t="str">
        <f>IF(обеспечено!AK418-'погружено всего'!AK418=0,"",обеспечено!AK418-'погружено всего'!AK418)</f>
        <v/>
      </c>
    </row>
    <row r="419" spans="1:37" s="15" customFormat="1" ht="13.5" customHeight="1" x14ac:dyDescent="0.15">
      <c r="A419" s="15" t="s">
        <v>434</v>
      </c>
      <c r="B419" s="20" t="str">
        <f>IF(LEN('заявки всего'!B419)=0,"",'заявки всего'!B419)</f>
        <v/>
      </c>
      <c r="C419" s="20" t="str">
        <f>IF(LEN('заявки всего'!C419)=0,"",'заявки всего'!C419)</f>
        <v/>
      </c>
      <c r="D419" s="22" t="str">
        <f>IF(LEN('заявки всего'!D419)=0,"",'заявки всего'!D419)</f>
        <v/>
      </c>
      <c r="E419" s="23" t="str">
        <f>IF(LEN('заявки всего'!E419)=0,"",'заявки всего'!E419)</f>
        <v/>
      </c>
      <c r="F419" s="23" t="str">
        <f>IF(обеспечено!F419=0,"",ROUNDUP(обеспечено!F419/31*5,0))</f>
        <v/>
      </c>
      <c r="G419" s="21" t="str">
        <f>IF(обеспечено!G419-'погружено всего'!G419=0,"",обеспечено!G419-'погружено всего'!G419)</f>
        <v/>
      </c>
      <c r="H419" s="21" t="str">
        <f>IF(обеспечено!H419-'погружено всего'!H419=0,"",обеспечено!H419-'погружено всего'!H419)</f>
        <v/>
      </c>
      <c r="I419" s="21" t="str">
        <f>IF(обеспечено!I419-'погружено всего'!I419=0,"",обеспечено!I419-'погружено всего'!I419)</f>
        <v/>
      </c>
      <c r="J419" s="21" t="str">
        <f>IF(обеспечено!J419-'погружено всего'!J419=0,"",обеспечено!J419-'погружено всего'!J419)</f>
        <v/>
      </c>
      <c r="K419" s="21" t="str">
        <f>IF(обеспечено!K419-'погружено всего'!K419=0,"",обеспечено!K419-'погружено всего'!K419)</f>
        <v/>
      </c>
      <c r="L419" s="21" t="str">
        <f>IF(обеспечено!L419-'погружено всего'!L419=0,"",обеспечено!L419-'погружено всего'!L419)</f>
        <v/>
      </c>
      <c r="M419" s="21" t="str">
        <f>IF(обеспечено!M419-'погружено всего'!M419=0,"",обеспечено!M419-'погружено всего'!M419)</f>
        <v/>
      </c>
      <c r="N419" s="21" t="str">
        <f>IF(обеспечено!N419-'погружено всего'!N419=0,"",обеспечено!N419-'погружено всего'!N419)</f>
        <v/>
      </c>
      <c r="O419" s="21" t="str">
        <f>IF(обеспечено!O419-'погружено всего'!O419=0,"",обеспечено!O419-'погружено всего'!O419)</f>
        <v/>
      </c>
      <c r="P419" s="21" t="str">
        <f>IF(обеспечено!P419-'погружено всего'!P419=0,"",обеспечено!P419-'погружено всего'!P419)</f>
        <v/>
      </c>
      <c r="Q419" s="21" t="str">
        <f>IF(обеспечено!Q419-'погружено всего'!Q419=0,"",обеспечено!Q419-'погружено всего'!Q419)</f>
        <v/>
      </c>
      <c r="R419" s="21" t="str">
        <f>IF(обеспечено!R419-'погружено всего'!R419=0,"",обеспечено!R419-'погружено всего'!R419)</f>
        <v/>
      </c>
      <c r="S419" s="21" t="str">
        <f>IF(обеспечено!S419-'погружено всего'!S419=0,"",обеспечено!S419-'погружено всего'!S419)</f>
        <v/>
      </c>
      <c r="T419" s="21" t="str">
        <f>IF(обеспечено!T419-'погружено всего'!T419=0,"",обеспечено!T419-'погружено всего'!T419)</f>
        <v/>
      </c>
      <c r="U419" s="21" t="str">
        <f>IF(обеспечено!U419-'погружено всего'!U419=0,"",обеспечено!U419-'погружено всего'!U419)</f>
        <v/>
      </c>
      <c r="V419" s="21" t="str">
        <f>IF(обеспечено!V419-'погружено всего'!V419=0,"",обеспечено!V419-'погружено всего'!V419)</f>
        <v/>
      </c>
      <c r="W419" s="21" t="str">
        <f>IF(обеспечено!W419-'погружено всего'!W419=0,"",обеспечено!W419-'погружено всего'!W419)</f>
        <v/>
      </c>
      <c r="X419" s="21" t="str">
        <f>IF(обеспечено!X419-'погружено всего'!X419=0,"",обеспечено!X419-'погружено всего'!X419)</f>
        <v/>
      </c>
      <c r="Y419" s="21" t="str">
        <f>IF(обеспечено!Y419-'погружено всего'!Y419=0,"",обеспечено!Y419-'погружено всего'!Y419)</f>
        <v/>
      </c>
      <c r="Z419" s="21" t="str">
        <f>IF(обеспечено!Z419-'погружено всего'!Z419=0,"",обеспечено!Z419-'погружено всего'!Z419)</f>
        <v/>
      </c>
      <c r="AA419" s="21" t="str">
        <f>IF(обеспечено!AA419-'погружено всего'!AA419=0,"",обеспечено!AA419-'погружено всего'!AA419)</f>
        <v/>
      </c>
      <c r="AB419" s="21" t="str">
        <f>IF(обеспечено!AB419-'погружено всего'!AB419=0,"",обеспечено!AB419-'погружено всего'!AB419)</f>
        <v/>
      </c>
      <c r="AC419" s="21" t="str">
        <f>IF(обеспечено!AC419-'погружено всего'!AC419=0,"",обеспечено!AC419-'погружено всего'!AC419)</f>
        <v/>
      </c>
      <c r="AD419" s="21" t="str">
        <f>IF(обеспечено!AD419-'погружено всего'!AD419=0,"",обеспечено!AD419-'погружено всего'!AD419)</f>
        <v/>
      </c>
      <c r="AE419" s="21" t="str">
        <f>IF(обеспечено!AE419-'погружено всего'!AE419=0,"",обеспечено!AE419-'погружено всего'!AE419)</f>
        <v/>
      </c>
      <c r="AF419" s="21" t="str">
        <f>IF(обеспечено!AF419-'погружено всего'!AF419=0,"",обеспечено!AF419-'погружено всего'!AF419)</f>
        <v/>
      </c>
      <c r="AG419" s="21" t="str">
        <f>IF(обеспечено!AG419-'погружено всего'!AG419=0,"",обеспечено!AG419-'погружено всего'!AG419)</f>
        <v/>
      </c>
      <c r="AH419" s="21" t="str">
        <f>IF(обеспечено!AH419-'погружено всего'!AH419=0,"",обеспечено!AH419-'погружено всего'!AH419)</f>
        <v/>
      </c>
      <c r="AI419" s="21" t="str">
        <f>IF(обеспечено!AI419-'погружено всего'!AI419=0,"",обеспечено!AI419-'погружено всего'!AI419)</f>
        <v/>
      </c>
      <c r="AJ419" s="21" t="str">
        <f>IF(обеспечено!AJ419-'погружено всего'!AJ419=0,"",обеспечено!AJ419-'погружено всего'!AJ419)</f>
        <v/>
      </c>
      <c r="AK419" s="21" t="str">
        <f>IF(обеспечено!AK419-'погружено всего'!AK419=0,"",обеспечено!AK419-'погружено всего'!AK419)</f>
        <v/>
      </c>
    </row>
    <row r="420" spans="1:37" s="15" customFormat="1" ht="13.5" customHeight="1" x14ac:dyDescent="0.15">
      <c r="A420" s="15" t="s">
        <v>435</v>
      </c>
      <c r="B420" s="20" t="str">
        <f>IF(LEN('заявки всего'!B420)=0,"",'заявки всего'!B420)</f>
        <v/>
      </c>
      <c r="C420" s="20" t="str">
        <f>IF(LEN('заявки всего'!C420)=0,"",'заявки всего'!C420)</f>
        <v/>
      </c>
      <c r="D420" s="22" t="str">
        <f>IF(LEN('заявки всего'!D420)=0,"",'заявки всего'!D420)</f>
        <v/>
      </c>
      <c r="E420" s="23" t="str">
        <f>IF(LEN('заявки всего'!E420)=0,"",'заявки всего'!E420)</f>
        <v/>
      </c>
      <c r="F420" s="23" t="str">
        <f>IF(обеспечено!F420=0,"",ROUNDUP(обеспечено!F420/31*5,0))</f>
        <v/>
      </c>
      <c r="G420" s="21" t="str">
        <f>IF(обеспечено!G420-'погружено всего'!G420=0,"",обеспечено!G420-'погружено всего'!G420)</f>
        <v/>
      </c>
      <c r="H420" s="21" t="str">
        <f>IF(обеспечено!H420-'погружено всего'!H420=0,"",обеспечено!H420-'погружено всего'!H420)</f>
        <v/>
      </c>
      <c r="I420" s="21" t="str">
        <f>IF(обеспечено!I420-'погружено всего'!I420=0,"",обеспечено!I420-'погружено всего'!I420)</f>
        <v/>
      </c>
      <c r="J420" s="21" t="str">
        <f>IF(обеспечено!J420-'погружено всего'!J420=0,"",обеспечено!J420-'погружено всего'!J420)</f>
        <v/>
      </c>
      <c r="K420" s="21" t="str">
        <f>IF(обеспечено!K420-'погружено всего'!K420=0,"",обеспечено!K420-'погружено всего'!K420)</f>
        <v/>
      </c>
      <c r="L420" s="21" t="str">
        <f>IF(обеспечено!L420-'погружено всего'!L420=0,"",обеспечено!L420-'погружено всего'!L420)</f>
        <v/>
      </c>
      <c r="M420" s="21" t="str">
        <f>IF(обеспечено!M420-'погружено всего'!M420=0,"",обеспечено!M420-'погружено всего'!M420)</f>
        <v/>
      </c>
      <c r="N420" s="21" t="str">
        <f>IF(обеспечено!N420-'погружено всего'!N420=0,"",обеспечено!N420-'погружено всего'!N420)</f>
        <v/>
      </c>
      <c r="O420" s="21" t="str">
        <f>IF(обеспечено!O420-'погружено всего'!O420=0,"",обеспечено!O420-'погружено всего'!O420)</f>
        <v/>
      </c>
      <c r="P420" s="21" t="str">
        <f>IF(обеспечено!P420-'погружено всего'!P420=0,"",обеспечено!P420-'погружено всего'!P420)</f>
        <v/>
      </c>
      <c r="Q420" s="21" t="str">
        <f>IF(обеспечено!Q420-'погружено всего'!Q420=0,"",обеспечено!Q420-'погружено всего'!Q420)</f>
        <v/>
      </c>
      <c r="R420" s="21" t="str">
        <f>IF(обеспечено!R420-'погружено всего'!R420=0,"",обеспечено!R420-'погружено всего'!R420)</f>
        <v/>
      </c>
      <c r="S420" s="21" t="str">
        <f>IF(обеспечено!S420-'погружено всего'!S420=0,"",обеспечено!S420-'погружено всего'!S420)</f>
        <v/>
      </c>
      <c r="T420" s="21" t="str">
        <f>IF(обеспечено!T420-'погружено всего'!T420=0,"",обеспечено!T420-'погружено всего'!T420)</f>
        <v/>
      </c>
      <c r="U420" s="21" t="str">
        <f>IF(обеспечено!U420-'погружено всего'!U420=0,"",обеспечено!U420-'погружено всего'!U420)</f>
        <v/>
      </c>
      <c r="V420" s="21" t="str">
        <f>IF(обеспечено!V420-'погружено всего'!V420=0,"",обеспечено!V420-'погружено всего'!V420)</f>
        <v/>
      </c>
      <c r="W420" s="21" t="str">
        <f>IF(обеспечено!W420-'погружено всего'!W420=0,"",обеспечено!W420-'погружено всего'!W420)</f>
        <v/>
      </c>
      <c r="X420" s="21" t="str">
        <f>IF(обеспечено!X420-'погружено всего'!X420=0,"",обеспечено!X420-'погружено всего'!X420)</f>
        <v/>
      </c>
      <c r="Y420" s="21" t="str">
        <f>IF(обеспечено!Y420-'погружено всего'!Y420=0,"",обеспечено!Y420-'погружено всего'!Y420)</f>
        <v/>
      </c>
      <c r="Z420" s="21" t="str">
        <f>IF(обеспечено!Z420-'погружено всего'!Z420=0,"",обеспечено!Z420-'погружено всего'!Z420)</f>
        <v/>
      </c>
      <c r="AA420" s="21" t="str">
        <f>IF(обеспечено!AA420-'погружено всего'!AA420=0,"",обеспечено!AA420-'погружено всего'!AA420)</f>
        <v/>
      </c>
      <c r="AB420" s="21" t="str">
        <f>IF(обеспечено!AB420-'погружено всего'!AB420=0,"",обеспечено!AB420-'погружено всего'!AB420)</f>
        <v/>
      </c>
      <c r="AC420" s="21" t="str">
        <f>IF(обеспечено!AC420-'погружено всего'!AC420=0,"",обеспечено!AC420-'погружено всего'!AC420)</f>
        <v/>
      </c>
      <c r="AD420" s="21" t="str">
        <f>IF(обеспечено!AD420-'погружено всего'!AD420=0,"",обеспечено!AD420-'погружено всего'!AD420)</f>
        <v/>
      </c>
      <c r="AE420" s="21" t="str">
        <f>IF(обеспечено!AE420-'погружено всего'!AE420=0,"",обеспечено!AE420-'погружено всего'!AE420)</f>
        <v/>
      </c>
      <c r="AF420" s="21" t="str">
        <f>IF(обеспечено!AF420-'погружено всего'!AF420=0,"",обеспечено!AF420-'погружено всего'!AF420)</f>
        <v/>
      </c>
      <c r="AG420" s="21" t="str">
        <f>IF(обеспечено!AG420-'погружено всего'!AG420=0,"",обеспечено!AG420-'погружено всего'!AG420)</f>
        <v/>
      </c>
      <c r="AH420" s="21" t="str">
        <f>IF(обеспечено!AH420-'погружено всего'!AH420=0,"",обеспечено!AH420-'погружено всего'!AH420)</f>
        <v/>
      </c>
      <c r="AI420" s="21" t="str">
        <f>IF(обеспечено!AI420-'погружено всего'!AI420=0,"",обеспечено!AI420-'погружено всего'!AI420)</f>
        <v/>
      </c>
      <c r="AJ420" s="21" t="str">
        <f>IF(обеспечено!AJ420-'погружено всего'!AJ420=0,"",обеспечено!AJ420-'погружено всего'!AJ420)</f>
        <v/>
      </c>
      <c r="AK420" s="21" t="str">
        <f>IF(обеспечено!AK420-'погружено всего'!AK420=0,"",обеспечено!AK420-'погружено всего'!AK420)</f>
        <v/>
      </c>
    </row>
    <row r="421" spans="1:37" s="15" customFormat="1" ht="13.5" customHeight="1" x14ac:dyDescent="0.15">
      <c r="A421" s="15" t="s">
        <v>436</v>
      </c>
      <c r="B421" s="20" t="str">
        <f>IF(LEN('заявки всего'!B421)=0,"",'заявки всего'!B421)</f>
        <v/>
      </c>
      <c r="C421" s="20" t="str">
        <f>IF(LEN('заявки всего'!C421)=0,"",'заявки всего'!C421)</f>
        <v/>
      </c>
      <c r="D421" s="22" t="str">
        <f>IF(LEN('заявки всего'!D421)=0,"",'заявки всего'!D421)</f>
        <v/>
      </c>
      <c r="E421" s="23" t="str">
        <f>IF(LEN('заявки всего'!E421)=0,"",'заявки всего'!E421)</f>
        <v/>
      </c>
      <c r="F421" s="23" t="str">
        <f>IF(обеспечено!F421=0,"",ROUNDUP(обеспечено!F421/31*5,0))</f>
        <v/>
      </c>
      <c r="G421" s="21" t="str">
        <f>IF(обеспечено!G421-'погружено всего'!G421=0,"",обеспечено!G421-'погружено всего'!G421)</f>
        <v/>
      </c>
      <c r="H421" s="21" t="str">
        <f>IF(обеспечено!H421-'погружено всего'!H421=0,"",обеспечено!H421-'погружено всего'!H421)</f>
        <v/>
      </c>
      <c r="I421" s="21" t="str">
        <f>IF(обеспечено!I421-'погружено всего'!I421=0,"",обеспечено!I421-'погружено всего'!I421)</f>
        <v/>
      </c>
      <c r="J421" s="21" t="str">
        <f>IF(обеспечено!J421-'погружено всего'!J421=0,"",обеспечено!J421-'погружено всего'!J421)</f>
        <v/>
      </c>
      <c r="K421" s="21" t="str">
        <f>IF(обеспечено!K421-'погружено всего'!K421=0,"",обеспечено!K421-'погружено всего'!K421)</f>
        <v/>
      </c>
      <c r="L421" s="21" t="str">
        <f>IF(обеспечено!L421-'погружено всего'!L421=0,"",обеспечено!L421-'погружено всего'!L421)</f>
        <v/>
      </c>
      <c r="M421" s="21" t="str">
        <f>IF(обеспечено!M421-'погружено всего'!M421=0,"",обеспечено!M421-'погружено всего'!M421)</f>
        <v/>
      </c>
      <c r="N421" s="21" t="str">
        <f>IF(обеспечено!N421-'погружено всего'!N421=0,"",обеспечено!N421-'погружено всего'!N421)</f>
        <v/>
      </c>
      <c r="O421" s="21" t="str">
        <f>IF(обеспечено!O421-'погружено всего'!O421=0,"",обеспечено!O421-'погружено всего'!O421)</f>
        <v/>
      </c>
      <c r="P421" s="21" t="str">
        <f>IF(обеспечено!P421-'погружено всего'!P421=0,"",обеспечено!P421-'погружено всего'!P421)</f>
        <v/>
      </c>
      <c r="Q421" s="21" t="str">
        <f>IF(обеспечено!Q421-'погружено всего'!Q421=0,"",обеспечено!Q421-'погружено всего'!Q421)</f>
        <v/>
      </c>
      <c r="R421" s="21" t="str">
        <f>IF(обеспечено!R421-'погружено всего'!R421=0,"",обеспечено!R421-'погружено всего'!R421)</f>
        <v/>
      </c>
      <c r="S421" s="21" t="str">
        <f>IF(обеспечено!S421-'погружено всего'!S421=0,"",обеспечено!S421-'погружено всего'!S421)</f>
        <v/>
      </c>
      <c r="T421" s="21" t="str">
        <f>IF(обеспечено!T421-'погружено всего'!T421=0,"",обеспечено!T421-'погружено всего'!T421)</f>
        <v/>
      </c>
      <c r="U421" s="21" t="str">
        <f>IF(обеспечено!U421-'погружено всего'!U421=0,"",обеспечено!U421-'погружено всего'!U421)</f>
        <v/>
      </c>
      <c r="V421" s="21" t="str">
        <f>IF(обеспечено!V421-'погружено всего'!V421=0,"",обеспечено!V421-'погружено всего'!V421)</f>
        <v/>
      </c>
      <c r="W421" s="21" t="str">
        <f>IF(обеспечено!W421-'погружено всего'!W421=0,"",обеспечено!W421-'погружено всего'!W421)</f>
        <v/>
      </c>
      <c r="X421" s="21" t="str">
        <f>IF(обеспечено!X421-'погружено всего'!X421=0,"",обеспечено!X421-'погружено всего'!X421)</f>
        <v/>
      </c>
      <c r="Y421" s="21" t="str">
        <f>IF(обеспечено!Y421-'погружено всего'!Y421=0,"",обеспечено!Y421-'погружено всего'!Y421)</f>
        <v/>
      </c>
      <c r="Z421" s="21" t="str">
        <f>IF(обеспечено!Z421-'погружено всего'!Z421=0,"",обеспечено!Z421-'погружено всего'!Z421)</f>
        <v/>
      </c>
      <c r="AA421" s="21" t="str">
        <f>IF(обеспечено!AA421-'погружено всего'!AA421=0,"",обеспечено!AA421-'погружено всего'!AA421)</f>
        <v/>
      </c>
      <c r="AB421" s="21" t="str">
        <f>IF(обеспечено!AB421-'погружено всего'!AB421=0,"",обеспечено!AB421-'погружено всего'!AB421)</f>
        <v/>
      </c>
      <c r="AC421" s="21" t="str">
        <f>IF(обеспечено!AC421-'погружено всего'!AC421=0,"",обеспечено!AC421-'погружено всего'!AC421)</f>
        <v/>
      </c>
      <c r="AD421" s="21" t="str">
        <f>IF(обеспечено!AD421-'погружено всего'!AD421=0,"",обеспечено!AD421-'погружено всего'!AD421)</f>
        <v/>
      </c>
      <c r="AE421" s="21" t="str">
        <f>IF(обеспечено!AE421-'погружено всего'!AE421=0,"",обеспечено!AE421-'погружено всего'!AE421)</f>
        <v/>
      </c>
      <c r="AF421" s="21" t="str">
        <f>IF(обеспечено!AF421-'погружено всего'!AF421=0,"",обеспечено!AF421-'погружено всего'!AF421)</f>
        <v/>
      </c>
      <c r="AG421" s="21" t="str">
        <f>IF(обеспечено!AG421-'погружено всего'!AG421=0,"",обеспечено!AG421-'погружено всего'!AG421)</f>
        <v/>
      </c>
      <c r="AH421" s="21" t="str">
        <f>IF(обеспечено!AH421-'погружено всего'!AH421=0,"",обеспечено!AH421-'погружено всего'!AH421)</f>
        <v/>
      </c>
      <c r="AI421" s="21" t="str">
        <f>IF(обеспечено!AI421-'погружено всего'!AI421=0,"",обеспечено!AI421-'погружено всего'!AI421)</f>
        <v/>
      </c>
      <c r="AJ421" s="21" t="str">
        <f>IF(обеспечено!AJ421-'погружено всего'!AJ421=0,"",обеспечено!AJ421-'погружено всего'!AJ421)</f>
        <v/>
      </c>
      <c r="AK421" s="21" t="str">
        <f>IF(обеспечено!AK421-'погружено всего'!AK421=0,"",обеспечено!AK421-'погружено всего'!AK421)</f>
        <v/>
      </c>
    </row>
    <row r="422" spans="1:37" s="15" customFormat="1" ht="13.5" customHeight="1" x14ac:dyDescent="0.15">
      <c r="A422" s="15" t="s">
        <v>437</v>
      </c>
      <c r="B422" s="20" t="str">
        <f>IF(LEN('заявки всего'!B422)=0,"",'заявки всего'!B422)</f>
        <v/>
      </c>
      <c r="C422" s="20" t="str">
        <f>IF(LEN('заявки всего'!C422)=0,"",'заявки всего'!C422)</f>
        <v/>
      </c>
      <c r="D422" s="22" t="str">
        <f>IF(LEN('заявки всего'!D422)=0,"",'заявки всего'!D422)</f>
        <v/>
      </c>
      <c r="E422" s="23" t="str">
        <f>IF(LEN('заявки всего'!E422)=0,"",'заявки всего'!E422)</f>
        <v/>
      </c>
      <c r="F422" s="23" t="str">
        <f>IF(обеспечено!F422=0,"",ROUNDUP(обеспечено!F422/31*5,0))</f>
        <v/>
      </c>
      <c r="G422" s="21" t="str">
        <f>IF(обеспечено!G422-'погружено всего'!G422=0,"",обеспечено!G422-'погружено всего'!G422)</f>
        <v/>
      </c>
      <c r="H422" s="21" t="str">
        <f>IF(обеспечено!H422-'погружено всего'!H422=0,"",обеспечено!H422-'погружено всего'!H422)</f>
        <v/>
      </c>
      <c r="I422" s="21" t="str">
        <f>IF(обеспечено!I422-'погружено всего'!I422=0,"",обеспечено!I422-'погружено всего'!I422)</f>
        <v/>
      </c>
      <c r="J422" s="21" t="str">
        <f>IF(обеспечено!J422-'погружено всего'!J422=0,"",обеспечено!J422-'погружено всего'!J422)</f>
        <v/>
      </c>
      <c r="K422" s="21" t="str">
        <f>IF(обеспечено!K422-'погружено всего'!K422=0,"",обеспечено!K422-'погружено всего'!K422)</f>
        <v/>
      </c>
      <c r="L422" s="21" t="str">
        <f>IF(обеспечено!L422-'погружено всего'!L422=0,"",обеспечено!L422-'погружено всего'!L422)</f>
        <v/>
      </c>
      <c r="M422" s="21" t="str">
        <f>IF(обеспечено!M422-'погружено всего'!M422=0,"",обеспечено!M422-'погружено всего'!M422)</f>
        <v/>
      </c>
      <c r="N422" s="21" t="str">
        <f>IF(обеспечено!N422-'погружено всего'!N422=0,"",обеспечено!N422-'погружено всего'!N422)</f>
        <v/>
      </c>
      <c r="O422" s="21" t="str">
        <f>IF(обеспечено!O422-'погружено всего'!O422=0,"",обеспечено!O422-'погружено всего'!O422)</f>
        <v/>
      </c>
      <c r="P422" s="21" t="str">
        <f>IF(обеспечено!P422-'погружено всего'!P422=0,"",обеспечено!P422-'погружено всего'!P422)</f>
        <v/>
      </c>
      <c r="Q422" s="21" t="str">
        <f>IF(обеспечено!Q422-'погружено всего'!Q422=0,"",обеспечено!Q422-'погружено всего'!Q422)</f>
        <v/>
      </c>
      <c r="R422" s="21" t="str">
        <f>IF(обеспечено!R422-'погружено всего'!R422=0,"",обеспечено!R422-'погружено всего'!R422)</f>
        <v/>
      </c>
      <c r="S422" s="21" t="str">
        <f>IF(обеспечено!S422-'погружено всего'!S422=0,"",обеспечено!S422-'погружено всего'!S422)</f>
        <v/>
      </c>
      <c r="T422" s="21" t="str">
        <f>IF(обеспечено!T422-'погружено всего'!T422=0,"",обеспечено!T422-'погружено всего'!T422)</f>
        <v/>
      </c>
      <c r="U422" s="21" t="str">
        <f>IF(обеспечено!U422-'погружено всего'!U422=0,"",обеспечено!U422-'погружено всего'!U422)</f>
        <v/>
      </c>
      <c r="V422" s="21" t="str">
        <f>IF(обеспечено!V422-'погружено всего'!V422=0,"",обеспечено!V422-'погружено всего'!V422)</f>
        <v/>
      </c>
      <c r="W422" s="21" t="str">
        <f>IF(обеспечено!W422-'погружено всего'!W422=0,"",обеспечено!W422-'погружено всего'!W422)</f>
        <v/>
      </c>
      <c r="X422" s="21" t="str">
        <f>IF(обеспечено!X422-'погружено всего'!X422=0,"",обеспечено!X422-'погружено всего'!X422)</f>
        <v/>
      </c>
      <c r="Y422" s="21" t="str">
        <f>IF(обеспечено!Y422-'погружено всего'!Y422=0,"",обеспечено!Y422-'погружено всего'!Y422)</f>
        <v/>
      </c>
      <c r="Z422" s="21" t="str">
        <f>IF(обеспечено!Z422-'погружено всего'!Z422=0,"",обеспечено!Z422-'погружено всего'!Z422)</f>
        <v/>
      </c>
      <c r="AA422" s="21" t="str">
        <f>IF(обеспечено!AA422-'погружено всего'!AA422=0,"",обеспечено!AA422-'погружено всего'!AA422)</f>
        <v/>
      </c>
      <c r="AB422" s="21" t="str">
        <f>IF(обеспечено!AB422-'погружено всего'!AB422=0,"",обеспечено!AB422-'погружено всего'!AB422)</f>
        <v/>
      </c>
      <c r="AC422" s="21" t="str">
        <f>IF(обеспечено!AC422-'погружено всего'!AC422=0,"",обеспечено!AC422-'погружено всего'!AC422)</f>
        <v/>
      </c>
      <c r="AD422" s="21" t="str">
        <f>IF(обеспечено!AD422-'погружено всего'!AD422=0,"",обеспечено!AD422-'погружено всего'!AD422)</f>
        <v/>
      </c>
      <c r="AE422" s="21" t="str">
        <f>IF(обеспечено!AE422-'погружено всего'!AE422=0,"",обеспечено!AE422-'погружено всего'!AE422)</f>
        <v/>
      </c>
      <c r="AF422" s="21" t="str">
        <f>IF(обеспечено!AF422-'погружено всего'!AF422=0,"",обеспечено!AF422-'погружено всего'!AF422)</f>
        <v/>
      </c>
      <c r="AG422" s="21" t="str">
        <f>IF(обеспечено!AG422-'погружено всего'!AG422=0,"",обеспечено!AG422-'погружено всего'!AG422)</f>
        <v/>
      </c>
      <c r="AH422" s="21" t="str">
        <f>IF(обеспечено!AH422-'погружено всего'!AH422=0,"",обеспечено!AH422-'погружено всего'!AH422)</f>
        <v/>
      </c>
      <c r="AI422" s="21" t="str">
        <f>IF(обеспечено!AI422-'погружено всего'!AI422=0,"",обеспечено!AI422-'погружено всего'!AI422)</f>
        <v/>
      </c>
      <c r="AJ422" s="21" t="str">
        <f>IF(обеспечено!AJ422-'погружено всего'!AJ422=0,"",обеспечено!AJ422-'погружено всего'!AJ422)</f>
        <v/>
      </c>
      <c r="AK422" s="21" t="str">
        <f>IF(обеспечено!AK422-'погружено всего'!AK422=0,"",обеспечено!AK422-'погружено всего'!AK422)</f>
        <v/>
      </c>
    </row>
    <row r="423" spans="1:37" s="15" customFormat="1" ht="13.5" customHeight="1" x14ac:dyDescent="0.15">
      <c r="A423" s="15" t="s">
        <v>438</v>
      </c>
      <c r="B423" s="20" t="str">
        <f>IF(LEN('заявки всего'!B423)=0,"",'заявки всего'!B423)</f>
        <v/>
      </c>
      <c r="C423" s="20" t="str">
        <f>IF(LEN('заявки всего'!C423)=0,"",'заявки всего'!C423)</f>
        <v/>
      </c>
      <c r="D423" s="22" t="str">
        <f>IF(LEN('заявки всего'!D423)=0,"",'заявки всего'!D423)</f>
        <v/>
      </c>
      <c r="E423" s="23" t="str">
        <f>IF(LEN('заявки всего'!E423)=0,"",'заявки всего'!E423)</f>
        <v/>
      </c>
      <c r="F423" s="23" t="str">
        <f>IF(обеспечено!F423=0,"",ROUNDUP(обеспечено!F423/31*5,0))</f>
        <v/>
      </c>
      <c r="G423" s="21" t="str">
        <f>IF(обеспечено!G423-'погружено всего'!G423=0,"",обеспечено!G423-'погружено всего'!G423)</f>
        <v/>
      </c>
      <c r="H423" s="21" t="str">
        <f>IF(обеспечено!H423-'погружено всего'!H423=0,"",обеспечено!H423-'погружено всего'!H423)</f>
        <v/>
      </c>
      <c r="I423" s="21" t="str">
        <f>IF(обеспечено!I423-'погружено всего'!I423=0,"",обеспечено!I423-'погружено всего'!I423)</f>
        <v/>
      </c>
      <c r="J423" s="21" t="str">
        <f>IF(обеспечено!J423-'погружено всего'!J423=0,"",обеспечено!J423-'погружено всего'!J423)</f>
        <v/>
      </c>
      <c r="K423" s="21" t="str">
        <f>IF(обеспечено!K423-'погружено всего'!K423=0,"",обеспечено!K423-'погружено всего'!K423)</f>
        <v/>
      </c>
      <c r="L423" s="21" t="str">
        <f>IF(обеспечено!L423-'погружено всего'!L423=0,"",обеспечено!L423-'погружено всего'!L423)</f>
        <v/>
      </c>
      <c r="M423" s="21" t="str">
        <f>IF(обеспечено!M423-'погружено всего'!M423=0,"",обеспечено!M423-'погружено всего'!M423)</f>
        <v/>
      </c>
      <c r="N423" s="21" t="str">
        <f>IF(обеспечено!N423-'погружено всего'!N423=0,"",обеспечено!N423-'погружено всего'!N423)</f>
        <v/>
      </c>
      <c r="O423" s="21" t="str">
        <f>IF(обеспечено!O423-'погружено всего'!O423=0,"",обеспечено!O423-'погружено всего'!O423)</f>
        <v/>
      </c>
      <c r="P423" s="21" t="str">
        <f>IF(обеспечено!P423-'погружено всего'!P423=0,"",обеспечено!P423-'погружено всего'!P423)</f>
        <v/>
      </c>
      <c r="Q423" s="21" t="str">
        <f>IF(обеспечено!Q423-'погружено всего'!Q423=0,"",обеспечено!Q423-'погружено всего'!Q423)</f>
        <v/>
      </c>
      <c r="R423" s="21" t="str">
        <f>IF(обеспечено!R423-'погружено всего'!R423=0,"",обеспечено!R423-'погружено всего'!R423)</f>
        <v/>
      </c>
      <c r="S423" s="21" t="str">
        <f>IF(обеспечено!S423-'погружено всего'!S423=0,"",обеспечено!S423-'погружено всего'!S423)</f>
        <v/>
      </c>
      <c r="T423" s="21" t="str">
        <f>IF(обеспечено!T423-'погружено всего'!T423=0,"",обеспечено!T423-'погружено всего'!T423)</f>
        <v/>
      </c>
      <c r="U423" s="21" t="str">
        <f>IF(обеспечено!U423-'погружено всего'!U423=0,"",обеспечено!U423-'погружено всего'!U423)</f>
        <v/>
      </c>
      <c r="V423" s="21" t="str">
        <f>IF(обеспечено!V423-'погружено всего'!V423=0,"",обеспечено!V423-'погружено всего'!V423)</f>
        <v/>
      </c>
      <c r="W423" s="21" t="str">
        <f>IF(обеспечено!W423-'погружено всего'!W423=0,"",обеспечено!W423-'погружено всего'!W423)</f>
        <v/>
      </c>
      <c r="X423" s="21" t="str">
        <f>IF(обеспечено!X423-'погружено всего'!X423=0,"",обеспечено!X423-'погружено всего'!X423)</f>
        <v/>
      </c>
      <c r="Y423" s="21" t="str">
        <f>IF(обеспечено!Y423-'погружено всего'!Y423=0,"",обеспечено!Y423-'погружено всего'!Y423)</f>
        <v/>
      </c>
      <c r="Z423" s="21" t="str">
        <f>IF(обеспечено!Z423-'погружено всего'!Z423=0,"",обеспечено!Z423-'погружено всего'!Z423)</f>
        <v/>
      </c>
      <c r="AA423" s="21" t="str">
        <f>IF(обеспечено!AA423-'погружено всего'!AA423=0,"",обеспечено!AA423-'погружено всего'!AA423)</f>
        <v/>
      </c>
      <c r="AB423" s="21" t="str">
        <f>IF(обеспечено!AB423-'погружено всего'!AB423=0,"",обеспечено!AB423-'погружено всего'!AB423)</f>
        <v/>
      </c>
      <c r="AC423" s="21" t="str">
        <f>IF(обеспечено!AC423-'погружено всего'!AC423=0,"",обеспечено!AC423-'погружено всего'!AC423)</f>
        <v/>
      </c>
      <c r="AD423" s="21" t="str">
        <f>IF(обеспечено!AD423-'погружено всего'!AD423=0,"",обеспечено!AD423-'погружено всего'!AD423)</f>
        <v/>
      </c>
      <c r="AE423" s="21" t="str">
        <f>IF(обеспечено!AE423-'погружено всего'!AE423=0,"",обеспечено!AE423-'погружено всего'!AE423)</f>
        <v/>
      </c>
      <c r="AF423" s="21" t="str">
        <f>IF(обеспечено!AF423-'погружено всего'!AF423=0,"",обеспечено!AF423-'погружено всего'!AF423)</f>
        <v/>
      </c>
      <c r="AG423" s="21" t="str">
        <f>IF(обеспечено!AG423-'погружено всего'!AG423=0,"",обеспечено!AG423-'погружено всего'!AG423)</f>
        <v/>
      </c>
      <c r="AH423" s="21" t="str">
        <f>IF(обеспечено!AH423-'погружено всего'!AH423=0,"",обеспечено!AH423-'погружено всего'!AH423)</f>
        <v/>
      </c>
      <c r="AI423" s="21" t="str">
        <f>IF(обеспечено!AI423-'погружено всего'!AI423=0,"",обеспечено!AI423-'погружено всего'!AI423)</f>
        <v/>
      </c>
      <c r="AJ423" s="21" t="str">
        <f>IF(обеспечено!AJ423-'погружено всего'!AJ423=0,"",обеспечено!AJ423-'погружено всего'!AJ423)</f>
        <v/>
      </c>
      <c r="AK423" s="21" t="str">
        <f>IF(обеспечено!AK423-'погружено всего'!AK423=0,"",обеспечено!AK423-'погружено всего'!AK423)</f>
        <v/>
      </c>
    </row>
    <row r="424" spans="1:37" s="15" customFormat="1" ht="13.5" customHeight="1" x14ac:dyDescent="0.15">
      <c r="A424" s="15" t="s">
        <v>439</v>
      </c>
      <c r="B424" s="20" t="str">
        <f>IF(LEN('заявки всего'!B424)=0,"",'заявки всего'!B424)</f>
        <v/>
      </c>
      <c r="C424" s="20" t="str">
        <f>IF(LEN('заявки всего'!C424)=0,"",'заявки всего'!C424)</f>
        <v/>
      </c>
      <c r="D424" s="22" t="str">
        <f>IF(LEN('заявки всего'!D424)=0,"",'заявки всего'!D424)</f>
        <v/>
      </c>
      <c r="E424" s="23" t="str">
        <f>IF(LEN('заявки всего'!E424)=0,"",'заявки всего'!E424)</f>
        <v/>
      </c>
      <c r="F424" s="23" t="str">
        <f>IF(обеспечено!F424=0,"",ROUNDUP(обеспечено!F424/31*5,0))</f>
        <v/>
      </c>
      <c r="G424" s="21" t="str">
        <f>IF(обеспечено!G424-'погружено всего'!G424=0,"",обеспечено!G424-'погружено всего'!G424)</f>
        <v/>
      </c>
      <c r="H424" s="21" t="str">
        <f>IF(обеспечено!H424-'погружено всего'!H424=0,"",обеспечено!H424-'погружено всего'!H424)</f>
        <v/>
      </c>
      <c r="I424" s="21" t="str">
        <f>IF(обеспечено!I424-'погружено всего'!I424=0,"",обеспечено!I424-'погружено всего'!I424)</f>
        <v/>
      </c>
      <c r="J424" s="21" t="str">
        <f>IF(обеспечено!J424-'погружено всего'!J424=0,"",обеспечено!J424-'погружено всего'!J424)</f>
        <v/>
      </c>
      <c r="K424" s="21" t="str">
        <f>IF(обеспечено!K424-'погружено всего'!K424=0,"",обеспечено!K424-'погружено всего'!K424)</f>
        <v/>
      </c>
      <c r="L424" s="21" t="str">
        <f>IF(обеспечено!L424-'погружено всего'!L424=0,"",обеспечено!L424-'погружено всего'!L424)</f>
        <v/>
      </c>
      <c r="M424" s="21" t="str">
        <f>IF(обеспечено!M424-'погружено всего'!M424=0,"",обеспечено!M424-'погружено всего'!M424)</f>
        <v/>
      </c>
      <c r="N424" s="21" t="str">
        <f>IF(обеспечено!N424-'погружено всего'!N424=0,"",обеспечено!N424-'погружено всего'!N424)</f>
        <v/>
      </c>
      <c r="O424" s="21" t="str">
        <f>IF(обеспечено!O424-'погружено всего'!O424=0,"",обеспечено!O424-'погружено всего'!O424)</f>
        <v/>
      </c>
      <c r="P424" s="21" t="str">
        <f>IF(обеспечено!P424-'погружено всего'!P424=0,"",обеспечено!P424-'погружено всего'!P424)</f>
        <v/>
      </c>
      <c r="Q424" s="21" t="str">
        <f>IF(обеспечено!Q424-'погружено всего'!Q424=0,"",обеспечено!Q424-'погружено всего'!Q424)</f>
        <v/>
      </c>
      <c r="R424" s="21" t="str">
        <f>IF(обеспечено!R424-'погружено всего'!R424=0,"",обеспечено!R424-'погружено всего'!R424)</f>
        <v/>
      </c>
      <c r="S424" s="21" t="str">
        <f>IF(обеспечено!S424-'погружено всего'!S424=0,"",обеспечено!S424-'погружено всего'!S424)</f>
        <v/>
      </c>
      <c r="T424" s="21" t="str">
        <f>IF(обеспечено!T424-'погружено всего'!T424=0,"",обеспечено!T424-'погружено всего'!T424)</f>
        <v/>
      </c>
      <c r="U424" s="21" t="str">
        <f>IF(обеспечено!U424-'погружено всего'!U424=0,"",обеспечено!U424-'погружено всего'!U424)</f>
        <v/>
      </c>
      <c r="V424" s="21" t="str">
        <f>IF(обеспечено!V424-'погружено всего'!V424=0,"",обеспечено!V424-'погружено всего'!V424)</f>
        <v/>
      </c>
      <c r="W424" s="21" t="str">
        <f>IF(обеспечено!W424-'погружено всего'!W424=0,"",обеспечено!W424-'погружено всего'!W424)</f>
        <v/>
      </c>
      <c r="X424" s="21" t="str">
        <f>IF(обеспечено!X424-'погружено всего'!X424=0,"",обеспечено!X424-'погружено всего'!X424)</f>
        <v/>
      </c>
      <c r="Y424" s="21" t="str">
        <f>IF(обеспечено!Y424-'погружено всего'!Y424=0,"",обеспечено!Y424-'погружено всего'!Y424)</f>
        <v/>
      </c>
      <c r="Z424" s="21" t="str">
        <f>IF(обеспечено!Z424-'погружено всего'!Z424=0,"",обеспечено!Z424-'погружено всего'!Z424)</f>
        <v/>
      </c>
      <c r="AA424" s="21" t="str">
        <f>IF(обеспечено!AA424-'погружено всего'!AA424=0,"",обеспечено!AA424-'погружено всего'!AA424)</f>
        <v/>
      </c>
      <c r="AB424" s="21" t="str">
        <f>IF(обеспечено!AB424-'погружено всего'!AB424=0,"",обеспечено!AB424-'погружено всего'!AB424)</f>
        <v/>
      </c>
      <c r="AC424" s="21" t="str">
        <f>IF(обеспечено!AC424-'погружено всего'!AC424=0,"",обеспечено!AC424-'погружено всего'!AC424)</f>
        <v/>
      </c>
      <c r="AD424" s="21" t="str">
        <f>IF(обеспечено!AD424-'погружено всего'!AD424=0,"",обеспечено!AD424-'погружено всего'!AD424)</f>
        <v/>
      </c>
      <c r="AE424" s="21" t="str">
        <f>IF(обеспечено!AE424-'погружено всего'!AE424=0,"",обеспечено!AE424-'погружено всего'!AE424)</f>
        <v/>
      </c>
      <c r="AF424" s="21" t="str">
        <f>IF(обеспечено!AF424-'погружено всего'!AF424=0,"",обеспечено!AF424-'погружено всего'!AF424)</f>
        <v/>
      </c>
      <c r="AG424" s="21" t="str">
        <f>IF(обеспечено!AG424-'погружено всего'!AG424=0,"",обеспечено!AG424-'погружено всего'!AG424)</f>
        <v/>
      </c>
      <c r="AH424" s="21" t="str">
        <f>IF(обеспечено!AH424-'погружено всего'!AH424=0,"",обеспечено!AH424-'погружено всего'!AH424)</f>
        <v/>
      </c>
      <c r="AI424" s="21" t="str">
        <f>IF(обеспечено!AI424-'погружено всего'!AI424=0,"",обеспечено!AI424-'погружено всего'!AI424)</f>
        <v/>
      </c>
      <c r="AJ424" s="21" t="str">
        <f>IF(обеспечено!AJ424-'погружено всего'!AJ424=0,"",обеспечено!AJ424-'погружено всего'!AJ424)</f>
        <v/>
      </c>
      <c r="AK424" s="21" t="str">
        <f>IF(обеспечено!AK424-'погружено всего'!AK424=0,"",обеспечено!AK424-'погружено всего'!AK424)</f>
        <v/>
      </c>
    </row>
    <row r="425" spans="1:37" s="15" customFormat="1" ht="13.5" customHeight="1" x14ac:dyDescent="0.15">
      <c r="A425" s="15" t="s">
        <v>440</v>
      </c>
      <c r="B425" s="20" t="str">
        <f>IF(LEN('заявки всего'!B425)=0,"",'заявки всего'!B425)</f>
        <v/>
      </c>
      <c r="C425" s="20" t="str">
        <f>IF(LEN('заявки всего'!C425)=0,"",'заявки всего'!C425)</f>
        <v/>
      </c>
      <c r="D425" s="22" t="str">
        <f>IF(LEN('заявки всего'!D425)=0,"",'заявки всего'!D425)</f>
        <v/>
      </c>
      <c r="E425" s="23" t="str">
        <f>IF(LEN('заявки всего'!E425)=0,"",'заявки всего'!E425)</f>
        <v/>
      </c>
      <c r="F425" s="23" t="str">
        <f>IF(обеспечено!F425=0,"",ROUNDUP(обеспечено!F425/31*5,0))</f>
        <v/>
      </c>
      <c r="G425" s="21" t="str">
        <f>IF(обеспечено!G425-'погружено всего'!G425=0,"",обеспечено!G425-'погружено всего'!G425)</f>
        <v/>
      </c>
      <c r="H425" s="21" t="str">
        <f>IF(обеспечено!H425-'погружено всего'!H425=0,"",обеспечено!H425-'погружено всего'!H425)</f>
        <v/>
      </c>
      <c r="I425" s="21" t="str">
        <f>IF(обеспечено!I425-'погружено всего'!I425=0,"",обеспечено!I425-'погружено всего'!I425)</f>
        <v/>
      </c>
      <c r="J425" s="21" t="str">
        <f>IF(обеспечено!J425-'погружено всего'!J425=0,"",обеспечено!J425-'погружено всего'!J425)</f>
        <v/>
      </c>
      <c r="K425" s="21" t="str">
        <f>IF(обеспечено!K425-'погружено всего'!K425=0,"",обеспечено!K425-'погружено всего'!K425)</f>
        <v/>
      </c>
      <c r="L425" s="21" t="str">
        <f>IF(обеспечено!L425-'погружено всего'!L425=0,"",обеспечено!L425-'погружено всего'!L425)</f>
        <v/>
      </c>
      <c r="M425" s="21" t="str">
        <f>IF(обеспечено!M425-'погружено всего'!M425=0,"",обеспечено!M425-'погружено всего'!M425)</f>
        <v/>
      </c>
      <c r="N425" s="21" t="str">
        <f>IF(обеспечено!N425-'погружено всего'!N425=0,"",обеспечено!N425-'погружено всего'!N425)</f>
        <v/>
      </c>
      <c r="O425" s="21" t="str">
        <f>IF(обеспечено!O425-'погружено всего'!O425=0,"",обеспечено!O425-'погружено всего'!O425)</f>
        <v/>
      </c>
      <c r="P425" s="21" t="str">
        <f>IF(обеспечено!P425-'погружено всего'!P425=0,"",обеспечено!P425-'погружено всего'!P425)</f>
        <v/>
      </c>
      <c r="Q425" s="21" t="str">
        <f>IF(обеспечено!Q425-'погружено всего'!Q425=0,"",обеспечено!Q425-'погружено всего'!Q425)</f>
        <v/>
      </c>
      <c r="R425" s="21" t="str">
        <f>IF(обеспечено!R425-'погружено всего'!R425=0,"",обеспечено!R425-'погружено всего'!R425)</f>
        <v/>
      </c>
      <c r="S425" s="21" t="str">
        <f>IF(обеспечено!S425-'погружено всего'!S425=0,"",обеспечено!S425-'погружено всего'!S425)</f>
        <v/>
      </c>
      <c r="T425" s="21" t="str">
        <f>IF(обеспечено!T425-'погружено всего'!T425=0,"",обеспечено!T425-'погружено всего'!T425)</f>
        <v/>
      </c>
      <c r="U425" s="21" t="str">
        <f>IF(обеспечено!U425-'погружено всего'!U425=0,"",обеспечено!U425-'погружено всего'!U425)</f>
        <v/>
      </c>
      <c r="V425" s="21" t="str">
        <f>IF(обеспечено!V425-'погружено всего'!V425=0,"",обеспечено!V425-'погружено всего'!V425)</f>
        <v/>
      </c>
      <c r="W425" s="21" t="str">
        <f>IF(обеспечено!W425-'погружено всего'!W425=0,"",обеспечено!W425-'погружено всего'!W425)</f>
        <v/>
      </c>
      <c r="X425" s="21" t="str">
        <f>IF(обеспечено!X425-'погружено всего'!X425=0,"",обеспечено!X425-'погружено всего'!X425)</f>
        <v/>
      </c>
      <c r="Y425" s="21" t="str">
        <f>IF(обеспечено!Y425-'погружено всего'!Y425=0,"",обеспечено!Y425-'погружено всего'!Y425)</f>
        <v/>
      </c>
      <c r="Z425" s="21" t="str">
        <f>IF(обеспечено!Z425-'погружено всего'!Z425=0,"",обеспечено!Z425-'погружено всего'!Z425)</f>
        <v/>
      </c>
      <c r="AA425" s="21" t="str">
        <f>IF(обеспечено!AA425-'погружено всего'!AA425=0,"",обеспечено!AA425-'погружено всего'!AA425)</f>
        <v/>
      </c>
      <c r="AB425" s="21" t="str">
        <f>IF(обеспечено!AB425-'погружено всего'!AB425=0,"",обеспечено!AB425-'погружено всего'!AB425)</f>
        <v/>
      </c>
      <c r="AC425" s="21" t="str">
        <f>IF(обеспечено!AC425-'погружено всего'!AC425=0,"",обеспечено!AC425-'погружено всего'!AC425)</f>
        <v/>
      </c>
      <c r="AD425" s="21" t="str">
        <f>IF(обеспечено!AD425-'погружено всего'!AD425=0,"",обеспечено!AD425-'погружено всего'!AD425)</f>
        <v/>
      </c>
      <c r="AE425" s="21" t="str">
        <f>IF(обеспечено!AE425-'погружено всего'!AE425=0,"",обеспечено!AE425-'погружено всего'!AE425)</f>
        <v/>
      </c>
      <c r="AF425" s="21" t="str">
        <f>IF(обеспечено!AF425-'погружено всего'!AF425=0,"",обеспечено!AF425-'погружено всего'!AF425)</f>
        <v/>
      </c>
      <c r="AG425" s="21" t="str">
        <f>IF(обеспечено!AG425-'погружено всего'!AG425=0,"",обеспечено!AG425-'погружено всего'!AG425)</f>
        <v/>
      </c>
      <c r="AH425" s="21" t="str">
        <f>IF(обеспечено!AH425-'погружено всего'!AH425=0,"",обеспечено!AH425-'погружено всего'!AH425)</f>
        <v/>
      </c>
      <c r="AI425" s="21" t="str">
        <f>IF(обеспечено!AI425-'погружено всего'!AI425=0,"",обеспечено!AI425-'погружено всего'!AI425)</f>
        <v/>
      </c>
      <c r="AJ425" s="21" t="str">
        <f>IF(обеспечено!AJ425-'погружено всего'!AJ425=0,"",обеспечено!AJ425-'погружено всего'!AJ425)</f>
        <v/>
      </c>
      <c r="AK425" s="21" t="str">
        <f>IF(обеспечено!AK425-'погружено всего'!AK425=0,"",обеспечено!AK425-'погружено всего'!AK425)</f>
        <v/>
      </c>
    </row>
    <row r="426" spans="1:37" s="15" customFormat="1" ht="13.5" customHeight="1" x14ac:dyDescent="0.15">
      <c r="A426" s="15" t="s">
        <v>441</v>
      </c>
      <c r="B426" s="20" t="str">
        <f>IF(LEN('заявки всего'!B426)=0,"",'заявки всего'!B426)</f>
        <v/>
      </c>
      <c r="C426" s="20" t="str">
        <f>IF(LEN('заявки всего'!C426)=0,"",'заявки всего'!C426)</f>
        <v/>
      </c>
      <c r="D426" s="22" t="str">
        <f>IF(LEN('заявки всего'!D426)=0,"",'заявки всего'!D426)</f>
        <v/>
      </c>
      <c r="E426" s="23" t="str">
        <f>IF(LEN('заявки всего'!E426)=0,"",'заявки всего'!E426)</f>
        <v/>
      </c>
      <c r="F426" s="23" t="str">
        <f>IF(обеспечено!F426=0,"",ROUNDUP(обеспечено!F426/31*5,0))</f>
        <v/>
      </c>
      <c r="G426" s="21" t="str">
        <f>IF(обеспечено!G426-'погружено всего'!G426=0,"",обеспечено!G426-'погружено всего'!G426)</f>
        <v/>
      </c>
      <c r="H426" s="21" t="str">
        <f>IF(обеспечено!H426-'погружено всего'!H426=0,"",обеспечено!H426-'погружено всего'!H426)</f>
        <v/>
      </c>
      <c r="I426" s="21" t="str">
        <f>IF(обеспечено!I426-'погружено всего'!I426=0,"",обеспечено!I426-'погружено всего'!I426)</f>
        <v/>
      </c>
      <c r="J426" s="21" t="str">
        <f>IF(обеспечено!J426-'погружено всего'!J426=0,"",обеспечено!J426-'погружено всего'!J426)</f>
        <v/>
      </c>
      <c r="K426" s="21" t="str">
        <f>IF(обеспечено!K426-'погружено всего'!K426=0,"",обеспечено!K426-'погружено всего'!K426)</f>
        <v/>
      </c>
      <c r="L426" s="21" t="str">
        <f>IF(обеспечено!L426-'погружено всего'!L426=0,"",обеспечено!L426-'погружено всего'!L426)</f>
        <v/>
      </c>
      <c r="M426" s="21" t="str">
        <f>IF(обеспечено!M426-'погружено всего'!M426=0,"",обеспечено!M426-'погружено всего'!M426)</f>
        <v/>
      </c>
      <c r="N426" s="21" t="str">
        <f>IF(обеспечено!N426-'погружено всего'!N426=0,"",обеспечено!N426-'погружено всего'!N426)</f>
        <v/>
      </c>
      <c r="O426" s="21" t="str">
        <f>IF(обеспечено!O426-'погружено всего'!O426=0,"",обеспечено!O426-'погружено всего'!O426)</f>
        <v/>
      </c>
      <c r="P426" s="21" t="str">
        <f>IF(обеспечено!P426-'погружено всего'!P426=0,"",обеспечено!P426-'погружено всего'!P426)</f>
        <v/>
      </c>
      <c r="Q426" s="21" t="str">
        <f>IF(обеспечено!Q426-'погружено всего'!Q426=0,"",обеспечено!Q426-'погружено всего'!Q426)</f>
        <v/>
      </c>
      <c r="R426" s="21" t="str">
        <f>IF(обеспечено!R426-'погружено всего'!R426=0,"",обеспечено!R426-'погружено всего'!R426)</f>
        <v/>
      </c>
      <c r="S426" s="21" t="str">
        <f>IF(обеспечено!S426-'погружено всего'!S426=0,"",обеспечено!S426-'погружено всего'!S426)</f>
        <v/>
      </c>
      <c r="T426" s="21" t="str">
        <f>IF(обеспечено!T426-'погружено всего'!T426=0,"",обеспечено!T426-'погружено всего'!T426)</f>
        <v/>
      </c>
      <c r="U426" s="21" t="str">
        <f>IF(обеспечено!U426-'погружено всего'!U426=0,"",обеспечено!U426-'погружено всего'!U426)</f>
        <v/>
      </c>
      <c r="V426" s="21" t="str">
        <f>IF(обеспечено!V426-'погружено всего'!V426=0,"",обеспечено!V426-'погружено всего'!V426)</f>
        <v/>
      </c>
      <c r="W426" s="21" t="str">
        <f>IF(обеспечено!W426-'погружено всего'!W426=0,"",обеспечено!W426-'погружено всего'!W426)</f>
        <v/>
      </c>
      <c r="X426" s="21" t="str">
        <f>IF(обеспечено!X426-'погружено всего'!X426=0,"",обеспечено!X426-'погружено всего'!X426)</f>
        <v/>
      </c>
      <c r="Y426" s="21" t="str">
        <f>IF(обеспечено!Y426-'погружено всего'!Y426=0,"",обеспечено!Y426-'погружено всего'!Y426)</f>
        <v/>
      </c>
      <c r="Z426" s="21" t="str">
        <f>IF(обеспечено!Z426-'погружено всего'!Z426=0,"",обеспечено!Z426-'погружено всего'!Z426)</f>
        <v/>
      </c>
      <c r="AA426" s="21" t="str">
        <f>IF(обеспечено!AA426-'погружено всего'!AA426=0,"",обеспечено!AA426-'погружено всего'!AA426)</f>
        <v/>
      </c>
      <c r="AB426" s="21" t="str">
        <f>IF(обеспечено!AB426-'погружено всего'!AB426=0,"",обеспечено!AB426-'погружено всего'!AB426)</f>
        <v/>
      </c>
      <c r="AC426" s="21" t="str">
        <f>IF(обеспечено!AC426-'погружено всего'!AC426=0,"",обеспечено!AC426-'погружено всего'!AC426)</f>
        <v/>
      </c>
      <c r="AD426" s="21" t="str">
        <f>IF(обеспечено!AD426-'погружено всего'!AD426=0,"",обеспечено!AD426-'погружено всего'!AD426)</f>
        <v/>
      </c>
      <c r="AE426" s="21" t="str">
        <f>IF(обеспечено!AE426-'погружено всего'!AE426=0,"",обеспечено!AE426-'погружено всего'!AE426)</f>
        <v/>
      </c>
      <c r="AF426" s="21" t="str">
        <f>IF(обеспечено!AF426-'погружено всего'!AF426=0,"",обеспечено!AF426-'погружено всего'!AF426)</f>
        <v/>
      </c>
      <c r="AG426" s="21" t="str">
        <f>IF(обеспечено!AG426-'погружено всего'!AG426=0,"",обеспечено!AG426-'погружено всего'!AG426)</f>
        <v/>
      </c>
      <c r="AH426" s="21" t="str">
        <f>IF(обеспечено!AH426-'погружено всего'!AH426=0,"",обеспечено!AH426-'погружено всего'!AH426)</f>
        <v/>
      </c>
      <c r="AI426" s="21" t="str">
        <f>IF(обеспечено!AI426-'погружено всего'!AI426=0,"",обеспечено!AI426-'погружено всего'!AI426)</f>
        <v/>
      </c>
      <c r="AJ426" s="21" t="str">
        <f>IF(обеспечено!AJ426-'погружено всего'!AJ426=0,"",обеспечено!AJ426-'погружено всего'!AJ426)</f>
        <v/>
      </c>
      <c r="AK426" s="21" t="str">
        <f>IF(обеспечено!AK426-'погружено всего'!AK426=0,"",обеспечено!AK426-'погружено всего'!AK426)</f>
        <v/>
      </c>
    </row>
    <row r="427" spans="1:37" s="15" customFormat="1" ht="13.5" customHeight="1" x14ac:dyDescent="0.15">
      <c r="A427" s="15" t="s">
        <v>442</v>
      </c>
      <c r="B427" s="20" t="str">
        <f>IF(LEN('заявки всего'!B427)=0,"",'заявки всего'!B427)</f>
        <v/>
      </c>
      <c r="C427" s="20" t="str">
        <f>IF(LEN('заявки всего'!C427)=0,"",'заявки всего'!C427)</f>
        <v/>
      </c>
      <c r="D427" s="22" t="str">
        <f>IF(LEN('заявки всего'!D427)=0,"",'заявки всего'!D427)</f>
        <v/>
      </c>
      <c r="E427" s="23" t="str">
        <f>IF(LEN('заявки всего'!E427)=0,"",'заявки всего'!E427)</f>
        <v/>
      </c>
      <c r="F427" s="23" t="str">
        <f>IF(обеспечено!F427=0,"",ROUNDUP(обеспечено!F427/31*5,0))</f>
        <v/>
      </c>
      <c r="G427" s="21" t="str">
        <f>IF(обеспечено!G427-'погружено всего'!G427=0,"",обеспечено!G427-'погружено всего'!G427)</f>
        <v/>
      </c>
      <c r="H427" s="21" t="str">
        <f>IF(обеспечено!H427-'погружено всего'!H427=0,"",обеспечено!H427-'погружено всего'!H427)</f>
        <v/>
      </c>
      <c r="I427" s="21" t="str">
        <f>IF(обеспечено!I427-'погружено всего'!I427=0,"",обеспечено!I427-'погружено всего'!I427)</f>
        <v/>
      </c>
      <c r="J427" s="21" t="str">
        <f>IF(обеспечено!J427-'погружено всего'!J427=0,"",обеспечено!J427-'погружено всего'!J427)</f>
        <v/>
      </c>
      <c r="K427" s="21" t="str">
        <f>IF(обеспечено!K427-'погружено всего'!K427=0,"",обеспечено!K427-'погружено всего'!K427)</f>
        <v/>
      </c>
      <c r="L427" s="21" t="str">
        <f>IF(обеспечено!L427-'погружено всего'!L427=0,"",обеспечено!L427-'погружено всего'!L427)</f>
        <v/>
      </c>
      <c r="M427" s="21" t="str">
        <f>IF(обеспечено!M427-'погружено всего'!M427=0,"",обеспечено!M427-'погружено всего'!M427)</f>
        <v/>
      </c>
      <c r="N427" s="21" t="str">
        <f>IF(обеспечено!N427-'погружено всего'!N427=0,"",обеспечено!N427-'погружено всего'!N427)</f>
        <v/>
      </c>
      <c r="O427" s="21" t="str">
        <f>IF(обеспечено!O427-'погружено всего'!O427=0,"",обеспечено!O427-'погружено всего'!O427)</f>
        <v/>
      </c>
      <c r="P427" s="21" t="str">
        <f>IF(обеспечено!P427-'погружено всего'!P427=0,"",обеспечено!P427-'погружено всего'!P427)</f>
        <v/>
      </c>
      <c r="Q427" s="21" t="str">
        <f>IF(обеспечено!Q427-'погружено всего'!Q427=0,"",обеспечено!Q427-'погружено всего'!Q427)</f>
        <v/>
      </c>
      <c r="R427" s="21" t="str">
        <f>IF(обеспечено!R427-'погружено всего'!R427=0,"",обеспечено!R427-'погружено всего'!R427)</f>
        <v/>
      </c>
      <c r="S427" s="21" t="str">
        <f>IF(обеспечено!S427-'погружено всего'!S427=0,"",обеспечено!S427-'погружено всего'!S427)</f>
        <v/>
      </c>
      <c r="T427" s="21" t="str">
        <f>IF(обеспечено!T427-'погружено всего'!T427=0,"",обеспечено!T427-'погружено всего'!T427)</f>
        <v/>
      </c>
      <c r="U427" s="21" t="str">
        <f>IF(обеспечено!U427-'погружено всего'!U427=0,"",обеспечено!U427-'погружено всего'!U427)</f>
        <v/>
      </c>
      <c r="V427" s="21" t="str">
        <f>IF(обеспечено!V427-'погружено всего'!V427=0,"",обеспечено!V427-'погружено всего'!V427)</f>
        <v/>
      </c>
      <c r="W427" s="21" t="str">
        <f>IF(обеспечено!W427-'погружено всего'!W427=0,"",обеспечено!W427-'погружено всего'!W427)</f>
        <v/>
      </c>
      <c r="X427" s="21" t="str">
        <f>IF(обеспечено!X427-'погружено всего'!X427=0,"",обеспечено!X427-'погружено всего'!X427)</f>
        <v/>
      </c>
      <c r="Y427" s="21" t="str">
        <f>IF(обеспечено!Y427-'погружено всего'!Y427=0,"",обеспечено!Y427-'погружено всего'!Y427)</f>
        <v/>
      </c>
      <c r="Z427" s="21" t="str">
        <f>IF(обеспечено!Z427-'погружено всего'!Z427=0,"",обеспечено!Z427-'погружено всего'!Z427)</f>
        <v/>
      </c>
      <c r="AA427" s="21" t="str">
        <f>IF(обеспечено!AA427-'погружено всего'!AA427=0,"",обеспечено!AA427-'погружено всего'!AA427)</f>
        <v/>
      </c>
      <c r="AB427" s="21" t="str">
        <f>IF(обеспечено!AB427-'погружено всего'!AB427=0,"",обеспечено!AB427-'погружено всего'!AB427)</f>
        <v/>
      </c>
      <c r="AC427" s="21" t="str">
        <f>IF(обеспечено!AC427-'погружено всего'!AC427=0,"",обеспечено!AC427-'погружено всего'!AC427)</f>
        <v/>
      </c>
      <c r="AD427" s="21" t="str">
        <f>IF(обеспечено!AD427-'погружено всего'!AD427=0,"",обеспечено!AD427-'погружено всего'!AD427)</f>
        <v/>
      </c>
      <c r="AE427" s="21" t="str">
        <f>IF(обеспечено!AE427-'погружено всего'!AE427=0,"",обеспечено!AE427-'погружено всего'!AE427)</f>
        <v/>
      </c>
      <c r="AF427" s="21" t="str">
        <f>IF(обеспечено!AF427-'погружено всего'!AF427=0,"",обеспечено!AF427-'погружено всего'!AF427)</f>
        <v/>
      </c>
      <c r="AG427" s="21" t="str">
        <f>IF(обеспечено!AG427-'погружено всего'!AG427=0,"",обеспечено!AG427-'погружено всего'!AG427)</f>
        <v/>
      </c>
      <c r="AH427" s="21" t="str">
        <f>IF(обеспечено!AH427-'погружено всего'!AH427=0,"",обеспечено!AH427-'погружено всего'!AH427)</f>
        <v/>
      </c>
      <c r="AI427" s="21" t="str">
        <f>IF(обеспечено!AI427-'погружено всего'!AI427=0,"",обеспечено!AI427-'погружено всего'!AI427)</f>
        <v/>
      </c>
      <c r="AJ427" s="21" t="str">
        <f>IF(обеспечено!AJ427-'погружено всего'!AJ427=0,"",обеспечено!AJ427-'погружено всего'!AJ427)</f>
        <v/>
      </c>
      <c r="AK427" s="21" t="str">
        <f>IF(обеспечено!AK427-'погружено всего'!AK427=0,"",обеспечено!AK427-'погружено всего'!AK427)</f>
        <v/>
      </c>
    </row>
    <row r="428" spans="1:37" s="15" customFormat="1" ht="13.5" customHeight="1" x14ac:dyDescent="0.15">
      <c r="A428" s="15" t="s">
        <v>443</v>
      </c>
      <c r="B428" s="20" t="str">
        <f>IF(LEN('заявки всего'!B428)=0,"",'заявки всего'!B428)</f>
        <v/>
      </c>
      <c r="C428" s="20" t="str">
        <f>IF(LEN('заявки всего'!C428)=0,"",'заявки всего'!C428)</f>
        <v/>
      </c>
      <c r="D428" s="22" t="str">
        <f>IF(LEN('заявки всего'!D428)=0,"",'заявки всего'!D428)</f>
        <v/>
      </c>
      <c r="E428" s="23" t="str">
        <f>IF(LEN('заявки всего'!E428)=0,"",'заявки всего'!E428)</f>
        <v/>
      </c>
      <c r="F428" s="23" t="str">
        <f>IF(обеспечено!F428=0,"",ROUNDUP(обеспечено!F428/31*5,0))</f>
        <v/>
      </c>
      <c r="G428" s="21" t="str">
        <f>IF(обеспечено!G428-'погружено всего'!G428=0,"",обеспечено!G428-'погружено всего'!G428)</f>
        <v/>
      </c>
      <c r="H428" s="21" t="str">
        <f>IF(обеспечено!H428-'погружено всего'!H428=0,"",обеспечено!H428-'погружено всего'!H428)</f>
        <v/>
      </c>
      <c r="I428" s="21" t="str">
        <f>IF(обеспечено!I428-'погружено всего'!I428=0,"",обеспечено!I428-'погружено всего'!I428)</f>
        <v/>
      </c>
      <c r="J428" s="21" t="str">
        <f>IF(обеспечено!J428-'погружено всего'!J428=0,"",обеспечено!J428-'погружено всего'!J428)</f>
        <v/>
      </c>
      <c r="K428" s="21" t="str">
        <f>IF(обеспечено!K428-'погружено всего'!K428=0,"",обеспечено!K428-'погружено всего'!K428)</f>
        <v/>
      </c>
      <c r="L428" s="21" t="str">
        <f>IF(обеспечено!L428-'погружено всего'!L428=0,"",обеспечено!L428-'погружено всего'!L428)</f>
        <v/>
      </c>
      <c r="M428" s="21" t="str">
        <f>IF(обеспечено!M428-'погружено всего'!M428=0,"",обеспечено!M428-'погружено всего'!M428)</f>
        <v/>
      </c>
      <c r="N428" s="21" t="str">
        <f>IF(обеспечено!N428-'погружено всего'!N428=0,"",обеспечено!N428-'погружено всего'!N428)</f>
        <v/>
      </c>
      <c r="O428" s="21" t="str">
        <f>IF(обеспечено!O428-'погружено всего'!O428=0,"",обеспечено!O428-'погружено всего'!O428)</f>
        <v/>
      </c>
      <c r="P428" s="21" t="str">
        <f>IF(обеспечено!P428-'погружено всего'!P428=0,"",обеспечено!P428-'погружено всего'!P428)</f>
        <v/>
      </c>
      <c r="Q428" s="21" t="str">
        <f>IF(обеспечено!Q428-'погружено всего'!Q428=0,"",обеспечено!Q428-'погружено всего'!Q428)</f>
        <v/>
      </c>
      <c r="R428" s="21" t="str">
        <f>IF(обеспечено!R428-'погружено всего'!R428=0,"",обеспечено!R428-'погружено всего'!R428)</f>
        <v/>
      </c>
      <c r="S428" s="21" t="str">
        <f>IF(обеспечено!S428-'погружено всего'!S428=0,"",обеспечено!S428-'погружено всего'!S428)</f>
        <v/>
      </c>
      <c r="T428" s="21" t="str">
        <f>IF(обеспечено!T428-'погружено всего'!T428=0,"",обеспечено!T428-'погружено всего'!T428)</f>
        <v/>
      </c>
      <c r="U428" s="21" t="str">
        <f>IF(обеспечено!U428-'погружено всего'!U428=0,"",обеспечено!U428-'погружено всего'!U428)</f>
        <v/>
      </c>
      <c r="V428" s="21" t="str">
        <f>IF(обеспечено!V428-'погружено всего'!V428=0,"",обеспечено!V428-'погружено всего'!V428)</f>
        <v/>
      </c>
      <c r="W428" s="21" t="str">
        <f>IF(обеспечено!W428-'погружено всего'!W428=0,"",обеспечено!W428-'погружено всего'!W428)</f>
        <v/>
      </c>
      <c r="X428" s="21" t="str">
        <f>IF(обеспечено!X428-'погружено всего'!X428=0,"",обеспечено!X428-'погружено всего'!X428)</f>
        <v/>
      </c>
      <c r="Y428" s="21" t="str">
        <f>IF(обеспечено!Y428-'погружено всего'!Y428=0,"",обеспечено!Y428-'погружено всего'!Y428)</f>
        <v/>
      </c>
      <c r="Z428" s="21" t="str">
        <f>IF(обеспечено!Z428-'погружено всего'!Z428=0,"",обеспечено!Z428-'погружено всего'!Z428)</f>
        <v/>
      </c>
      <c r="AA428" s="21" t="str">
        <f>IF(обеспечено!AA428-'погружено всего'!AA428=0,"",обеспечено!AA428-'погружено всего'!AA428)</f>
        <v/>
      </c>
      <c r="AB428" s="21" t="str">
        <f>IF(обеспечено!AB428-'погружено всего'!AB428=0,"",обеспечено!AB428-'погружено всего'!AB428)</f>
        <v/>
      </c>
      <c r="AC428" s="21" t="str">
        <f>IF(обеспечено!AC428-'погружено всего'!AC428=0,"",обеспечено!AC428-'погружено всего'!AC428)</f>
        <v/>
      </c>
      <c r="AD428" s="21" t="str">
        <f>IF(обеспечено!AD428-'погружено всего'!AD428=0,"",обеспечено!AD428-'погружено всего'!AD428)</f>
        <v/>
      </c>
      <c r="AE428" s="21" t="str">
        <f>IF(обеспечено!AE428-'погружено всего'!AE428=0,"",обеспечено!AE428-'погружено всего'!AE428)</f>
        <v/>
      </c>
      <c r="AF428" s="21" t="str">
        <f>IF(обеспечено!AF428-'погружено всего'!AF428=0,"",обеспечено!AF428-'погружено всего'!AF428)</f>
        <v/>
      </c>
      <c r="AG428" s="21" t="str">
        <f>IF(обеспечено!AG428-'погружено всего'!AG428=0,"",обеспечено!AG428-'погружено всего'!AG428)</f>
        <v/>
      </c>
      <c r="AH428" s="21" t="str">
        <f>IF(обеспечено!AH428-'погружено всего'!AH428=0,"",обеспечено!AH428-'погружено всего'!AH428)</f>
        <v/>
      </c>
      <c r="AI428" s="21" t="str">
        <f>IF(обеспечено!AI428-'погружено всего'!AI428=0,"",обеспечено!AI428-'погружено всего'!AI428)</f>
        <v/>
      </c>
      <c r="AJ428" s="21" t="str">
        <f>IF(обеспечено!AJ428-'погружено всего'!AJ428=0,"",обеспечено!AJ428-'погружено всего'!AJ428)</f>
        <v/>
      </c>
      <c r="AK428" s="21" t="str">
        <f>IF(обеспечено!AK428-'погружено всего'!AK428=0,"",обеспечено!AK428-'погружено всего'!AK428)</f>
        <v/>
      </c>
    </row>
    <row r="429" spans="1:37" s="15" customFormat="1" ht="13.5" customHeight="1" x14ac:dyDescent="0.15">
      <c r="A429" s="15" t="s">
        <v>444</v>
      </c>
      <c r="B429" s="20" t="str">
        <f>IF(LEN('заявки всего'!B429)=0,"",'заявки всего'!B429)</f>
        <v/>
      </c>
      <c r="C429" s="20" t="str">
        <f>IF(LEN('заявки всего'!C429)=0,"",'заявки всего'!C429)</f>
        <v/>
      </c>
      <c r="D429" s="22" t="str">
        <f>IF(LEN('заявки всего'!D429)=0,"",'заявки всего'!D429)</f>
        <v/>
      </c>
      <c r="E429" s="23" t="str">
        <f>IF(LEN('заявки всего'!E429)=0,"",'заявки всего'!E429)</f>
        <v/>
      </c>
      <c r="F429" s="23" t="str">
        <f>IF(обеспечено!F429=0,"",ROUNDUP(обеспечено!F429/31*5,0))</f>
        <v/>
      </c>
      <c r="G429" s="21" t="str">
        <f>IF(обеспечено!G429-'погружено всего'!G429=0,"",обеспечено!G429-'погружено всего'!G429)</f>
        <v/>
      </c>
      <c r="H429" s="21" t="str">
        <f>IF(обеспечено!H429-'погружено всего'!H429=0,"",обеспечено!H429-'погружено всего'!H429)</f>
        <v/>
      </c>
      <c r="I429" s="21" t="str">
        <f>IF(обеспечено!I429-'погружено всего'!I429=0,"",обеспечено!I429-'погружено всего'!I429)</f>
        <v/>
      </c>
      <c r="J429" s="21" t="str">
        <f>IF(обеспечено!J429-'погружено всего'!J429=0,"",обеспечено!J429-'погружено всего'!J429)</f>
        <v/>
      </c>
      <c r="K429" s="21" t="str">
        <f>IF(обеспечено!K429-'погружено всего'!K429=0,"",обеспечено!K429-'погружено всего'!K429)</f>
        <v/>
      </c>
      <c r="L429" s="21" t="str">
        <f>IF(обеспечено!L429-'погружено всего'!L429=0,"",обеспечено!L429-'погружено всего'!L429)</f>
        <v/>
      </c>
      <c r="M429" s="21" t="str">
        <f>IF(обеспечено!M429-'погружено всего'!M429=0,"",обеспечено!M429-'погружено всего'!M429)</f>
        <v/>
      </c>
      <c r="N429" s="21" t="str">
        <f>IF(обеспечено!N429-'погружено всего'!N429=0,"",обеспечено!N429-'погружено всего'!N429)</f>
        <v/>
      </c>
      <c r="O429" s="21" t="str">
        <f>IF(обеспечено!O429-'погружено всего'!O429=0,"",обеспечено!O429-'погружено всего'!O429)</f>
        <v/>
      </c>
      <c r="P429" s="21" t="str">
        <f>IF(обеспечено!P429-'погружено всего'!P429=0,"",обеспечено!P429-'погружено всего'!P429)</f>
        <v/>
      </c>
      <c r="Q429" s="21" t="str">
        <f>IF(обеспечено!Q429-'погружено всего'!Q429=0,"",обеспечено!Q429-'погружено всего'!Q429)</f>
        <v/>
      </c>
      <c r="R429" s="21" t="str">
        <f>IF(обеспечено!R429-'погружено всего'!R429=0,"",обеспечено!R429-'погружено всего'!R429)</f>
        <v/>
      </c>
      <c r="S429" s="21" t="str">
        <f>IF(обеспечено!S429-'погружено всего'!S429=0,"",обеспечено!S429-'погружено всего'!S429)</f>
        <v/>
      </c>
      <c r="T429" s="21" t="str">
        <f>IF(обеспечено!T429-'погружено всего'!T429=0,"",обеспечено!T429-'погружено всего'!T429)</f>
        <v/>
      </c>
      <c r="U429" s="21" t="str">
        <f>IF(обеспечено!U429-'погружено всего'!U429=0,"",обеспечено!U429-'погружено всего'!U429)</f>
        <v/>
      </c>
      <c r="V429" s="21" t="str">
        <f>IF(обеспечено!V429-'погружено всего'!V429=0,"",обеспечено!V429-'погружено всего'!V429)</f>
        <v/>
      </c>
      <c r="W429" s="21" t="str">
        <f>IF(обеспечено!W429-'погружено всего'!W429=0,"",обеспечено!W429-'погружено всего'!W429)</f>
        <v/>
      </c>
      <c r="X429" s="21" t="str">
        <f>IF(обеспечено!X429-'погружено всего'!X429=0,"",обеспечено!X429-'погружено всего'!X429)</f>
        <v/>
      </c>
      <c r="Y429" s="21" t="str">
        <f>IF(обеспечено!Y429-'погружено всего'!Y429=0,"",обеспечено!Y429-'погружено всего'!Y429)</f>
        <v/>
      </c>
      <c r="Z429" s="21" t="str">
        <f>IF(обеспечено!Z429-'погружено всего'!Z429=0,"",обеспечено!Z429-'погружено всего'!Z429)</f>
        <v/>
      </c>
      <c r="AA429" s="21" t="str">
        <f>IF(обеспечено!AA429-'погружено всего'!AA429=0,"",обеспечено!AA429-'погружено всего'!AA429)</f>
        <v/>
      </c>
      <c r="AB429" s="21" t="str">
        <f>IF(обеспечено!AB429-'погружено всего'!AB429=0,"",обеспечено!AB429-'погружено всего'!AB429)</f>
        <v/>
      </c>
      <c r="AC429" s="21" t="str">
        <f>IF(обеспечено!AC429-'погружено всего'!AC429=0,"",обеспечено!AC429-'погружено всего'!AC429)</f>
        <v/>
      </c>
      <c r="AD429" s="21" t="str">
        <f>IF(обеспечено!AD429-'погружено всего'!AD429=0,"",обеспечено!AD429-'погружено всего'!AD429)</f>
        <v/>
      </c>
      <c r="AE429" s="21" t="str">
        <f>IF(обеспечено!AE429-'погружено всего'!AE429=0,"",обеспечено!AE429-'погружено всего'!AE429)</f>
        <v/>
      </c>
      <c r="AF429" s="21" t="str">
        <f>IF(обеспечено!AF429-'погружено всего'!AF429=0,"",обеспечено!AF429-'погружено всего'!AF429)</f>
        <v/>
      </c>
      <c r="AG429" s="21" t="str">
        <f>IF(обеспечено!AG429-'погружено всего'!AG429=0,"",обеспечено!AG429-'погружено всего'!AG429)</f>
        <v/>
      </c>
      <c r="AH429" s="21" t="str">
        <f>IF(обеспечено!AH429-'погружено всего'!AH429=0,"",обеспечено!AH429-'погружено всего'!AH429)</f>
        <v/>
      </c>
      <c r="AI429" s="21" t="str">
        <f>IF(обеспечено!AI429-'погружено всего'!AI429=0,"",обеспечено!AI429-'погружено всего'!AI429)</f>
        <v/>
      </c>
      <c r="AJ429" s="21" t="str">
        <f>IF(обеспечено!AJ429-'погружено всего'!AJ429=0,"",обеспечено!AJ429-'погружено всего'!AJ429)</f>
        <v/>
      </c>
      <c r="AK429" s="21" t="str">
        <f>IF(обеспечено!AK429-'погружено всего'!AK429=0,"",обеспечено!AK429-'погружено всего'!AK429)</f>
        <v/>
      </c>
    </row>
    <row r="430" spans="1:37" s="15" customFormat="1" ht="13.5" customHeight="1" x14ac:dyDescent="0.15">
      <c r="A430" s="15" t="s">
        <v>445</v>
      </c>
      <c r="B430" s="20" t="str">
        <f>IF(LEN('заявки всего'!B430)=0,"",'заявки всего'!B430)</f>
        <v/>
      </c>
      <c r="C430" s="20" t="str">
        <f>IF(LEN('заявки всего'!C430)=0,"",'заявки всего'!C430)</f>
        <v/>
      </c>
      <c r="D430" s="22" t="str">
        <f>IF(LEN('заявки всего'!D430)=0,"",'заявки всего'!D430)</f>
        <v/>
      </c>
      <c r="E430" s="23" t="str">
        <f>IF(LEN('заявки всего'!E430)=0,"",'заявки всего'!E430)</f>
        <v/>
      </c>
      <c r="F430" s="23" t="str">
        <f>IF(обеспечено!F430=0,"",ROUNDUP(обеспечено!F430/31*5,0))</f>
        <v/>
      </c>
      <c r="G430" s="21" t="str">
        <f>IF(обеспечено!G430-'погружено всего'!G430=0,"",обеспечено!G430-'погружено всего'!G430)</f>
        <v/>
      </c>
      <c r="H430" s="21" t="str">
        <f>IF(обеспечено!H430-'погружено всего'!H430=0,"",обеспечено!H430-'погружено всего'!H430)</f>
        <v/>
      </c>
      <c r="I430" s="21" t="str">
        <f>IF(обеспечено!I430-'погружено всего'!I430=0,"",обеспечено!I430-'погружено всего'!I430)</f>
        <v/>
      </c>
      <c r="J430" s="21" t="str">
        <f>IF(обеспечено!J430-'погружено всего'!J430=0,"",обеспечено!J430-'погружено всего'!J430)</f>
        <v/>
      </c>
      <c r="K430" s="21" t="str">
        <f>IF(обеспечено!K430-'погружено всего'!K430=0,"",обеспечено!K430-'погружено всего'!K430)</f>
        <v/>
      </c>
      <c r="L430" s="21" t="str">
        <f>IF(обеспечено!L430-'погружено всего'!L430=0,"",обеспечено!L430-'погружено всего'!L430)</f>
        <v/>
      </c>
      <c r="M430" s="21" t="str">
        <f>IF(обеспечено!M430-'погружено всего'!M430=0,"",обеспечено!M430-'погружено всего'!M430)</f>
        <v/>
      </c>
      <c r="N430" s="21" t="str">
        <f>IF(обеспечено!N430-'погружено всего'!N430=0,"",обеспечено!N430-'погружено всего'!N430)</f>
        <v/>
      </c>
      <c r="O430" s="21" t="str">
        <f>IF(обеспечено!O430-'погружено всего'!O430=0,"",обеспечено!O430-'погружено всего'!O430)</f>
        <v/>
      </c>
      <c r="P430" s="21" t="str">
        <f>IF(обеспечено!P430-'погружено всего'!P430=0,"",обеспечено!P430-'погружено всего'!P430)</f>
        <v/>
      </c>
      <c r="Q430" s="21" t="str">
        <f>IF(обеспечено!Q430-'погружено всего'!Q430=0,"",обеспечено!Q430-'погружено всего'!Q430)</f>
        <v/>
      </c>
      <c r="R430" s="21" t="str">
        <f>IF(обеспечено!R430-'погружено всего'!R430=0,"",обеспечено!R430-'погружено всего'!R430)</f>
        <v/>
      </c>
      <c r="S430" s="21" t="str">
        <f>IF(обеспечено!S430-'погружено всего'!S430=0,"",обеспечено!S430-'погружено всего'!S430)</f>
        <v/>
      </c>
      <c r="T430" s="21" t="str">
        <f>IF(обеспечено!T430-'погружено всего'!T430=0,"",обеспечено!T430-'погружено всего'!T430)</f>
        <v/>
      </c>
      <c r="U430" s="21" t="str">
        <f>IF(обеспечено!U430-'погружено всего'!U430=0,"",обеспечено!U430-'погружено всего'!U430)</f>
        <v/>
      </c>
      <c r="V430" s="21" t="str">
        <f>IF(обеспечено!V430-'погружено всего'!V430=0,"",обеспечено!V430-'погружено всего'!V430)</f>
        <v/>
      </c>
      <c r="W430" s="21" t="str">
        <f>IF(обеспечено!W430-'погружено всего'!W430=0,"",обеспечено!W430-'погружено всего'!W430)</f>
        <v/>
      </c>
      <c r="X430" s="21" t="str">
        <f>IF(обеспечено!X430-'погружено всего'!X430=0,"",обеспечено!X430-'погружено всего'!X430)</f>
        <v/>
      </c>
      <c r="Y430" s="21" t="str">
        <f>IF(обеспечено!Y430-'погружено всего'!Y430=0,"",обеспечено!Y430-'погружено всего'!Y430)</f>
        <v/>
      </c>
      <c r="Z430" s="21" t="str">
        <f>IF(обеспечено!Z430-'погружено всего'!Z430=0,"",обеспечено!Z430-'погружено всего'!Z430)</f>
        <v/>
      </c>
      <c r="AA430" s="21" t="str">
        <f>IF(обеспечено!AA430-'погружено всего'!AA430=0,"",обеспечено!AA430-'погружено всего'!AA430)</f>
        <v/>
      </c>
      <c r="AB430" s="21" t="str">
        <f>IF(обеспечено!AB430-'погружено всего'!AB430=0,"",обеспечено!AB430-'погружено всего'!AB430)</f>
        <v/>
      </c>
      <c r="AC430" s="21" t="str">
        <f>IF(обеспечено!AC430-'погружено всего'!AC430=0,"",обеспечено!AC430-'погружено всего'!AC430)</f>
        <v/>
      </c>
      <c r="AD430" s="21" t="str">
        <f>IF(обеспечено!AD430-'погружено всего'!AD430=0,"",обеспечено!AD430-'погружено всего'!AD430)</f>
        <v/>
      </c>
      <c r="AE430" s="21" t="str">
        <f>IF(обеспечено!AE430-'погружено всего'!AE430=0,"",обеспечено!AE430-'погружено всего'!AE430)</f>
        <v/>
      </c>
      <c r="AF430" s="21" t="str">
        <f>IF(обеспечено!AF430-'погружено всего'!AF430=0,"",обеспечено!AF430-'погружено всего'!AF430)</f>
        <v/>
      </c>
      <c r="AG430" s="21" t="str">
        <f>IF(обеспечено!AG430-'погружено всего'!AG430=0,"",обеспечено!AG430-'погружено всего'!AG430)</f>
        <v/>
      </c>
      <c r="AH430" s="21" t="str">
        <f>IF(обеспечено!AH430-'погружено всего'!AH430=0,"",обеспечено!AH430-'погружено всего'!AH430)</f>
        <v/>
      </c>
      <c r="AI430" s="21" t="str">
        <f>IF(обеспечено!AI430-'погружено всего'!AI430=0,"",обеспечено!AI430-'погружено всего'!AI430)</f>
        <v/>
      </c>
      <c r="AJ430" s="21" t="str">
        <f>IF(обеспечено!AJ430-'погружено всего'!AJ430=0,"",обеспечено!AJ430-'погружено всего'!AJ430)</f>
        <v/>
      </c>
      <c r="AK430" s="21" t="str">
        <f>IF(обеспечено!AK430-'погружено всего'!AK430=0,"",обеспечено!AK430-'погружено всего'!AK430)</f>
        <v/>
      </c>
    </row>
    <row r="431" spans="1:37" s="15" customFormat="1" ht="13.5" customHeight="1" x14ac:dyDescent="0.15">
      <c r="A431" s="15" t="s">
        <v>446</v>
      </c>
      <c r="B431" s="20" t="str">
        <f>IF(LEN('заявки всего'!B431)=0,"",'заявки всего'!B431)</f>
        <v/>
      </c>
      <c r="C431" s="20" t="str">
        <f>IF(LEN('заявки всего'!C431)=0,"",'заявки всего'!C431)</f>
        <v/>
      </c>
      <c r="D431" s="22" t="str">
        <f>IF(LEN('заявки всего'!D431)=0,"",'заявки всего'!D431)</f>
        <v/>
      </c>
      <c r="E431" s="23" t="str">
        <f>IF(LEN('заявки всего'!E431)=0,"",'заявки всего'!E431)</f>
        <v/>
      </c>
      <c r="F431" s="23" t="str">
        <f>IF(обеспечено!F431=0,"",ROUNDUP(обеспечено!F431/31*5,0))</f>
        <v/>
      </c>
      <c r="G431" s="21" t="str">
        <f>IF(обеспечено!G431-'погружено всего'!G431=0,"",обеспечено!G431-'погружено всего'!G431)</f>
        <v/>
      </c>
      <c r="H431" s="21" t="str">
        <f>IF(обеспечено!H431-'погружено всего'!H431=0,"",обеспечено!H431-'погружено всего'!H431)</f>
        <v/>
      </c>
      <c r="I431" s="21" t="str">
        <f>IF(обеспечено!I431-'погружено всего'!I431=0,"",обеспечено!I431-'погружено всего'!I431)</f>
        <v/>
      </c>
      <c r="J431" s="21" t="str">
        <f>IF(обеспечено!J431-'погружено всего'!J431=0,"",обеспечено!J431-'погружено всего'!J431)</f>
        <v/>
      </c>
      <c r="K431" s="21" t="str">
        <f>IF(обеспечено!K431-'погружено всего'!K431=0,"",обеспечено!K431-'погружено всего'!K431)</f>
        <v/>
      </c>
      <c r="L431" s="21" t="str">
        <f>IF(обеспечено!L431-'погружено всего'!L431=0,"",обеспечено!L431-'погружено всего'!L431)</f>
        <v/>
      </c>
      <c r="M431" s="21" t="str">
        <f>IF(обеспечено!M431-'погружено всего'!M431=0,"",обеспечено!M431-'погружено всего'!M431)</f>
        <v/>
      </c>
      <c r="N431" s="21" t="str">
        <f>IF(обеспечено!N431-'погружено всего'!N431=0,"",обеспечено!N431-'погружено всего'!N431)</f>
        <v/>
      </c>
      <c r="O431" s="21" t="str">
        <f>IF(обеспечено!O431-'погружено всего'!O431=0,"",обеспечено!O431-'погружено всего'!O431)</f>
        <v/>
      </c>
      <c r="P431" s="21" t="str">
        <f>IF(обеспечено!P431-'погружено всего'!P431=0,"",обеспечено!P431-'погружено всего'!P431)</f>
        <v/>
      </c>
      <c r="Q431" s="21" t="str">
        <f>IF(обеспечено!Q431-'погружено всего'!Q431=0,"",обеспечено!Q431-'погружено всего'!Q431)</f>
        <v/>
      </c>
      <c r="R431" s="21" t="str">
        <f>IF(обеспечено!R431-'погружено всего'!R431=0,"",обеспечено!R431-'погружено всего'!R431)</f>
        <v/>
      </c>
      <c r="S431" s="21" t="str">
        <f>IF(обеспечено!S431-'погружено всего'!S431=0,"",обеспечено!S431-'погружено всего'!S431)</f>
        <v/>
      </c>
      <c r="T431" s="21" t="str">
        <f>IF(обеспечено!T431-'погружено всего'!T431=0,"",обеспечено!T431-'погружено всего'!T431)</f>
        <v/>
      </c>
      <c r="U431" s="21" t="str">
        <f>IF(обеспечено!U431-'погружено всего'!U431=0,"",обеспечено!U431-'погружено всего'!U431)</f>
        <v/>
      </c>
      <c r="V431" s="21" t="str">
        <f>IF(обеспечено!V431-'погружено всего'!V431=0,"",обеспечено!V431-'погружено всего'!V431)</f>
        <v/>
      </c>
      <c r="W431" s="21" t="str">
        <f>IF(обеспечено!W431-'погружено всего'!W431=0,"",обеспечено!W431-'погружено всего'!W431)</f>
        <v/>
      </c>
      <c r="X431" s="21" t="str">
        <f>IF(обеспечено!X431-'погружено всего'!X431=0,"",обеспечено!X431-'погружено всего'!X431)</f>
        <v/>
      </c>
      <c r="Y431" s="21" t="str">
        <f>IF(обеспечено!Y431-'погружено всего'!Y431=0,"",обеспечено!Y431-'погружено всего'!Y431)</f>
        <v/>
      </c>
      <c r="Z431" s="21" t="str">
        <f>IF(обеспечено!Z431-'погружено всего'!Z431=0,"",обеспечено!Z431-'погружено всего'!Z431)</f>
        <v/>
      </c>
      <c r="AA431" s="21" t="str">
        <f>IF(обеспечено!AA431-'погружено всего'!AA431=0,"",обеспечено!AA431-'погружено всего'!AA431)</f>
        <v/>
      </c>
      <c r="AB431" s="21" t="str">
        <f>IF(обеспечено!AB431-'погружено всего'!AB431=0,"",обеспечено!AB431-'погружено всего'!AB431)</f>
        <v/>
      </c>
      <c r="AC431" s="21" t="str">
        <f>IF(обеспечено!AC431-'погружено всего'!AC431=0,"",обеспечено!AC431-'погружено всего'!AC431)</f>
        <v/>
      </c>
      <c r="AD431" s="21" t="str">
        <f>IF(обеспечено!AD431-'погружено всего'!AD431=0,"",обеспечено!AD431-'погружено всего'!AD431)</f>
        <v/>
      </c>
      <c r="AE431" s="21" t="str">
        <f>IF(обеспечено!AE431-'погружено всего'!AE431=0,"",обеспечено!AE431-'погружено всего'!AE431)</f>
        <v/>
      </c>
      <c r="AF431" s="21" t="str">
        <f>IF(обеспечено!AF431-'погружено всего'!AF431=0,"",обеспечено!AF431-'погружено всего'!AF431)</f>
        <v/>
      </c>
      <c r="AG431" s="21" t="str">
        <f>IF(обеспечено!AG431-'погружено всего'!AG431=0,"",обеспечено!AG431-'погружено всего'!AG431)</f>
        <v/>
      </c>
      <c r="AH431" s="21" t="str">
        <f>IF(обеспечено!AH431-'погружено всего'!AH431=0,"",обеспечено!AH431-'погружено всего'!AH431)</f>
        <v/>
      </c>
      <c r="AI431" s="21" t="str">
        <f>IF(обеспечено!AI431-'погружено всего'!AI431=0,"",обеспечено!AI431-'погружено всего'!AI431)</f>
        <v/>
      </c>
      <c r="AJ431" s="21" t="str">
        <f>IF(обеспечено!AJ431-'погружено всего'!AJ431=0,"",обеспечено!AJ431-'погружено всего'!AJ431)</f>
        <v/>
      </c>
      <c r="AK431" s="21" t="str">
        <f>IF(обеспечено!AK431-'погружено всего'!AK431=0,"",обеспечено!AK431-'погружено всего'!AK431)</f>
        <v/>
      </c>
    </row>
    <row r="432" spans="1:37" s="15" customFormat="1" ht="13.5" customHeight="1" x14ac:dyDescent="0.15">
      <c r="A432" s="15" t="s">
        <v>447</v>
      </c>
      <c r="B432" s="20" t="str">
        <f>IF(LEN('заявки всего'!B432)=0,"",'заявки всего'!B432)</f>
        <v/>
      </c>
      <c r="C432" s="20" t="str">
        <f>IF(LEN('заявки всего'!C432)=0,"",'заявки всего'!C432)</f>
        <v/>
      </c>
      <c r="D432" s="22" t="str">
        <f>IF(LEN('заявки всего'!D432)=0,"",'заявки всего'!D432)</f>
        <v/>
      </c>
      <c r="E432" s="23" t="str">
        <f>IF(LEN('заявки всего'!E432)=0,"",'заявки всего'!E432)</f>
        <v/>
      </c>
      <c r="F432" s="23" t="str">
        <f>IF(обеспечено!F432=0,"",ROUNDUP(обеспечено!F432/31*5,0))</f>
        <v/>
      </c>
      <c r="G432" s="21" t="str">
        <f>IF(обеспечено!G432-'погружено всего'!G432=0,"",обеспечено!G432-'погружено всего'!G432)</f>
        <v/>
      </c>
      <c r="H432" s="21" t="str">
        <f>IF(обеспечено!H432-'погружено всего'!H432=0,"",обеспечено!H432-'погружено всего'!H432)</f>
        <v/>
      </c>
      <c r="I432" s="21" t="str">
        <f>IF(обеспечено!I432-'погружено всего'!I432=0,"",обеспечено!I432-'погружено всего'!I432)</f>
        <v/>
      </c>
      <c r="J432" s="21" t="str">
        <f>IF(обеспечено!J432-'погружено всего'!J432=0,"",обеспечено!J432-'погружено всего'!J432)</f>
        <v/>
      </c>
      <c r="K432" s="21" t="str">
        <f>IF(обеспечено!K432-'погружено всего'!K432=0,"",обеспечено!K432-'погружено всего'!K432)</f>
        <v/>
      </c>
      <c r="L432" s="21" t="str">
        <f>IF(обеспечено!L432-'погружено всего'!L432=0,"",обеспечено!L432-'погружено всего'!L432)</f>
        <v/>
      </c>
      <c r="M432" s="21" t="str">
        <f>IF(обеспечено!M432-'погружено всего'!M432=0,"",обеспечено!M432-'погружено всего'!M432)</f>
        <v/>
      </c>
      <c r="N432" s="21" t="str">
        <f>IF(обеспечено!N432-'погружено всего'!N432=0,"",обеспечено!N432-'погружено всего'!N432)</f>
        <v/>
      </c>
      <c r="O432" s="21" t="str">
        <f>IF(обеспечено!O432-'погружено всего'!O432=0,"",обеспечено!O432-'погружено всего'!O432)</f>
        <v/>
      </c>
      <c r="P432" s="21" t="str">
        <f>IF(обеспечено!P432-'погружено всего'!P432=0,"",обеспечено!P432-'погружено всего'!P432)</f>
        <v/>
      </c>
      <c r="Q432" s="21" t="str">
        <f>IF(обеспечено!Q432-'погружено всего'!Q432=0,"",обеспечено!Q432-'погружено всего'!Q432)</f>
        <v/>
      </c>
      <c r="R432" s="21" t="str">
        <f>IF(обеспечено!R432-'погружено всего'!R432=0,"",обеспечено!R432-'погружено всего'!R432)</f>
        <v/>
      </c>
      <c r="S432" s="21" t="str">
        <f>IF(обеспечено!S432-'погружено всего'!S432=0,"",обеспечено!S432-'погружено всего'!S432)</f>
        <v/>
      </c>
      <c r="T432" s="21" t="str">
        <f>IF(обеспечено!T432-'погружено всего'!T432=0,"",обеспечено!T432-'погружено всего'!T432)</f>
        <v/>
      </c>
      <c r="U432" s="21" t="str">
        <f>IF(обеспечено!U432-'погружено всего'!U432=0,"",обеспечено!U432-'погружено всего'!U432)</f>
        <v/>
      </c>
      <c r="V432" s="21" t="str">
        <f>IF(обеспечено!V432-'погружено всего'!V432=0,"",обеспечено!V432-'погружено всего'!V432)</f>
        <v/>
      </c>
      <c r="W432" s="21" t="str">
        <f>IF(обеспечено!W432-'погружено всего'!W432=0,"",обеспечено!W432-'погружено всего'!W432)</f>
        <v/>
      </c>
      <c r="X432" s="21" t="str">
        <f>IF(обеспечено!X432-'погружено всего'!X432=0,"",обеспечено!X432-'погружено всего'!X432)</f>
        <v/>
      </c>
      <c r="Y432" s="21" t="str">
        <f>IF(обеспечено!Y432-'погружено всего'!Y432=0,"",обеспечено!Y432-'погружено всего'!Y432)</f>
        <v/>
      </c>
      <c r="Z432" s="21" t="str">
        <f>IF(обеспечено!Z432-'погружено всего'!Z432=0,"",обеспечено!Z432-'погружено всего'!Z432)</f>
        <v/>
      </c>
      <c r="AA432" s="21" t="str">
        <f>IF(обеспечено!AA432-'погружено всего'!AA432=0,"",обеспечено!AA432-'погружено всего'!AA432)</f>
        <v/>
      </c>
      <c r="AB432" s="21" t="str">
        <f>IF(обеспечено!AB432-'погружено всего'!AB432=0,"",обеспечено!AB432-'погружено всего'!AB432)</f>
        <v/>
      </c>
      <c r="AC432" s="21" t="str">
        <f>IF(обеспечено!AC432-'погружено всего'!AC432=0,"",обеспечено!AC432-'погружено всего'!AC432)</f>
        <v/>
      </c>
      <c r="AD432" s="21" t="str">
        <f>IF(обеспечено!AD432-'погружено всего'!AD432=0,"",обеспечено!AD432-'погружено всего'!AD432)</f>
        <v/>
      </c>
      <c r="AE432" s="21" t="str">
        <f>IF(обеспечено!AE432-'погружено всего'!AE432=0,"",обеспечено!AE432-'погружено всего'!AE432)</f>
        <v/>
      </c>
      <c r="AF432" s="21" t="str">
        <f>IF(обеспечено!AF432-'погружено всего'!AF432=0,"",обеспечено!AF432-'погружено всего'!AF432)</f>
        <v/>
      </c>
      <c r="AG432" s="21" t="str">
        <f>IF(обеспечено!AG432-'погружено всего'!AG432=0,"",обеспечено!AG432-'погружено всего'!AG432)</f>
        <v/>
      </c>
      <c r="AH432" s="21" t="str">
        <f>IF(обеспечено!AH432-'погружено всего'!AH432=0,"",обеспечено!AH432-'погружено всего'!AH432)</f>
        <v/>
      </c>
      <c r="AI432" s="21" t="str">
        <f>IF(обеспечено!AI432-'погружено всего'!AI432=0,"",обеспечено!AI432-'погружено всего'!AI432)</f>
        <v/>
      </c>
      <c r="AJ432" s="21" t="str">
        <f>IF(обеспечено!AJ432-'погружено всего'!AJ432=0,"",обеспечено!AJ432-'погружено всего'!AJ432)</f>
        <v/>
      </c>
      <c r="AK432" s="21" t="str">
        <f>IF(обеспечено!AK432-'погружено всего'!AK432=0,"",обеспечено!AK432-'погружено всего'!AK432)</f>
        <v/>
      </c>
    </row>
    <row r="433" spans="1:37" s="15" customFormat="1" ht="13.5" customHeight="1" x14ac:dyDescent="0.15">
      <c r="A433" s="15" t="s">
        <v>448</v>
      </c>
      <c r="B433" s="20" t="str">
        <f>IF(LEN('заявки всего'!B433)=0,"",'заявки всего'!B433)</f>
        <v/>
      </c>
      <c r="C433" s="20" t="str">
        <f>IF(LEN('заявки всего'!C433)=0,"",'заявки всего'!C433)</f>
        <v/>
      </c>
      <c r="D433" s="22" t="str">
        <f>IF(LEN('заявки всего'!D433)=0,"",'заявки всего'!D433)</f>
        <v/>
      </c>
      <c r="E433" s="23" t="str">
        <f>IF(LEN('заявки всего'!E433)=0,"",'заявки всего'!E433)</f>
        <v/>
      </c>
      <c r="F433" s="23" t="str">
        <f>IF(обеспечено!F433=0,"",ROUNDUP(обеспечено!F433/31*5,0))</f>
        <v/>
      </c>
      <c r="G433" s="21" t="str">
        <f>IF(обеспечено!G433-'погружено всего'!G433=0,"",обеспечено!G433-'погружено всего'!G433)</f>
        <v/>
      </c>
      <c r="H433" s="21" t="str">
        <f>IF(обеспечено!H433-'погружено всего'!H433=0,"",обеспечено!H433-'погружено всего'!H433)</f>
        <v/>
      </c>
      <c r="I433" s="21" t="str">
        <f>IF(обеспечено!I433-'погружено всего'!I433=0,"",обеспечено!I433-'погружено всего'!I433)</f>
        <v/>
      </c>
      <c r="J433" s="21" t="str">
        <f>IF(обеспечено!J433-'погружено всего'!J433=0,"",обеспечено!J433-'погружено всего'!J433)</f>
        <v/>
      </c>
      <c r="K433" s="21" t="str">
        <f>IF(обеспечено!K433-'погружено всего'!K433=0,"",обеспечено!K433-'погружено всего'!K433)</f>
        <v/>
      </c>
      <c r="L433" s="21" t="str">
        <f>IF(обеспечено!L433-'погружено всего'!L433=0,"",обеспечено!L433-'погружено всего'!L433)</f>
        <v/>
      </c>
      <c r="M433" s="21" t="str">
        <f>IF(обеспечено!M433-'погружено всего'!M433=0,"",обеспечено!M433-'погружено всего'!M433)</f>
        <v/>
      </c>
      <c r="N433" s="21" t="str">
        <f>IF(обеспечено!N433-'погружено всего'!N433=0,"",обеспечено!N433-'погружено всего'!N433)</f>
        <v/>
      </c>
      <c r="O433" s="21" t="str">
        <f>IF(обеспечено!O433-'погружено всего'!O433=0,"",обеспечено!O433-'погружено всего'!O433)</f>
        <v/>
      </c>
      <c r="P433" s="21" t="str">
        <f>IF(обеспечено!P433-'погружено всего'!P433=0,"",обеспечено!P433-'погружено всего'!P433)</f>
        <v/>
      </c>
      <c r="Q433" s="21" t="str">
        <f>IF(обеспечено!Q433-'погружено всего'!Q433=0,"",обеспечено!Q433-'погружено всего'!Q433)</f>
        <v/>
      </c>
      <c r="R433" s="21" t="str">
        <f>IF(обеспечено!R433-'погружено всего'!R433=0,"",обеспечено!R433-'погружено всего'!R433)</f>
        <v/>
      </c>
      <c r="S433" s="21" t="str">
        <f>IF(обеспечено!S433-'погружено всего'!S433=0,"",обеспечено!S433-'погружено всего'!S433)</f>
        <v/>
      </c>
      <c r="T433" s="21" t="str">
        <f>IF(обеспечено!T433-'погружено всего'!T433=0,"",обеспечено!T433-'погружено всего'!T433)</f>
        <v/>
      </c>
      <c r="U433" s="21" t="str">
        <f>IF(обеспечено!U433-'погружено всего'!U433=0,"",обеспечено!U433-'погружено всего'!U433)</f>
        <v/>
      </c>
      <c r="V433" s="21" t="str">
        <f>IF(обеспечено!V433-'погружено всего'!V433=0,"",обеспечено!V433-'погружено всего'!V433)</f>
        <v/>
      </c>
      <c r="W433" s="21" t="str">
        <f>IF(обеспечено!W433-'погружено всего'!W433=0,"",обеспечено!W433-'погружено всего'!W433)</f>
        <v/>
      </c>
      <c r="X433" s="21" t="str">
        <f>IF(обеспечено!X433-'погружено всего'!X433=0,"",обеспечено!X433-'погружено всего'!X433)</f>
        <v/>
      </c>
      <c r="Y433" s="21" t="str">
        <f>IF(обеспечено!Y433-'погружено всего'!Y433=0,"",обеспечено!Y433-'погружено всего'!Y433)</f>
        <v/>
      </c>
      <c r="Z433" s="21" t="str">
        <f>IF(обеспечено!Z433-'погружено всего'!Z433=0,"",обеспечено!Z433-'погружено всего'!Z433)</f>
        <v/>
      </c>
      <c r="AA433" s="21" t="str">
        <f>IF(обеспечено!AA433-'погружено всего'!AA433=0,"",обеспечено!AA433-'погружено всего'!AA433)</f>
        <v/>
      </c>
      <c r="AB433" s="21" t="str">
        <f>IF(обеспечено!AB433-'погружено всего'!AB433=0,"",обеспечено!AB433-'погружено всего'!AB433)</f>
        <v/>
      </c>
      <c r="AC433" s="21" t="str">
        <f>IF(обеспечено!AC433-'погружено всего'!AC433=0,"",обеспечено!AC433-'погружено всего'!AC433)</f>
        <v/>
      </c>
      <c r="AD433" s="21" t="str">
        <f>IF(обеспечено!AD433-'погружено всего'!AD433=0,"",обеспечено!AD433-'погружено всего'!AD433)</f>
        <v/>
      </c>
      <c r="AE433" s="21" t="str">
        <f>IF(обеспечено!AE433-'погружено всего'!AE433=0,"",обеспечено!AE433-'погружено всего'!AE433)</f>
        <v/>
      </c>
      <c r="AF433" s="21" t="str">
        <f>IF(обеспечено!AF433-'погружено всего'!AF433=0,"",обеспечено!AF433-'погружено всего'!AF433)</f>
        <v/>
      </c>
      <c r="AG433" s="21" t="str">
        <f>IF(обеспечено!AG433-'погружено всего'!AG433=0,"",обеспечено!AG433-'погружено всего'!AG433)</f>
        <v/>
      </c>
      <c r="AH433" s="21" t="str">
        <f>IF(обеспечено!AH433-'погружено всего'!AH433=0,"",обеспечено!AH433-'погружено всего'!AH433)</f>
        <v/>
      </c>
      <c r="AI433" s="21" t="str">
        <f>IF(обеспечено!AI433-'погружено всего'!AI433=0,"",обеспечено!AI433-'погружено всего'!AI433)</f>
        <v/>
      </c>
      <c r="AJ433" s="21" t="str">
        <f>IF(обеспечено!AJ433-'погружено всего'!AJ433=0,"",обеспечено!AJ433-'погружено всего'!AJ433)</f>
        <v/>
      </c>
      <c r="AK433" s="21" t="str">
        <f>IF(обеспечено!AK433-'погружено всего'!AK433=0,"",обеспечено!AK433-'погружено всего'!AK433)</f>
        <v/>
      </c>
    </row>
    <row r="434" spans="1:37" s="15" customFormat="1" ht="13.5" customHeight="1" x14ac:dyDescent="0.15">
      <c r="A434" s="15" t="s">
        <v>449</v>
      </c>
      <c r="B434" s="20" t="str">
        <f>IF(LEN('заявки всего'!B434)=0,"",'заявки всего'!B434)</f>
        <v/>
      </c>
      <c r="C434" s="20" t="str">
        <f>IF(LEN('заявки всего'!C434)=0,"",'заявки всего'!C434)</f>
        <v/>
      </c>
      <c r="D434" s="22" t="str">
        <f>IF(LEN('заявки всего'!D434)=0,"",'заявки всего'!D434)</f>
        <v/>
      </c>
      <c r="E434" s="23" t="str">
        <f>IF(LEN('заявки всего'!E434)=0,"",'заявки всего'!E434)</f>
        <v/>
      </c>
      <c r="F434" s="23" t="str">
        <f>IF(обеспечено!F434=0,"",ROUNDUP(обеспечено!F434/31*5,0))</f>
        <v/>
      </c>
      <c r="G434" s="21" t="str">
        <f>IF(обеспечено!G434-'погружено всего'!G434=0,"",обеспечено!G434-'погружено всего'!G434)</f>
        <v/>
      </c>
      <c r="H434" s="21" t="str">
        <f>IF(обеспечено!H434-'погружено всего'!H434=0,"",обеспечено!H434-'погружено всего'!H434)</f>
        <v/>
      </c>
      <c r="I434" s="21" t="str">
        <f>IF(обеспечено!I434-'погружено всего'!I434=0,"",обеспечено!I434-'погружено всего'!I434)</f>
        <v/>
      </c>
      <c r="J434" s="21" t="str">
        <f>IF(обеспечено!J434-'погружено всего'!J434=0,"",обеспечено!J434-'погружено всего'!J434)</f>
        <v/>
      </c>
      <c r="K434" s="21" t="str">
        <f>IF(обеспечено!K434-'погружено всего'!K434=0,"",обеспечено!K434-'погружено всего'!K434)</f>
        <v/>
      </c>
      <c r="L434" s="21" t="str">
        <f>IF(обеспечено!L434-'погружено всего'!L434=0,"",обеспечено!L434-'погружено всего'!L434)</f>
        <v/>
      </c>
      <c r="M434" s="21" t="str">
        <f>IF(обеспечено!M434-'погружено всего'!M434=0,"",обеспечено!M434-'погружено всего'!M434)</f>
        <v/>
      </c>
      <c r="N434" s="21" t="str">
        <f>IF(обеспечено!N434-'погружено всего'!N434=0,"",обеспечено!N434-'погружено всего'!N434)</f>
        <v/>
      </c>
      <c r="O434" s="21" t="str">
        <f>IF(обеспечено!O434-'погружено всего'!O434=0,"",обеспечено!O434-'погружено всего'!O434)</f>
        <v/>
      </c>
      <c r="P434" s="21" t="str">
        <f>IF(обеспечено!P434-'погружено всего'!P434=0,"",обеспечено!P434-'погружено всего'!P434)</f>
        <v/>
      </c>
      <c r="Q434" s="21" t="str">
        <f>IF(обеспечено!Q434-'погружено всего'!Q434=0,"",обеспечено!Q434-'погружено всего'!Q434)</f>
        <v/>
      </c>
      <c r="R434" s="21" t="str">
        <f>IF(обеспечено!R434-'погружено всего'!R434=0,"",обеспечено!R434-'погружено всего'!R434)</f>
        <v/>
      </c>
      <c r="S434" s="21" t="str">
        <f>IF(обеспечено!S434-'погружено всего'!S434=0,"",обеспечено!S434-'погружено всего'!S434)</f>
        <v/>
      </c>
      <c r="T434" s="21" t="str">
        <f>IF(обеспечено!T434-'погружено всего'!T434=0,"",обеспечено!T434-'погружено всего'!T434)</f>
        <v/>
      </c>
      <c r="U434" s="21" t="str">
        <f>IF(обеспечено!U434-'погружено всего'!U434=0,"",обеспечено!U434-'погружено всего'!U434)</f>
        <v/>
      </c>
      <c r="V434" s="21" t="str">
        <f>IF(обеспечено!V434-'погружено всего'!V434=0,"",обеспечено!V434-'погружено всего'!V434)</f>
        <v/>
      </c>
      <c r="W434" s="21" t="str">
        <f>IF(обеспечено!W434-'погружено всего'!W434=0,"",обеспечено!W434-'погружено всего'!W434)</f>
        <v/>
      </c>
      <c r="X434" s="21" t="str">
        <f>IF(обеспечено!X434-'погружено всего'!X434=0,"",обеспечено!X434-'погружено всего'!X434)</f>
        <v/>
      </c>
      <c r="Y434" s="21" t="str">
        <f>IF(обеспечено!Y434-'погружено всего'!Y434=0,"",обеспечено!Y434-'погружено всего'!Y434)</f>
        <v/>
      </c>
      <c r="Z434" s="21" t="str">
        <f>IF(обеспечено!Z434-'погружено всего'!Z434=0,"",обеспечено!Z434-'погружено всего'!Z434)</f>
        <v/>
      </c>
      <c r="AA434" s="21" t="str">
        <f>IF(обеспечено!AA434-'погружено всего'!AA434=0,"",обеспечено!AA434-'погружено всего'!AA434)</f>
        <v/>
      </c>
      <c r="AB434" s="21" t="str">
        <f>IF(обеспечено!AB434-'погружено всего'!AB434=0,"",обеспечено!AB434-'погружено всего'!AB434)</f>
        <v/>
      </c>
      <c r="AC434" s="21" t="str">
        <f>IF(обеспечено!AC434-'погружено всего'!AC434=0,"",обеспечено!AC434-'погружено всего'!AC434)</f>
        <v/>
      </c>
      <c r="AD434" s="21" t="str">
        <f>IF(обеспечено!AD434-'погружено всего'!AD434=0,"",обеспечено!AD434-'погружено всего'!AD434)</f>
        <v/>
      </c>
      <c r="AE434" s="21" t="str">
        <f>IF(обеспечено!AE434-'погружено всего'!AE434=0,"",обеспечено!AE434-'погружено всего'!AE434)</f>
        <v/>
      </c>
      <c r="AF434" s="21" t="str">
        <f>IF(обеспечено!AF434-'погружено всего'!AF434=0,"",обеспечено!AF434-'погружено всего'!AF434)</f>
        <v/>
      </c>
      <c r="AG434" s="21" t="str">
        <f>IF(обеспечено!AG434-'погружено всего'!AG434=0,"",обеспечено!AG434-'погружено всего'!AG434)</f>
        <v/>
      </c>
      <c r="AH434" s="21" t="str">
        <f>IF(обеспечено!AH434-'погружено всего'!AH434=0,"",обеспечено!AH434-'погружено всего'!AH434)</f>
        <v/>
      </c>
      <c r="AI434" s="21" t="str">
        <f>IF(обеспечено!AI434-'погружено всего'!AI434=0,"",обеспечено!AI434-'погружено всего'!AI434)</f>
        <v/>
      </c>
      <c r="AJ434" s="21" t="str">
        <f>IF(обеспечено!AJ434-'погружено всего'!AJ434=0,"",обеспечено!AJ434-'погружено всего'!AJ434)</f>
        <v/>
      </c>
      <c r="AK434" s="21" t="str">
        <f>IF(обеспечено!AK434-'погружено всего'!AK434=0,"",обеспечено!AK434-'погружено всего'!AK434)</f>
        <v/>
      </c>
    </row>
    <row r="435" spans="1:37" s="15" customFormat="1" ht="13.5" customHeight="1" x14ac:dyDescent="0.15">
      <c r="A435" s="15" t="s">
        <v>450</v>
      </c>
      <c r="B435" s="20" t="str">
        <f>IF(LEN('заявки всего'!B435)=0,"",'заявки всего'!B435)</f>
        <v/>
      </c>
      <c r="C435" s="20" t="str">
        <f>IF(LEN('заявки всего'!C435)=0,"",'заявки всего'!C435)</f>
        <v/>
      </c>
      <c r="D435" s="22" t="str">
        <f>IF(LEN('заявки всего'!D435)=0,"",'заявки всего'!D435)</f>
        <v/>
      </c>
      <c r="E435" s="23" t="str">
        <f>IF(LEN('заявки всего'!E435)=0,"",'заявки всего'!E435)</f>
        <v/>
      </c>
      <c r="F435" s="23" t="str">
        <f>IF(обеспечено!F435=0,"",ROUNDUP(обеспечено!F435/31*5,0))</f>
        <v/>
      </c>
      <c r="G435" s="21" t="str">
        <f>IF(обеспечено!G435-'погружено всего'!G435=0,"",обеспечено!G435-'погружено всего'!G435)</f>
        <v/>
      </c>
      <c r="H435" s="21" t="str">
        <f>IF(обеспечено!H435-'погружено всего'!H435=0,"",обеспечено!H435-'погружено всего'!H435)</f>
        <v/>
      </c>
      <c r="I435" s="21" t="str">
        <f>IF(обеспечено!I435-'погружено всего'!I435=0,"",обеспечено!I435-'погружено всего'!I435)</f>
        <v/>
      </c>
      <c r="J435" s="21" t="str">
        <f>IF(обеспечено!J435-'погружено всего'!J435=0,"",обеспечено!J435-'погружено всего'!J435)</f>
        <v/>
      </c>
      <c r="K435" s="21" t="str">
        <f>IF(обеспечено!K435-'погружено всего'!K435=0,"",обеспечено!K435-'погружено всего'!K435)</f>
        <v/>
      </c>
      <c r="L435" s="21" t="str">
        <f>IF(обеспечено!L435-'погружено всего'!L435=0,"",обеспечено!L435-'погружено всего'!L435)</f>
        <v/>
      </c>
      <c r="M435" s="21" t="str">
        <f>IF(обеспечено!M435-'погружено всего'!M435=0,"",обеспечено!M435-'погружено всего'!M435)</f>
        <v/>
      </c>
      <c r="N435" s="21" t="str">
        <f>IF(обеспечено!N435-'погружено всего'!N435=0,"",обеспечено!N435-'погружено всего'!N435)</f>
        <v/>
      </c>
      <c r="O435" s="21" t="str">
        <f>IF(обеспечено!O435-'погружено всего'!O435=0,"",обеспечено!O435-'погружено всего'!O435)</f>
        <v/>
      </c>
      <c r="P435" s="21" t="str">
        <f>IF(обеспечено!P435-'погружено всего'!P435=0,"",обеспечено!P435-'погружено всего'!P435)</f>
        <v/>
      </c>
      <c r="Q435" s="21" t="str">
        <f>IF(обеспечено!Q435-'погружено всего'!Q435=0,"",обеспечено!Q435-'погружено всего'!Q435)</f>
        <v/>
      </c>
      <c r="R435" s="21" t="str">
        <f>IF(обеспечено!R435-'погружено всего'!R435=0,"",обеспечено!R435-'погружено всего'!R435)</f>
        <v/>
      </c>
      <c r="S435" s="21" t="str">
        <f>IF(обеспечено!S435-'погружено всего'!S435=0,"",обеспечено!S435-'погружено всего'!S435)</f>
        <v/>
      </c>
      <c r="T435" s="21" t="str">
        <f>IF(обеспечено!T435-'погружено всего'!T435=0,"",обеспечено!T435-'погружено всего'!T435)</f>
        <v/>
      </c>
      <c r="U435" s="21" t="str">
        <f>IF(обеспечено!U435-'погружено всего'!U435=0,"",обеспечено!U435-'погружено всего'!U435)</f>
        <v/>
      </c>
      <c r="V435" s="21" t="str">
        <f>IF(обеспечено!V435-'погружено всего'!V435=0,"",обеспечено!V435-'погружено всего'!V435)</f>
        <v/>
      </c>
      <c r="W435" s="21" t="str">
        <f>IF(обеспечено!W435-'погружено всего'!W435=0,"",обеспечено!W435-'погружено всего'!W435)</f>
        <v/>
      </c>
      <c r="X435" s="21" t="str">
        <f>IF(обеспечено!X435-'погружено всего'!X435=0,"",обеспечено!X435-'погружено всего'!X435)</f>
        <v/>
      </c>
      <c r="Y435" s="21" t="str">
        <f>IF(обеспечено!Y435-'погружено всего'!Y435=0,"",обеспечено!Y435-'погружено всего'!Y435)</f>
        <v/>
      </c>
      <c r="Z435" s="21" t="str">
        <f>IF(обеспечено!Z435-'погружено всего'!Z435=0,"",обеспечено!Z435-'погружено всего'!Z435)</f>
        <v/>
      </c>
      <c r="AA435" s="21" t="str">
        <f>IF(обеспечено!AA435-'погружено всего'!AA435=0,"",обеспечено!AA435-'погружено всего'!AA435)</f>
        <v/>
      </c>
      <c r="AB435" s="21" t="str">
        <f>IF(обеспечено!AB435-'погружено всего'!AB435=0,"",обеспечено!AB435-'погружено всего'!AB435)</f>
        <v/>
      </c>
      <c r="AC435" s="21" t="str">
        <f>IF(обеспечено!AC435-'погружено всего'!AC435=0,"",обеспечено!AC435-'погружено всего'!AC435)</f>
        <v/>
      </c>
      <c r="AD435" s="21" t="str">
        <f>IF(обеспечено!AD435-'погружено всего'!AD435=0,"",обеспечено!AD435-'погружено всего'!AD435)</f>
        <v/>
      </c>
      <c r="AE435" s="21" t="str">
        <f>IF(обеспечено!AE435-'погружено всего'!AE435=0,"",обеспечено!AE435-'погружено всего'!AE435)</f>
        <v/>
      </c>
      <c r="AF435" s="21" t="str">
        <f>IF(обеспечено!AF435-'погружено всего'!AF435=0,"",обеспечено!AF435-'погружено всего'!AF435)</f>
        <v/>
      </c>
      <c r="AG435" s="21" t="str">
        <f>IF(обеспечено!AG435-'погружено всего'!AG435=0,"",обеспечено!AG435-'погружено всего'!AG435)</f>
        <v/>
      </c>
      <c r="AH435" s="21" t="str">
        <f>IF(обеспечено!AH435-'погружено всего'!AH435=0,"",обеспечено!AH435-'погружено всего'!AH435)</f>
        <v/>
      </c>
      <c r="AI435" s="21" t="str">
        <f>IF(обеспечено!AI435-'погружено всего'!AI435=0,"",обеспечено!AI435-'погружено всего'!AI435)</f>
        <v/>
      </c>
      <c r="AJ435" s="21" t="str">
        <f>IF(обеспечено!AJ435-'погружено всего'!AJ435=0,"",обеспечено!AJ435-'погружено всего'!AJ435)</f>
        <v/>
      </c>
      <c r="AK435" s="21" t="str">
        <f>IF(обеспечено!AK435-'погружено всего'!AK435=0,"",обеспечено!AK435-'погружено всего'!AK435)</f>
        <v/>
      </c>
    </row>
    <row r="436" spans="1:37" s="15" customFormat="1" ht="13.5" customHeight="1" x14ac:dyDescent="0.15">
      <c r="A436" s="15" t="s">
        <v>451</v>
      </c>
      <c r="B436" s="20" t="str">
        <f>IF(LEN('заявки всего'!B436)=0,"",'заявки всего'!B436)</f>
        <v/>
      </c>
      <c r="C436" s="20" t="str">
        <f>IF(LEN('заявки всего'!C436)=0,"",'заявки всего'!C436)</f>
        <v/>
      </c>
      <c r="D436" s="22" t="str">
        <f>IF(LEN('заявки всего'!D436)=0,"",'заявки всего'!D436)</f>
        <v/>
      </c>
      <c r="E436" s="23" t="str">
        <f>IF(LEN('заявки всего'!E436)=0,"",'заявки всего'!E436)</f>
        <v/>
      </c>
      <c r="F436" s="23" t="str">
        <f>IF(обеспечено!F436=0,"",ROUNDUP(обеспечено!F436/31*5,0))</f>
        <v/>
      </c>
      <c r="G436" s="21" t="str">
        <f>IF(обеспечено!G436-'погружено всего'!G436=0,"",обеспечено!G436-'погружено всего'!G436)</f>
        <v/>
      </c>
      <c r="H436" s="21" t="str">
        <f>IF(обеспечено!H436-'погружено всего'!H436=0,"",обеспечено!H436-'погружено всего'!H436)</f>
        <v/>
      </c>
      <c r="I436" s="21" t="str">
        <f>IF(обеспечено!I436-'погружено всего'!I436=0,"",обеспечено!I436-'погружено всего'!I436)</f>
        <v/>
      </c>
      <c r="J436" s="21" t="str">
        <f>IF(обеспечено!J436-'погружено всего'!J436=0,"",обеспечено!J436-'погружено всего'!J436)</f>
        <v/>
      </c>
      <c r="K436" s="21" t="str">
        <f>IF(обеспечено!K436-'погружено всего'!K436=0,"",обеспечено!K436-'погружено всего'!K436)</f>
        <v/>
      </c>
      <c r="L436" s="21" t="str">
        <f>IF(обеспечено!L436-'погружено всего'!L436=0,"",обеспечено!L436-'погружено всего'!L436)</f>
        <v/>
      </c>
      <c r="M436" s="21" t="str">
        <f>IF(обеспечено!M436-'погружено всего'!M436=0,"",обеспечено!M436-'погружено всего'!M436)</f>
        <v/>
      </c>
      <c r="N436" s="21" t="str">
        <f>IF(обеспечено!N436-'погружено всего'!N436=0,"",обеспечено!N436-'погружено всего'!N436)</f>
        <v/>
      </c>
      <c r="O436" s="21" t="str">
        <f>IF(обеспечено!O436-'погружено всего'!O436=0,"",обеспечено!O436-'погружено всего'!O436)</f>
        <v/>
      </c>
      <c r="P436" s="21" t="str">
        <f>IF(обеспечено!P436-'погружено всего'!P436=0,"",обеспечено!P436-'погружено всего'!P436)</f>
        <v/>
      </c>
      <c r="Q436" s="21" t="str">
        <f>IF(обеспечено!Q436-'погружено всего'!Q436=0,"",обеспечено!Q436-'погружено всего'!Q436)</f>
        <v/>
      </c>
      <c r="R436" s="21" t="str">
        <f>IF(обеспечено!R436-'погружено всего'!R436=0,"",обеспечено!R436-'погружено всего'!R436)</f>
        <v/>
      </c>
      <c r="S436" s="21" t="str">
        <f>IF(обеспечено!S436-'погружено всего'!S436=0,"",обеспечено!S436-'погружено всего'!S436)</f>
        <v/>
      </c>
      <c r="T436" s="21" t="str">
        <f>IF(обеспечено!T436-'погружено всего'!T436=0,"",обеспечено!T436-'погружено всего'!T436)</f>
        <v/>
      </c>
      <c r="U436" s="21" t="str">
        <f>IF(обеспечено!U436-'погружено всего'!U436=0,"",обеспечено!U436-'погружено всего'!U436)</f>
        <v/>
      </c>
      <c r="V436" s="21" t="str">
        <f>IF(обеспечено!V436-'погружено всего'!V436=0,"",обеспечено!V436-'погружено всего'!V436)</f>
        <v/>
      </c>
      <c r="W436" s="21" t="str">
        <f>IF(обеспечено!W436-'погружено всего'!W436=0,"",обеспечено!W436-'погружено всего'!W436)</f>
        <v/>
      </c>
      <c r="X436" s="21" t="str">
        <f>IF(обеспечено!X436-'погружено всего'!X436=0,"",обеспечено!X436-'погружено всего'!X436)</f>
        <v/>
      </c>
      <c r="Y436" s="21" t="str">
        <f>IF(обеспечено!Y436-'погружено всего'!Y436=0,"",обеспечено!Y436-'погружено всего'!Y436)</f>
        <v/>
      </c>
      <c r="Z436" s="21" t="str">
        <f>IF(обеспечено!Z436-'погружено всего'!Z436=0,"",обеспечено!Z436-'погружено всего'!Z436)</f>
        <v/>
      </c>
      <c r="AA436" s="21" t="str">
        <f>IF(обеспечено!AA436-'погружено всего'!AA436=0,"",обеспечено!AA436-'погружено всего'!AA436)</f>
        <v/>
      </c>
      <c r="AB436" s="21" t="str">
        <f>IF(обеспечено!AB436-'погружено всего'!AB436=0,"",обеспечено!AB436-'погружено всего'!AB436)</f>
        <v/>
      </c>
      <c r="AC436" s="21" t="str">
        <f>IF(обеспечено!AC436-'погружено всего'!AC436=0,"",обеспечено!AC436-'погружено всего'!AC436)</f>
        <v/>
      </c>
      <c r="AD436" s="21" t="str">
        <f>IF(обеспечено!AD436-'погружено всего'!AD436=0,"",обеспечено!AD436-'погружено всего'!AD436)</f>
        <v/>
      </c>
      <c r="AE436" s="21" t="str">
        <f>IF(обеспечено!AE436-'погружено всего'!AE436=0,"",обеспечено!AE436-'погружено всего'!AE436)</f>
        <v/>
      </c>
      <c r="AF436" s="21" t="str">
        <f>IF(обеспечено!AF436-'погружено всего'!AF436=0,"",обеспечено!AF436-'погружено всего'!AF436)</f>
        <v/>
      </c>
      <c r="AG436" s="21" t="str">
        <f>IF(обеспечено!AG436-'погружено всего'!AG436=0,"",обеспечено!AG436-'погружено всего'!AG436)</f>
        <v/>
      </c>
      <c r="AH436" s="21" t="str">
        <f>IF(обеспечено!AH436-'погружено всего'!AH436=0,"",обеспечено!AH436-'погружено всего'!AH436)</f>
        <v/>
      </c>
      <c r="AI436" s="21" t="str">
        <f>IF(обеспечено!AI436-'погружено всего'!AI436=0,"",обеспечено!AI436-'погружено всего'!AI436)</f>
        <v/>
      </c>
      <c r="AJ436" s="21" t="str">
        <f>IF(обеспечено!AJ436-'погружено всего'!AJ436=0,"",обеспечено!AJ436-'погружено всего'!AJ436)</f>
        <v/>
      </c>
      <c r="AK436" s="21" t="str">
        <f>IF(обеспечено!AK436-'погружено всего'!AK436=0,"",обеспечено!AK436-'погружено всего'!AK436)</f>
        <v/>
      </c>
    </row>
    <row r="437" spans="1:37" s="15" customFormat="1" ht="13.5" customHeight="1" x14ac:dyDescent="0.15">
      <c r="A437" s="15" t="s">
        <v>452</v>
      </c>
      <c r="B437" s="20" t="str">
        <f>IF(LEN('заявки всего'!B437)=0,"",'заявки всего'!B437)</f>
        <v/>
      </c>
      <c r="C437" s="20" t="str">
        <f>IF(LEN('заявки всего'!C437)=0,"",'заявки всего'!C437)</f>
        <v/>
      </c>
      <c r="D437" s="22" t="str">
        <f>IF(LEN('заявки всего'!D437)=0,"",'заявки всего'!D437)</f>
        <v/>
      </c>
      <c r="E437" s="23" t="str">
        <f>IF(LEN('заявки всего'!E437)=0,"",'заявки всего'!E437)</f>
        <v/>
      </c>
      <c r="F437" s="23" t="str">
        <f>IF(обеспечено!F437=0,"",ROUNDUP(обеспечено!F437/31*5,0))</f>
        <v/>
      </c>
      <c r="G437" s="21" t="str">
        <f>IF(обеспечено!G437-'погружено всего'!G437=0,"",обеспечено!G437-'погружено всего'!G437)</f>
        <v/>
      </c>
      <c r="H437" s="21" t="str">
        <f>IF(обеспечено!H437-'погружено всего'!H437=0,"",обеспечено!H437-'погружено всего'!H437)</f>
        <v/>
      </c>
      <c r="I437" s="21" t="str">
        <f>IF(обеспечено!I437-'погружено всего'!I437=0,"",обеспечено!I437-'погружено всего'!I437)</f>
        <v/>
      </c>
      <c r="J437" s="21" t="str">
        <f>IF(обеспечено!J437-'погружено всего'!J437=0,"",обеспечено!J437-'погружено всего'!J437)</f>
        <v/>
      </c>
      <c r="K437" s="21" t="str">
        <f>IF(обеспечено!K437-'погружено всего'!K437=0,"",обеспечено!K437-'погружено всего'!K437)</f>
        <v/>
      </c>
      <c r="L437" s="21" t="str">
        <f>IF(обеспечено!L437-'погружено всего'!L437=0,"",обеспечено!L437-'погружено всего'!L437)</f>
        <v/>
      </c>
      <c r="M437" s="21" t="str">
        <f>IF(обеспечено!M437-'погружено всего'!M437=0,"",обеспечено!M437-'погружено всего'!M437)</f>
        <v/>
      </c>
      <c r="N437" s="21" t="str">
        <f>IF(обеспечено!N437-'погружено всего'!N437=0,"",обеспечено!N437-'погружено всего'!N437)</f>
        <v/>
      </c>
      <c r="O437" s="21" t="str">
        <f>IF(обеспечено!O437-'погружено всего'!O437=0,"",обеспечено!O437-'погружено всего'!O437)</f>
        <v/>
      </c>
      <c r="P437" s="21" t="str">
        <f>IF(обеспечено!P437-'погружено всего'!P437=0,"",обеспечено!P437-'погружено всего'!P437)</f>
        <v/>
      </c>
      <c r="Q437" s="21" t="str">
        <f>IF(обеспечено!Q437-'погружено всего'!Q437=0,"",обеспечено!Q437-'погружено всего'!Q437)</f>
        <v/>
      </c>
      <c r="R437" s="21" t="str">
        <f>IF(обеспечено!R437-'погружено всего'!R437=0,"",обеспечено!R437-'погружено всего'!R437)</f>
        <v/>
      </c>
      <c r="S437" s="21" t="str">
        <f>IF(обеспечено!S437-'погружено всего'!S437=0,"",обеспечено!S437-'погружено всего'!S437)</f>
        <v/>
      </c>
      <c r="T437" s="21" t="str">
        <f>IF(обеспечено!T437-'погружено всего'!T437=0,"",обеспечено!T437-'погружено всего'!T437)</f>
        <v/>
      </c>
      <c r="U437" s="21" t="str">
        <f>IF(обеспечено!U437-'погружено всего'!U437=0,"",обеспечено!U437-'погружено всего'!U437)</f>
        <v/>
      </c>
      <c r="V437" s="21" t="str">
        <f>IF(обеспечено!V437-'погружено всего'!V437=0,"",обеспечено!V437-'погружено всего'!V437)</f>
        <v/>
      </c>
      <c r="W437" s="21" t="str">
        <f>IF(обеспечено!W437-'погружено всего'!W437=0,"",обеспечено!W437-'погружено всего'!W437)</f>
        <v/>
      </c>
      <c r="X437" s="21" t="str">
        <f>IF(обеспечено!X437-'погружено всего'!X437=0,"",обеспечено!X437-'погружено всего'!X437)</f>
        <v/>
      </c>
      <c r="Y437" s="21" t="str">
        <f>IF(обеспечено!Y437-'погружено всего'!Y437=0,"",обеспечено!Y437-'погружено всего'!Y437)</f>
        <v/>
      </c>
      <c r="Z437" s="21" t="str">
        <f>IF(обеспечено!Z437-'погружено всего'!Z437=0,"",обеспечено!Z437-'погружено всего'!Z437)</f>
        <v/>
      </c>
      <c r="AA437" s="21" t="str">
        <f>IF(обеспечено!AA437-'погружено всего'!AA437=0,"",обеспечено!AA437-'погружено всего'!AA437)</f>
        <v/>
      </c>
      <c r="AB437" s="21" t="str">
        <f>IF(обеспечено!AB437-'погружено всего'!AB437=0,"",обеспечено!AB437-'погружено всего'!AB437)</f>
        <v/>
      </c>
      <c r="AC437" s="21" t="str">
        <f>IF(обеспечено!AC437-'погружено всего'!AC437=0,"",обеспечено!AC437-'погружено всего'!AC437)</f>
        <v/>
      </c>
      <c r="AD437" s="21" t="str">
        <f>IF(обеспечено!AD437-'погружено всего'!AD437=0,"",обеспечено!AD437-'погружено всего'!AD437)</f>
        <v/>
      </c>
      <c r="AE437" s="21" t="str">
        <f>IF(обеспечено!AE437-'погружено всего'!AE437=0,"",обеспечено!AE437-'погружено всего'!AE437)</f>
        <v/>
      </c>
      <c r="AF437" s="21" t="str">
        <f>IF(обеспечено!AF437-'погружено всего'!AF437=0,"",обеспечено!AF437-'погружено всего'!AF437)</f>
        <v/>
      </c>
      <c r="AG437" s="21" t="str">
        <f>IF(обеспечено!AG437-'погружено всего'!AG437=0,"",обеспечено!AG437-'погружено всего'!AG437)</f>
        <v/>
      </c>
      <c r="AH437" s="21" t="str">
        <f>IF(обеспечено!AH437-'погружено всего'!AH437=0,"",обеспечено!AH437-'погружено всего'!AH437)</f>
        <v/>
      </c>
      <c r="AI437" s="21" t="str">
        <f>IF(обеспечено!AI437-'погружено всего'!AI437=0,"",обеспечено!AI437-'погружено всего'!AI437)</f>
        <v/>
      </c>
      <c r="AJ437" s="21" t="str">
        <f>IF(обеспечено!AJ437-'погружено всего'!AJ437=0,"",обеспечено!AJ437-'погружено всего'!AJ437)</f>
        <v/>
      </c>
      <c r="AK437" s="21" t="str">
        <f>IF(обеспечено!AK437-'погружено всего'!AK437=0,"",обеспечено!AK437-'погружено всего'!AK437)</f>
        <v/>
      </c>
    </row>
    <row r="438" spans="1:37" s="15" customFormat="1" ht="13.5" customHeight="1" x14ac:dyDescent="0.15">
      <c r="A438" s="15" t="s">
        <v>453</v>
      </c>
      <c r="B438" s="20" t="str">
        <f>IF(LEN('заявки всего'!B438)=0,"",'заявки всего'!B438)</f>
        <v/>
      </c>
      <c r="C438" s="20" t="str">
        <f>IF(LEN('заявки всего'!C438)=0,"",'заявки всего'!C438)</f>
        <v/>
      </c>
      <c r="D438" s="22" t="str">
        <f>IF(LEN('заявки всего'!D438)=0,"",'заявки всего'!D438)</f>
        <v/>
      </c>
      <c r="E438" s="23" t="str">
        <f>IF(LEN('заявки всего'!E438)=0,"",'заявки всего'!E438)</f>
        <v/>
      </c>
      <c r="F438" s="23" t="str">
        <f>IF(обеспечено!F438=0,"",ROUNDUP(обеспечено!F438/31*5,0))</f>
        <v/>
      </c>
      <c r="G438" s="21" t="str">
        <f>IF(обеспечено!G438-'погружено всего'!G438=0,"",обеспечено!G438-'погружено всего'!G438)</f>
        <v/>
      </c>
      <c r="H438" s="21" t="str">
        <f>IF(обеспечено!H438-'погружено всего'!H438=0,"",обеспечено!H438-'погружено всего'!H438)</f>
        <v/>
      </c>
      <c r="I438" s="21" t="str">
        <f>IF(обеспечено!I438-'погружено всего'!I438=0,"",обеспечено!I438-'погружено всего'!I438)</f>
        <v/>
      </c>
      <c r="J438" s="21" t="str">
        <f>IF(обеспечено!J438-'погружено всего'!J438=0,"",обеспечено!J438-'погружено всего'!J438)</f>
        <v/>
      </c>
      <c r="K438" s="21" t="str">
        <f>IF(обеспечено!K438-'погружено всего'!K438=0,"",обеспечено!K438-'погружено всего'!K438)</f>
        <v/>
      </c>
      <c r="L438" s="21" t="str">
        <f>IF(обеспечено!L438-'погружено всего'!L438=0,"",обеспечено!L438-'погружено всего'!L438)</f>
        <v/>
      </c>
      <c r="M438" s="21" t="str">
        <f>IF(обеспечено!M438-'погружено всего'!M438=0,"",обеспечено!M438-'погружено всего'!M438)</f>
        <v/>
      </c>
      <c r="N438" s="21" t="str">
        <f>IF(обеспечено!N438-'погружено всего'!N438=0,"",обеспечено!N438-'погружено всего'!N438)</f>
        <v/>
      </c>
      <c r="O438" s="21" t="str">
        <f>IF(обеспечено!O438-'погружено всего'!O438=0,"",обеспечено!O438-'погружено всего'!O438)</f>
        <v/>
      </c>
      <c r="P438" s="21" t="str">
        <f>IF(обеспечено!P438-'погружено всего'!P438=0,"",обеспечено!P438-'погружено всего'!P438)</f>
        <v/>
      </c>
      <c r="Q438" s="21" t="str">
        <f>IF(обеспечено!Q438-'погружено всего'!Q438=0,"",обеспечено!Q438-'погружено всего'!Q438)</f>
        <v/>
      </c>
      <c r="R438" s="21" t="str">
        <f>IF(обеспечено!R438-'погружено всего'!R438=0,"",обеспечено!R438-'погружено всего'!R438)</f>
        <v/>
      </c>
      <c r="S438" s="21" t="str">
        <f>IF(обеспечено!S438-'погружено всего'!S438=0,"",обеспечено!S438-'погружено всего'!S438)</f>
        <v/>
      </c>
      <c r="T438" s="21" t="str">
        <f>IF(обеспечено!T438-'погружено всего'!T438=0,"",обеспечено!T438-'погружено всего'!T438)</f>
        <v/>
      </c>
      <c r="U438" s="21" t="str">
        <f>IF(обеспечено!U438-'погружено всего'!U438=0,"",обеспечено!U438-'погружено всего'!U438)</f>
        <v/>
      </c>
      <c r="V438" s="21" t="str">
        <f>IF(обеспечено!V438-'погружено всего'!V438=0,"",обеспечено!V438-'погружено всего'!V438)</f>
        <v/>
      </c>
      <c r="W438" s="21" t="str">
        <f>IF(обеспечено!W438-'погружено всего'!W438=0,"",обеспечено!W438-'погружено всего'!W438)</f>
        <v/>
      </c>
      <c r="X438" s="21" t="str">
        <f>IF(обеспечено!X438-'погружено всего'!X438=0,"",обеспечено!X438-'погружено всего'!X438)</f>
        <v/>
      </c>
      <c r="Y438" s="21" t="str">
        <f>IF(обеспечено!Y438-'погружено всего'!Y438=0,"",обеспечено!Y438-'погружено всего'!Y438)</f>
        <v/>
      </c>
      <c r="Z438" s="21" t="str">
        <f>IF(обеспечено!Z438-'погружено всего'!Z438=0,"",обеспечено!Z438-'погружено всего'!Z438)</f>
        <v/>
      </c>
      <c r="AA438" s="21" t="str">
        <f>IF(обеспечено!AA438-'погружено всего'!AA438=0,"",обеспечено!AA438-'погружено всего'!AA438)</f>
        <v/>
      </c>
      <c r="AB438" s="21" t="str">
        <f>IF(обеспечено!AB438-'погружено всего'!AB438=0,"",обеспечено!AB438-'погружено всего'!AB438)</f>
        <v/>
      </c>
      <c r="AC438" s="21" t="str">
        <f>IF(обеспечено!AC438-'погружено всего'!AC438=0,"",обеспечено!AC438-'погружено всего'!AC438)</f>
        <v/>
      </c>
      <c r="AD438" s="21" t="str">
        <f>IF(обеспечено!AD438-'погружено всего'!AD438=0,"",обеспечено!AD438-'погружено всего'!AD438)</f>
        <v/>
      </c>
      <c r="AE438" s="21" t="str">
        <f>IF(обеспечено!AE438-'погружено всего'!AE438=0,"",обеспечено!AE438-'погружено всего'!AE438)</f>
        <v/>
      </c>
      <c r="AF438" s="21" t="str">
        <f>IF(обеспечено!AF438-'погружено всего'!AF438=0,"",обеспечено!AF438-'погружено всего'!AF438)</f>
        <v/>
      </c>
      <c r="AG438" s="21" t="str">
        <f>IF(обеспечено!AG438-'погружено всего'!AG438=0,"",обеспечено!AG438-'погружено всего'!AG438)</f>
        <v/>
      </c>
      <c r="AH438" s="21" t="str">
        <f>IF(обеспечено!AH438-'погружено всего'!AH438=0,"",обеспечено!AH438-'погружено всего'!AH438)</f>
        <v/>
      </c>
      <c r="AI438" s="21" t="str">
        <f>IF(обеспечено!AI438-'погружено всего'!AI438=0,"",обеспечено!AI438-'погружено всего'!AI438)</f>
        <v/>
      </c>
      <c r="AJ438" s="21" t="str">
        <f>IF(обеспечено!AJ438-'погружено всего'!AJ438=0,"",обеспечено!AJ438-'погружено всего'!AJ438)</f>
        <v/>
      </c>
      <c r="AK438" s="21" t="str">
        <f>IF(обеспечено!AK438-'погружено всего'!AK438=0,"",обеспечено!AK438-'погружено всего'!AK438)</f>
        <v/>
      </c>
    </row>
    <row r="439" spans="1:37" s="15" customFormat="1" ht="13.5" customHeight="1" x14ac:dyDescent="0.15">
      <c r="A439" s="15" t="s">
        <v>454</v>
      </c>
      <c r="B439" s="20" t="str">
        <f>IF(LEN('заявки всего'!B439)=0,"",'заявки всего'!B439)</f>
        <v/>
      </c>
      <c r="C439" s="20" t="str">
        <f>IF(LEN('заявки всего'!C439)=0,"",'заявки всего'!C439)</f>
        <v/>
      </c>
      <c r="D439" s="22" t="str">
        <f>IF(LEN('заявки всего'!D439)=0,"",'заявки всего'!D439)</f>
        <v/>
      </c>
      <c r="E439" s="23" t="str">
        <f>IF(LEN('заявки всего'!E439)=0,"",'заявки всего'!E439)</f>
        <v/>
      </c>
      <c r="F439" s="23" t="str">
        <f>IF(обеспечено!F439=0,"",ROUNDUP(обеспечено!F439/31*5,0))</f>
        <v/>
      </c>
      <c r="G439" s="21" t="str">
        <f>IF(обеспечено!G439-'погружено всего'!G439=0,"",обеспечено!G439-'погружено всего'!G439)</f>
        <v/>
      </c>
      <c r="H439" s="21" t="str">
        <f>IF(обеспечено!H439-'погружено всего'!H439=0,"",обеспечено!H439-'погружено всего'!H439)</f>
        <v/>
      </c>
      <c r="I439" s="21" t="str">
        <f>IF(обеспечено!I439-'погружено всего'!I439=0,"",обеспечено!I439-'погружено всего'!I439)</f>
        <v/>
      </c>
      <c r="J439" s="21" t="str">
        <f>IF(обеспечено!J439-'погружено всего'!J439=0,"",обеспечено!J439-'погружено всего'!J439)</f>
        <v/>
      </c>
      <c r="K439" s="21" t="str">
        <f>IF(обеспечено!K439-'погружено всего'!K439=0,"",обеспечено!K439-'погружено всего'!K439)</f>
        <v/>
      </c>
      <c r="L439" s="21" t="str">
        <f>IF(обеспечено!L439-'погружено всего'!L439=0,"",обеспечено!L439-'погружено всего'!L439)</f>
        <v/>
      </c>
      <c r="M439" s="21" t="str">
        <f>IF(обеспечено!M439-'погружено всего'!M439=0,"",обеспечено!M439-'погружено всего'!M439)</f>
        <v/>
      </c>
      <c r="N439" s="21" t="str">
        <f>IF(обеспечено!N439-'погружено всего'!N439=0,"",обеспечено!N439-'погружено всего'!N439)</f>
        <v/>
      </c>
      <c r="O439" s="21" t="str">
        <f>IF(обеспечено!O439-'погружено всего'!O439=0,"",обеспечено!O439-'погружено всего'!O439)</f>
        <v/>
      </c>
      <c r="P439" s="21" t="str">
        <f>IF(обеспечено!P439-'погружено всего'!P439=0,"",обеспечено!P439-'погружено всего'!P439)</f>
        <v/>
      </c>
      <c r="Q439" s="21" t="str">
        <f>IF(обеспечено!Q439-'погружено всего'!Q439=0,"",обеспечено!Q439-'погружено всего'!Q439)</f>
        <v/>
      </c>
      <c r="R439" s="21" t="str">
        <f>IF(обеспечено!R439-'погружено всего'!R439=0,"",обеспечено!R439-'погружено всего'!R439)</f>
        <v/>
      </c>
      <c r="S439" s="21" t="str">
        <f>IF(обеспечено!S439-'погружено всего'!S439=0,"",обеспечено!S439-'погружено всего'!S439)</f>
        <v/>
      </c>
      <c r="T439" s="21" t="str">
        <f>IF(обеспечено!T439-'погружено всего'!T439=0,"",обеспечено!T439-'погружено всего'!T439)</f>
        <v/>
      </c>
      <c r="U439" s="21" t="str">
        <f>IF(обеспечено!U439-'погружено всего'!U439=0,"",обеспечено!U439-'погружено всего'!U439)</f>
        <v/>
      </c>
      <c r="V439" s="21" t="str">
        <f>IF(обеспечено!V439-'погружено всего'!V439=0,"",обеспечено!V439-'погружено всего'!V439)</f>
        <v/>
      </c>
      <c r="W439" s="21" t="str">
        <f>IF(обеспечено!W439-'погружено всего'!W439=0,"",обеспечено!W439-'погружено всего'!W439)</f>
        <v/>
      </c>
      <c r="X439" s="21" t="str">
        <f>IF(обеспечено!X439-'погружено всего'!X439=0,"",обеспечено!X439-'погружено всего'!X439)</f>
        <v/>
      </c>
      <c r="Y439" s="21" t="str">
        <f>IF(обеспечено!Y439-'погружено всего'!Y439=0,"",обеспечено!Y439-'погружено всего'!Y439)</f>
        <v/>
      </c>
      <c r="Z439" s="21" t="str">
        <f>IF(обеспечено!Z439-'погружено всего'!Z439=0,"",обеспечено!Z439-'погружено всего'!Z439)</f>
        <v/>
      </c>
      <c r="AA439" s="21" t="str">
        <f>IF(обеспечено!AA439-'погружено всего'!AA439=0,"",обеспечено!AA439-'погружено всего'!AA439)</f>
        <v/>
      </c>
      <c r="AB439" s="21" t="str">
        <f>IF(обеспечено!AB439-'погружено всего'!AB439=0,"",обеспечено!AB439-'погружено всего'!AB439)</f>
        <v/>
      </c>
      <c r="AC439" s="21" t="str">
        <f>IF(обеспечено!AC439-'погружено всего'!AC439=0,"",обеспечено!AC439-'погружено всего'!AC439)</f>
        <v/>
      </c>
      <c r="AD439" s="21" t="str">
        <f>IF(обеспечено!AD439-'погружено всего'!AD439=0,"",обеспечено!AD439-'погружено всего'!AD439)</f>
        <v/>
      </c>
      <c r="AE439" s="21" t="str">
        <f>IF(обеспечено!AE439-'погружено всего'!AE439=0,"",обеспечено!AE439-'погружено всего'!AE439)</f>
        <v/>
      </c>
      <c r="AF439" s="21" t="str">
        <f>IF(обеспечено!AF439-'погружено всего'!AF439=0,"",обеспечено!AF439-'погружено всего'!AF439)</f>
        <v/>
      </c>
      <c r="AG439" s="21" t="str">
        <f>IF(обеспечено!AG439-'погружено всего'!AG439=0,"",обеспечено!AG439-'погружено всего'!AG439)</f>
        <v/>
      </c>
      <c r="AH439" s="21" t="str">
        <f>IF(обеспечено!AH439-'погружено всего'!AH439=0,"",обеспечено!AH439-'погружено всего'!AH439)</f>
        <v/>
      </c>
      <c r="AI439" s="21" t="str">
        <f>IF(обеспечено!AI439-'погружено всего'!AI439=0,"",обеспечено!AI439-'погружено всего'!AI439)</f>
        <v/>
      </c>
      <c r="AJ439" s="21" t="str">
        <f>IF(обеспечено!AJ439-'погружено всего'!AJ439=0,"",обеспечено!AJ439-'погружено всего'!AJ439)</f>
        <v/>
      </c>
      <c r="AK439" s="21" t="str">
        <f>IF(обеспечено!AK439-'погружено всего'!AK439=0,"",обеспечено!AK439-'погружено всего'!AK439)</f>
        <v/>
      </c>
    </row>
    <row r="440" spans="1:37" s="15" customFormat="1" ht="13.5" customHeight="1" x14ac:dyDescent="0.15">
      <c r="A440" s="15" t="s">
        <v>455</v>
      </c>
      <c r="B440" s="20" t="str">
        <f>IF(LEN('заявки всего'!B440)=0,"",'заявки всего'!B440)</f>
        <v/>
      </c>
      <c r="C440" s="20" t="str">
        <f>IF(LEN('заявки всего'!C440)=0,"",'заявки всего'!C440)</f>
        <v/>
      </c>
      <c r="D440" s="22" t="str">
        <f>IF(LEN('заявки всего'!D440)=0,"",'заявки всего'!D440)</f>
        <v/>
      </c>
      <c r="E440" s="23" t="str">
        <f>IF(LEN('заявки всего'!E440)=0,"",'заявки всего'!E440)</f>
        <v/>
      </c>
      <c r="F440" s="23" t="str">
        <f>IF(обеспечено!F440=0,"",ROUNDUP(обеспечено!F440/31*5,0))</f>
        <v/>
      </c>
      <c r="G440" s="21" t="str">
        <f>IF(обеспечено!G440-'погружено всего'!G440=0,"",обеспечено!G440-'погружено всего'!G440)</f>
        <v/>
      </c>
      <c r="H440" s="21" t="str">
        <f>IF(обеспечено!H440-'погружено всего'!H440=0,"",обеспечено!H440-'погружено всего'!H440)</f>
        <v/>
      </c>
      <c r="I440" s="21" t="str">
        <f>IF(обеспечено!I440-'погружено всего'!I440=0,"",обеспечено!I440-'погружено всего'!I440)</f>
        <v/>
      </c>
      <c r="J440" s="21" t="str">
        <f>IF(обеспечено!J440-'погружено всего'!J440=0,"",обеспечено!J440-'погружено всего'!J440)</f>
        <v/>
      </c>
      <c r="K440" s="21" t="str">
        <f>IF(обеспечено!K440-'погружено всего'!K440=0,"",обеспечено!K440-'погружено всего'!K440)</f>
        <v/>
      </c>
      <c r="L440" s="21" t="str">
        <f>IF(обеспечено!L440-'погружено всего'!L440=0,"",обеспечено!L440-'погружено всего'!L440)</f>
        <v/>
      </c>
      <c r="M440" s="21" t="str">
        <f>IF(обеспечено!M440-'погружено всего'!M440=0,"",обеспечено!M440-'погружено всего'!M440)</f>
        <v/>
      </c>
      <c r="N440" s="21" t="str">
        <f>IF(обеспечено!N440-'погружено всего'!N440=0,"",обеспечено!N440-'погружено всего'!N440)</f>
        <v/>
      </c>
      <c r="O440" s="21" t="str">
        <f>IF(обеспечено!O440-'погружено всего'!O440=0,"",обеспечено!O440-'погружено всего'!O440)</f>
        <v/>
      </c>
      <c r="P440" s="21" t="str">
        <f>IF(обеспечено!P440-'погружено всего'!P440=0,"",обеспечено!P440-'погружено всего'!P440)</f>
        <v/>
      </c>
      <c r="Q440" s="21" t="str">
        <f>IF(обеспечено!Q440-'погружено всего'!Q440=0,"",обеспечено!Q440-'погружено всего'!Q440)</f>
        <v/>
      </c>
      <c r="R440" s="21" t="str">
        <f>IF(обеспечено!R440-'погружено всего'!R440=0,"",обеспечено!R440-'погружено всего'!R440)</f>
        <v/>
      </c>
      <c r="S440" s="21" t="str">
        <f>IF(обеспечено!S440-'погружено всего'!S440=0,"",обеспечено!S440-'погружено всего'!S440)</f>
        <v/>
      </c>
      <c r="T440" s="21" t="str">
        <f>IF(обеспечено!T440-'погружено всего'!T440=0,"",обеспечено!T440-'погружено всего'!T440)</f>
        <v/>
      </c>
      <c r="U440" s="21" t="str">
        <f>IF(обеспечено!U440-'погружено всего'!U440=0,"",обеспечено!U440-'погружено всего'!U440)</f>
        <v/>
      </c>
      <c r="V440" s="21" t="str">
        <f>IF(обеспечено!V440-'погружено всего'!V440=0,"",обеспечено!V440-'погружено всего'!V440)</f>
        <v/>
      </c>
      <c r="W440" s="21" t="str">
        <f>IF(обеспечено!W440-'погружено всего'!W440=0,"",обеспечено!W440-'погружено всего'!W440)</f>
        <v/>
      </c>
      <c r="X440" s="21" t="str">
        <f>IF(обеспечено!X440-'погружено всего'!X440=0,"",обеспечено!X440-'погружено всего'!X440)</f>
        <v/>
      </c>
      <c r="Y440" s="21" t="str">
        <f>IF(обеспечено!Y440-'погружено всего'!Y440=0,"",обеспечено!Y440-'погружено всего'!Y440)</f>
        <v/>
      </c>
      <c r="Z440" s="21" t="str">
        <f>IF(обеспечено!Z440-'погружено всего'!Z440=0,"",обеспечено!Z440-'погружено всего'!Z440)</f>
        <v/>
      </c>
      <c r="AA440" s="21" t="str">
        <f>IF(обеспечено!AA440-'погружено всего'!AA440=0,"",обеспечено!AA440-'погружено всего'!AA440)</f>
        <v/>
      </c>
      <c r="AB440" s="21" t="str">
        <f>IF(обеспечено!AB440-'погружено всего'!AB440=0,"",обеспечено!AB440-'погружено всего'!AB440)</f>
        <v/>
      </c>
      <c r="AC440" s="21" t="str">
        <f>IF(обеспечено!AC440-'погружено всего'!AC440=0,"",обеспечено!AC440-'погружено всего'!AC440)</f>
        <v/>
      </c>
      <c r="AD440" s="21" t="str">
        <f>IF(обеспечено!AD440-'погружено всего'!AD440=0,"",обеспечено!AD440-'погружено всего'!AD440)</f>
        <v/>
      </c>
      <c r="AE440" s="21" t="str">
        <f>IF(обеспечено!AE440-'погружено всего'!AE440=0,"",обеспечено!AE440-'погружено всего'!AE440)</f>
        <v/>
      </c>
      <c r="AF440" s="21" t="str">
        <f>IF(обеспечено!AF440-'погружено всего'!AF440=0,"",обеспечено!AF440-'погружено всего'!AF440)</f>
        <v/>
      </c>
      <c r="AG440" s="21" t="str">
        <f>IF(обеспечено!AG440-'погружено всего'!AG440=0,"",обеспечено!AG440-'погружено всего'!AG440)</f>
        <v/>
      </c>
      <c r="AH440" s="21" t="str">
        <f>IF(обеспечено!AH440-'погружено всего'!AH440=0,"",обеспечено!AH440-'погружено всего'!AH440)</f>
        <v/>
      </c>
      <c r="AI440" s="21" t="str">
        <f>IF(обеспечено!AI440-'погружено всего'!AI440=0,"",обеспечено!AI440-'погружено всего'!AI440)</f>
        <v/>
      </c>
      <c r="AJ440" s="21" t="str">
        <f>IF(обеспечено!AJ440-'погружено всего'!AJ440=0,"",обеспечено!AJ440-'погружено всего'!AJ440)</f>
        <v/>
      </c>
      <c r="AK440" s="21" t="str">
        <f>IF(обеспечено!AK440-'погружено всего'!AK440=0,"",обеспечено!AK440-'погружено всего'!AK440)</f>
        <v/>
      </c>
    </row>
    <row r="441" spans="1:37" s="15" customFormat="1" ht="13.5" customHeight="1" x14ac:dyDescent="0.15">
      <c r="A441" s="15" t="s">
        <v>456</v>
      </c>
      <c r="B441" s="20" t="str">
        <f>IF(LEN('заявки всего'!B441)=0,"",'заявки всего'!B441)</f>
        <v/>
      </c>
      <c r="C441" s="20" t="str">
        <f>IF(LEN('заявки всего'!C441)=0,"",'заявки всего'!C441)</f>
        <v/>
      </c>
      <c r="D441" s="22" t="str">
        <f>IF(LEN('заявки всего'!D441)=0,"",'заявки всего'!D441)</f>
        <v/>
      </c>
      <c r="E441" s="23" t="str">
        <f>IF(LEN('заявки всего'!E441)=0,"",'заявки всего'!E441)</f>
        <v/>
      </c>
      <c r="F441" s="23" t="str">
        <f>IF(обеспечено!F441=0,"",ROUNDUP(обеспечено!F441/31*5,0))</f>
        <v/>
      </c>
      <c r="G441" s="21" t="str">
        <f>IF(обеспечено!G441-'погружено всего'!G441=0,"",обеспечено!G441-'погружено всего'!G441)</f>
        <v/>
      </c>
      <c r="H441" s="21" t="str">
        <f>IF(обеспечено!H441-'погружено всего'!H441=0,"",обеспечено!H441-'погружено всего'!H441)</f>
        <v/>
      </c>
      <c r="I441" s="21" t="str">
        <f>IF(обеспечено!I441-'погружено всего'!I441=0,"",обеспечено!I441-'погружено всего'!I441)</f>
        <v/>
      </c>
      <c r="J441" s="21" t="str">
        <f>IF(обеспечено!J441-'погружено всего'!J441=0,"",обеспечено!J441-'погружено всего'!J441)</f>
        <v/>
      </c>
      <c r="K441" s="21" t="str">
        <f>IF(обеспечено!K441-'погружено всего'!K441=0,"",обеспечено!K441-'погружено всего'!K441)</f>
        <v/>
      </c>
      <c r="L441" s="21" t="str">
        <f>IF(обеспечено!L441-'погружено всего'!L441=0,"",обеспечено!L441-'погружено всего'!L441)</f>
        <v/>
      </c>
      <c r="M441" s="21" t="str">
        <f>IF(обеспечено!M441-'погружено всего'!M441=0,"",обеспечено!M441-'погружено всего'!M441)</f>
        <v/>
      </c>
      <c r="N441" s="21" t="str">
        <f>IF(обеспечено!N441-'погружено всего'!N441=0,"",обеспечено!N441-'погружено всего'!N441)</f>
        <v/>
      </c>
      <c r="O441" s="21" t="str">
        <f>IF(обеспечено!O441-'погружено всего'!O441=0,"",обеспечено!O441-'погружено всего'!O441)</f>
        <v/>
      </c>
      <c r="P441" s="21" t="str">
        <f>IF(обеспечено!P441-'погружено всего'!P441=0,"",обеспечено!P441-'погружено всего'!P441)</f>
        <v/>
      </c>
      <c r="Q441" s="21" t="str">
        <f>IF(обеспечено!Q441-'погружено всего'!Q441=0,"",обеспечено!Q441-'погружено всего'!Q441)</f>
        <v/>
      </c>
      <c r="R441" s="21" t="str">
        <f>IF(обеспечено!R441-'погружено всего'!R441=0,"",обеспечено!R441-'погружено всего'!R441)</f>
        <v/>
      </c>
      <c r="S441" s="21" t="str">
        <f>IF(обеспечено!S441-'погружено всего'!S441=0,"",обеспечено!S441-'погружено всего'!S441)</f>
        <v/>
      </c>
      <c r="T441" s="21" t="str">
        <f>IF(обеспечено!T441-'погружено всего'!T441=0,"",обеспечено!T441-'погружено всего'!T441)</f>
        <v/>
      </c>
      <c r="U441" s="21" t="str">
        <f>IF(обеспечено!U441-'погружено всего'!U441=0,"",обеспечено!U441-'погружено всего'!U441)</f>
        <v/>
      </c>
      <c r="V441" s="21" t="str">
        <f>IF(обеспечено!V441-'погружено всего'!V441=0,"",обеспечено!V441-'погружено всего'!V441)</f>
        <v/>
      </c>
      <c r="W441" s="21" t="str">
        <f>IF(обеспечено!W441-'погружено всего'!W441=0,"",обеспечено!W441-'погружено всего'!W441)</f>
        <v/>
      </c>
      <c r="X441" s="21" t="str">
        <f>IF(обеспечено!X441-'погружено всего'!X441=0,"",обеспечено!X441-'погружено всего'!X441)</f>
        <v/>
      </c>
      <c r="Y441" s="21" t="str">
        <f>IF(обеспечено!Y441-'погружено всего'!Y441=0,"",обеспечено!Y441-'погружено всего'!Y441)</f>
        <v/>
      </c>
      <c r="Z441" s="21" t="str">
        <f>IF(обеспечено!Z441-'погружено всего'!Z441=0,"",обеспечено!Z441-'погружено всего'!Z441)</f>
        <v/>
      </c>
      <c r="AA441" s="21" t="str">
        <f>IF(обеспечено!AA441-'погружено всего'!AA441=0,"",обеспечено!AA441-'погружено всего'!AA441)</f>
        <v/>
      </c>
      <c r="AB441" s="21" t="str">
        <f>IF(обеспечено!AB441-'погружено всего'!AB441=0,"",обеспечено!AB441-'погружено всего'!AB441)</f>
        <v/>
      </c>
      <c r="AC441" s="21" t="str">
        <f>IF(обеспечено!AC441-'погружено всего'!AC441=0,"",обеспечено!AC441-'погружено всего'!AC441)</f>
        <v/>
      </c>
      <c r="AD441" s="21" t="str">
        <f>IF(обеспечено!AD441-'погружено всего'!AD441=0,"",обеспечено!AD441-'погружено всего'!AD441)</f>
        <v/>
      </c>
      <c r="AE441" s="21" t="str">
        <f>IF(обеспечено!AE441-'погружено всего'!AE441=0,"",обеспечено!AE441-'погружено всего'!AE441)</f>
        <v/>
      </c>
      <c r="AF441" s="21" t="str">
        <f>IF(обеспечено!AF441-'погружено всего'!AF441=0,"",обеспечено!AF441-'погружено всего'!AF441)</f>
        <v/>
      </c>
      <c r="AG441" s="21" t="str">
        <f>IF(обеспечено!AG441-'погружено всего'!AG441=0,"",обеспечено!AG441-'погружено всего'!AG441)</f>
        <v/>
      </c>
      <c r="AH441" s="21" t="str">
        <f>IF(обеспечено!AH441-'погружено всего'!AH441=0,"",обеспечено!AH441-'погружено всего'!AH441)</f>
        <v/>
      </c>
      <c r="AI441" s="21" t="str">
        <f>IF(обеспечено!AI441-'погружено всего'!AI441=0,"",обеспечено!AI441-'погружено всего'!AI441)</f>
        <v/>
      </c>
      <c r="AJ441" s="21" t="str">
        <f>IF(обеспечено!AJ441-'погружено всего'!AJ441=0,"",обеспечено!AJ441-'погружено всего'!AJ441)</f>
        <v/>
      </c>
      <c r="AK441" s="21" t="str">
        <f>IF(обеспечено!AK441-'погружено всего'!AK441=0,"",обеспечено!AK441-'погружено всего'!AK441)</f>
        <v/>
      </c>
    </row>
    <row r="442" spans="1:37" s="15" customFormat="1" ht="13.5" customHeight="1" x14ac:dyDescent="0.15">
      <c r="A442" s="15" t="s">
        <v>457</v>
      </c>
      <c r="B442" s="20" t="str">
        <f>IF(LEN('заявки всего'!B442)=0,"",'заявки всего'!B442)</f>
        <v/>
      </c>
      <c r="C442" s="20" t="str">
        <f>IF(LEN('заявки всего'!C442)=0,"",'заявки всего'!C442)</f>
        <v/>
      </c>
      <c r="D442" s="22" t="str">
        <f>IF(LEN('заявки всего'!D442)=0,"",'заявки всего'!D442)</f>
        <v/>
      </c>
      <c r="E442" s="23" t="str">
        <f>IF(LEN('заявки всего'!E442)=0,"",'заявки всего'!E442)</f>
        <v/>
      </c>
      <c r="F442" s="23" t="str">
        <f>IF(обеспечено!F442=0,"",ROUNDUP(обеспечено!F442/31*5,0))</f>
        <v/>
      </c>
      <c r="G442" s="21" t="str">
        <f>IF(обеспечено!G442-'погружено всего'!G442=0,"",обеспечено!G442-'погружено всего'!G442)</f>
        <v/>
      </c>
      <c r="H442" s="21" t="str">
        <f>IF(обеспечено!H442-'погружено всего'!H442=0,"",обеспечено!H442-'погружено всего'!H442)</f>
        <v/>
      </c>
      <c r="I442" s="21" t="str">
        <f>IF(обеспечено!I442-'погружено всего'!I442=0,"",обеспечено!I442-'погружено всего'!I442)</f>
        <v/>
      </c>
      <c r="J442" s="21" t="str">
        <f>IF(обеспечено!J442-'погружено всего'!J442=0,"",обеспечено!J442-'погружено всего'!J442)</f>
        <v/>
      </c>
      <c r="K442" s="21" t="str">
        <f>IF(обеспечено!K442-'погружено всего'!K442=0,"",обеспечено!K442-'погружено всего'!K442)</f>
        <v/>
      </c>
      <c r="L442" s="21" t="str">
        <f>IF(обеспечено!L442-'погружено всего'!L442=0,"",обеспечено!L442-'погружено всего'!L442)</f>
        <v/>
      </c>
      <c r="M442" s="21" t="str">
        <f>IF(обеспечено!M442-'погружено всего'!M442=0,"",обеспечено!M442-'погружено всего'!M442)</f>
        <v/>
      </c>
      <c r="N442" s="21" t="str">
        <f>IF(обеспечено!N442-'погружено всего'!N442=0,"",обеспечено!N442-'погружено всего'!N442)</f>
        <v/>
      </c>
      <c r="O442" s="21" t="str">
        <f>IF(обеспечено!O442-'погружено всего'!O442=0,"",обеспечено!O442-'погружено всего'!O442)</f>
        <v/>
      </c>
      <c r="P442" s="21" t="str">
        <f>IF(обеспечено!P442-'погружено всего'!P442=0,"",обеспечено!P442-'погружено всего'!P442)</f>
        <v/>
      </c>
      <c r="Q442" s="21" t="str">
        <f>IF(обеспечено!Q442-'погружено всего'!Q442=0,"",обеспечено!Q442-'погружено всего'!Q442)</f>
        <v/>
      </c>
      <c r="R442" s="21" t="str">
        <f>IF(обеспечено!R442-'погружено всего'!R442=0,"",обеспечено!R442-'погружено всего'!R442)</f>
        <v/>
      </c>
      <c r="S442" s="21" t="str">
        <f>IF(обеспечено!S442-'погружено всего'!S442=0,"",обеспечено!S442-'погружено всего'!S442)</f>
        <v/>
      </c>
      <c r="T442" s="21" t="str">
        <f>IF(обеспечено!T442-'погружено всего'!T442=0,"",обеспечено!T442-'погружено всего'!T442)</f>
        <v/>
      </c>
      <c r="U442" s="21" t="str">
        <f>IF(обеспечено!U442-'погружено всего'!U442=0,"",обеспечено!U442-'погружено всего'!U442)</f>
        <v/>
      </c>
      <c r="V442" s="21" t="str">
        <f>IF(обеспечено!V442-'погружено всего'!V442=0,"",обеспечено!V442-'погружено всего'!V442)</f>
        <v/>
      </c>
      <c r="W442" s="21" t="str">
        <f>IF(обеспечено!W442-'погружено всего'!W442=0,"",обеспечено!W442-'погружено всего'!W442)</f>
        <v/>
      </c>
      <c r="X442" s="21" t="str">
        <f>IF(обеспечено!X442-'погружено всего'!X442=0,"",обеспечено!X442-'погружено всего'!X442)</f>
        <v/>
      </c>
      <c r="Y442" s="21" t="str">
        <f>IF(обеспечено!Y442-'погружено всего'!Y442=0,"",обеспечено!Y442-'погружено всего'!Y442)</f>
        <v/>
      </c>
      <c r="Z442" s="21" t="str">
        <f>IF(обеспечено!Z442-'погружено всего'!Z442=0,"",обеспечено!Z442-'погружено всего'!Z442)</f>
        <v/>
      </c>
      <c r="AA442" s="21" t="str">
        <f>IF(обеспечено!AA442-'погружено всего'!AA442=0,"",обеспечено!AA442-'погружено всего'!AA442)</f>
        <v/>
      </c>
      <c r="AB442" s="21" t="str">
        <f>IF(обеспечено!AB442-'погружено всего'!AB442=0,"",обеспечено!AB442-'погружено всего'!AB442)</f>
        <v/>
      </c>
      <c r="AC442" s="21" t="str">
        <f>IF(обеспечено!AC442-'погружено всего'!AC442=0,"",обеспечено!AC442-'погружено всего'!AC442)</f>
        <v/>
      </c>
      <c r="AD442" s="21" t="str">
        <f>IF(обеспечено!AD442-'погружено всего'!AD442=0,"",обеспечено!AD442-'погружено всего'!AD442)</f>
        <v/>
      </c>
      <c r="AE442" s="21" t="str">
        <f>IF(обеспечено!AE442-'погружено всего'!AE442=0,"",обеспечено!AE442-'погружено всего'!AE442)</f>
        <v/>
      </c>
      <c r="AF442" s="21" t="str">
        <f>IF(обеспечено!AF442-'погружено всего'!AF442=0,"",обеспечено!AF442-'погружено всего'!AF442)</f>
        <v/>
      </c>
      <c r="AG442" s="21" t="str">
        <f>IF(обеспечено!AG442-'погружено всего'!AG442=0,"",обеспечено!AG442-'погружено всего'!AG442)</f>
        <v/>
      </c>
      <c r="AH442" s="21" t="str">
        <f>IF(обеспечено!AH442-'погружено всего'!AH442=0,"",обеспечено!AH442-'погружено всего'!AH442)</f>
        <v/>
      </c>
      <c r="AI442" s="21" t="str">
        <f>IF(обеспечено!AI442-'погружено всего'!AI442=0,"",обеспечено!AI442-'погружено всего'!AI442)</f>
        <v/>
      </c>
      <c r="AJ442" s="21" t="str">
        <f>IF(обеспечено!AJ442-'погружено всего'!AJ442=0,"",обеспечено!AJ442-'погружено всего'!AJ442)</f>
        <v/>
      </c>
      <c r="AK442" s="21" t="str">
        <f>IF(обеспечено!AK442-'погружено всего'!AK442=0,"",обеспечено!AK442-'погружено всего'!AK442)</f>
        <v/>
      </c>
    </row>
    <row r="443" spans="1:37" s="15" customFormat="1" ht="13.5" customHeight="1" x14ac:dyDescent="0.15">
      <c r="A443" s="15" t="s">
        <v>458</v>
      </c>
      <c r="B443" s="20" t="str">
        <f>IF(LEN('заявки всего'!B443)=0,"",'заявки всего'!B443)</f>
        <v/>
      </c>
      <c r="C443" s="20" t="str">
        <f>IF(LEN('заявки всего'!C443)=0,"",'заявки всего'!C443)</f>
        <v/>
      </c>
      <c r="D443" s="22" t="str">
        <f>IF(LEN('заявки всего'!D443)=0,"",'заявки всего'!D443)</f>
        <v/>
      </c>
      <c r="E443" s="23" t="str">
        <f>IF(LEN('заявки всего'!E443)=0,"",'заявки всего'!E443)</f>
        <v/>
      </c>
      <c r="F443" s="23" t="str">
        <f>IF(обеспечено!F443=0,"",ROUNDUP(обеспечено!F443/31*5,0))</f>
        <v/>
      </c>
      <c r="G443" s="21" t="str">
        <f>IF(обеспечено!G443-'погружено всего'!G443=0,"",обеспечено!G443-'погружено всего'!G443)</f>
        <v/>
      </c>
      <c r="H443" s="21" t="str">
        <f>IF(обеспечено!H443-'погружено всего'!H443=0,"",обеспечено!H443-'погружено всего'!H443)</f>
        <v/>
      </c>
      <c r="I443" s="21" t="str">
        <f>IF(обеспечено!I443-'погружено всего'!I443=0,"",обеспечено!I443-'погружено всего'!I443)</f>
        <v/>
      </c>
      <c r="J443" s="21" t="str">
        <f>IF(обеспечено!J443-'погружено всего'!J443=0,"",обеспечено!J443-'погружено всего'!J443)</f>
        <v/>
      </c>
      <c r="K443" s="21" t="str">
        <f>IF(обеспечено!K443-'погружено всего'!K443=0,"",обеспечено!K443-'погружено всего'!K443)</f>
        <v/>
      </c>
      <c r="L443" s="21" t="str">
        <f>IF(обеспечено!L443-'погружено всего'!L443=0,"",обеспечено!L443-'погружено всего'!L443)</f>
        <v/>
      </c>
      <c r="M443" s="21" t="str">
        <f>IF(обеспечено!M443-'погружено всего'!M443=0,"",обеспечено!M443-'погружено всего'!M443)</f>
        <v/>
      </c>
      <c r="N443" s="21" t="str">
        <f>IF(обеспечено!N443-'погружено всего'!N443=0,"",обеспечено!N443-'погружено всего'!N443)</f>
        <v/>
      </c>
      <c r="O443" s="21" t="str">
        <f>IF(обеспечено!O443-'погружено всего'!O443=0,"",обеспечено!O443-'погружено всего'!O443)</f>
        <v/>
      </c>
      <c r="P443" s="21" t="str">
        <f>IF(обеспечено!P443-'погружено всего'!P443=0,"",обеспечено!P443-'погружено всего'!P443)</f>
        <v/>
      </c>
      <c r="Q443" s="21" t="str">
        <f>IF(обеспечено!Q443-'погружено всего'!Q443=0,"",обеспечено!Q443-'погружено всего'!Q443)</f>
        <v/>
      </c>
      <c r="R443" s="21" t="str">
        <f>IF(обеспечено!R443-'погружено всего'!R443=0,"",обеспечено!R443-'погружено всего'!R443)</f>
        <v/>
      </c>
      <c r="S443" s="21" t="str">
        <f>IF(обеспечено!S443-'погружено всего'!S443=0,"",обеспечено!S443-'погружено всего'!S443)</f>
        <v/>
      </c>
      <c r="T443" s="21" t="str">
        <f>IF(обеспечено!T443-'погружено всего'!T443=0,"",обеспечено!T443-'погружено всего'!T443)</f>
        <v/>
      </c>
      <c r="U443" s="21" t="str">
        <f>IF(обеспечено!U443-'погружено всего'!U443=0,"",обеспечено!U443-'погружено всего'!U443)</f>
        <v/>
      </c>
      <c r="V443" s="21" t="str">
        <f>IF(обеспечено!V443-'погружено всего'!V443=0,"",обеспечено!V443-'погружено всего'!V443)</f>
        <v/>
      </c>
      <c r="W443" s="21" t="str">
        <f>IF(обеспечено!W443-'погружено всего'!W443=0,"",обеспечено!W443-'погружено всего'!W443)</f>
        <v/>
      </c>
      <c r="X443" s="21" t="str">
        <f>IF(обеспечено!X443-'погружено всего'!X443=0,"",обеспечено!X443-'погружено всего'!X443)</f>
        <v/>
      </c>
      <c r="Y443" s="21" t="str">
        <f>IF(обеспечено!Y443-'погружено всего'!Y443=0,"",обеспечено!Y443-'погружено всего'!Y443)</f>
        <v/>
      </c>
      <c r="Z443" s="21" t="str">
        <f>IF(обеспечено!Z443-'погружено всего'!Z443=0,"",обеспечено!Z443-'погружено всего'!Z443)</f>
        <v/>
      </c>
      <c r="AA443" s="21" t="str">
        <f>IF(обеспечено!AA443-'погружено всего'!AA443=0,"",обеспечено!AA443-'погружено всего'!AA443)</f>
        <v/>
      </c>
      <c r="AB443" s="21" t="str">
        <f>IF(обеспечено!AB443-'погружено всего'!AB443=0,"",обеспечено!AB443-'погружено всего'!AB443)</f>
        <v/>
      </c>
      <c r="AC443" s="21" t="str">
        <f>IF(обеспечено!AC443-'погружено всего'!AC443=0,"",обеспечено!AC443-'погружено всего'!AC443)</f>
        <v/>
      </c>
      <c r="AD443" s="21" t="str">
        <f>IF(обеспечено!AD443-'погружено всего'!AD443=0,"",обеспечено!AD443-'погружено всего'!AD443)</f>
        <v/>
      </c>
      <c r="AE443" s="21" t="str">
        <f>IF(обеспечено!AE443-'погружено всего'!AE443=0,"",обеспечено!AE443-'погружено всего'!AE443)</f>
        <v/>
      </c>
      <c r="AF443" s="21" t="str">
        <f>IF(обеспечено!AF443-'погружено всего'!AF443=0,"",обеспечено!AF443-'погружено всего'!AF443)</f>
        <v/>
      </c>
      <c r="AG443" s="21" t="str">
        <f>IF(обеспечено!AG443-'погружено всего'!AG443=0,"",обеспечено!AG443-'погружено всего'!AG443)</f>
        <v/>
      </c>
      <c r="AH443" s="21" t="str">
        <f>IF(обеспечено!AH443-'погружено всего'!AH443=0,"",обеспечено!AH443-'погружено всего'!AH443)</f>
        <v/>
      </c>
      <c r="AI443" s="21" t="str">
        <f>IF(обеспечено!AI443-'погружено всего'!AI443=0,"",обеспечено!AI443-'погружено всего'!AI443)</f>
        <v/>
      </c>
      <c r="AJ443" s="21" t="str">
        <f>IF(обеспечено!AJ443-'погружено всего'!AJ443=0,"",обеспечено!AJ443-'погружено всего'!AJ443)</f>
        <v/>
      </c>
      <c r="AK443" s="21" t="str">
        <f>IF(обеспечено!AK443-'погружено всего'!AK443=0,"",обеспечено!AK443-'погружено всего'!AK443)</f>
        <v/>
      </c>
    </row>
    <row r="444" spans="1:37" s="15" customFormat="1" ht="13.5" customHeight="1" x14ac:dyDescent="0.15">
      <c r="A444" s="15" t="s">
        <v>459</v>
      </c>
      <c r="B444" s="20" t="str">
        <f>IF(LEN('заявки всего'!B444)=0,"",'заявки всего'!B444)</f>
        <v/>
      </c>
      <c r="C444" s="20" t="str">
        <f>IF(LEN('заявки всего'!C444)=0,"",'заявки всего'!C444)</f>
        <v/>
      </c>
      <c r="D444" s="22" t="str">
        <f>IF(LEN('заявки всего'!D444)=0,"",'заявки всего'!D444)</f>
        <v/>
      </c>
      <c r="E444" s="23" t="str">
        <f>IF(LEN('заявки всего'!E444)=0,"",'заявки всего'!E444)</f>
        <v/>
      </c>
      <c r="F444" s="23" t="str">
        <f>IF(обеспечено!F444=0,"",ROUNDUP(обеспечено!F444/31*5,0))</f>
        <v/>
      </c>
      <c r="G444" s="21" t="str">
        <f>IF(обеспечено!G444-'погружено всего'!G444=0,"",обеспечено!G444-'погружено всего'!G444)</f>
        <v/>
      </c>
      <c r="H444" s="21" t="str">
        <f>IF(обеспечено!H444-'погружено всего'!H444=0,"",обеспечено!H444-'погружено всего'!H444)</f>
        <v/>
      </c>
      <c r="I444" s="21" t="str">
        <f>IF(обеспечено!I444-'погружено всего'!I444=0,"",обеспечено!I444-'погружено всего'!I444)</f>
        <v/>
      </c>
      <c r="J444" s="21" t="str">
        <f>IF(обеспечено!J444-'погружено всего'!J444=0,"",обеспечено!J444-'погружено всего'!J444)</f>
        <v/>
      </c>
      <c r="K444" s="21" t="str">
        <f>IF(обеспечено!K444-'погружено всего'!K444=0,"",обеспечено!K444-'погружено всего'!K444)</f>
        <v/>
      </c>
      <c r="L444" s="21" t="str">
        <f>IF(обеспечено!L444-'погружено всего'!L444=0,"",обеспечено!L444-'погружено всего'!L444)</f>
        <v/>
      </c>
      <c r="M444" s="21" t="str">
        <f>IF(обеспечено!M444-'погружено всего'!M444=0,"",обеспечено!M444-'погружено всего'!M444)</f>
        <v/>
      </c>
      <c r="N444" s="21" t="str">
        <f>IF(обеспечено!N444-'погружено всего'!N444=0,"",обеспечено!N444-'погружено всего'!N444)</f>
        <v/>
      </c>
      <c r="O444" s="21" t="str">
        <f>IF(обеспечено!O444-'погружено всего'!O444=0,"",обеспечено!O444-'погружено всего'!O444)</f>
        <v/>
      </c>
      <c r="P444" s="21" t="str">
        <f>IF(обеспечено!P444-'погружено всего'!P444=0,"",обеспечено!P444-'погружено всего'!P444)</f>
        <v/>
      </c>
      <c r="Q444" s="21" t="str">
        <f>IF(обеспечено!Q444-'погружено всего'!Q444=0,"",обеспечено!Q444-'погружено всего'!Q444)</f>
        <v/>
      </c>
      <c r="R444" s="21" t="str">
        <f>IF(обеспечено!R444-'погружено всего'!R444=0,"",обеспечено!R444-'погружено всего'!R444)</f>
        <v/>
      </c>
      <c r="S444" s="21" t="str">
        <f>IF(обеспечено!S444-'погружено всего'!S444=0,"",обеспечено!S444-'погружено всего'!S444)</f>
        <v/>
      </c>
      <c r="T444" s="21" t="str">
        <f>IF(обеспечено!T444-'погружено всего'!T444=0,"",обеспечено!T444-'погружено всего'!T444)</f>
        <v/>
      </c>
      <c r="U444" s="21" t="str">
        <f>IF(обеспечено!U444-'погружено всего'!U444=0,"",обеспечено!U444-'погружено всего'!U444)</f>
        <v/>
      </c>
      <c r="V444" s="21" t="str">
        <f>IF(обеспечено!V444-'погружено всего'!V444=0,"",обеспечено!V444-'погружено всего'!V444)</f>
        <v/>
      </c>
      <c r="W444" s="21" t="str">
        <f>IF(обеспечено!W444-'погружено всего'!W444=0,"",обеспечено!W444-'погружено всего'!W444)</f>
        <v/>
      </c>
      <c r="X444" s="21" t="str">
        <f>IF(обеспечено!X444-'погружено всего'!X444=0,"",обеспечено!X444-'погружено всего'!X444)</f>
        <v/>
      </c>
      <c r="Y444" s="21" t="str">
        <f>IF(обеспечено!Y444-'погружено всего'!Y444=0,"",обеспечено!Y444-'погружено всего'!Y444)</f>
        <v/>
      </c>
      <c r="Z444" s="21" t="str">
        <f>IF(обеспечено!Z444-'погружено всего'!Z444=0,"",обеспечено!Z444-'погружено всего'!Z444)</f>
        <v/>
      </c>
      <c r="AA444" s="21" t="str">
        <f>IF(обеспечено!AA444-'погружено всего'!AA444=0,"",обеспечено!AA444-'погружено всего'!AA444)</f>
        <v/>
      </c>
      <c r="AB444" s="21" t="str">
        <f>IF(обеспечено!AB444-'погружено всего'!AB444=0,"",обеспечено!AB444-'погружено всего'!AB444)</f>
        <v/>
      </c>
      <c r="AC444" s="21" t="str">
        <f>IF(обеспечено!AC444-'погружено всего'!AC444=0,"",обеспечено!AC444-'погружено всего'!AC444)</f>
        <v/>
      </c>
      <c r="AD444" s="21" t="str">
        <f>IF(обеспечено!AD444-'погружено всего'!AD444=0,"",обеспечено!AD444-'погружено всего'!AD444)</f>
        <v/>
      </c>
      <c r="AE444" s="21" t="str">
        <f>IF(обеспечено!AE444-'погружено всего'!AE444=0,"",обеспечено!AE444-'погружено всего'!AE444)</f>
        <v/>
      </c>
      <c r="AF444" s="21" t="str">
        <f>IF(обеспечено!AF444-'погружено всего'!AF444=0,"",обеспечено!AF444-'погружено всего'!AF444)</f>
        <v/>
      </c>
      <c r="AG444" s="21" t="str">
        <f>IF(обеспечено!AG444-'погружено всего'!AG444=0,"",обеспечено!AG444-'погружено всего'!AG444)</f>
        <v/>
      </c>
      <c r="AH444" s="21" t="str">
        <f>IF(обеспечено!AH444-'погружено всего'!AH444=0,"",обеспечено!AH444-'погружено всего'!AH444)</f>
        <v/>
      </c>
      <c r="AI444" s="21" t="str">
        <f>IF(обеспечено!AI444-'погружено всего'!AI444=0,"",обеспечено!AI444-'погружено всего'!AI444)</f>
        <v/>
      </c>
      <c r="AJ444" s="21" t="str">
        <f>IF(обеспечено!AJ444-'погружено всего'!AJ444=0,"",обеспечено!AJ444-'погружено всего'!AJ444)</f>
        <v/>
      </c>
      <c r="AK444" s="21" t="str">
        <f>IF(обеспечено!AK444-'погружено всего'!AK444=0,"",обеспечено!AK444-'погружено всего'!AK444)</f>
        <v/>
      </c>
    </row>
    <row r="445" spans="1:37" s="15" customFormat="1" ht="13.5" customHeight="1" x14ac:dyDescent="0.15">
      <c r="A445" s="15" t="s">
        <v>460</v>
      </c>
      <c r="B445" s="20" t="str">
        <f>IF(LEN('заявки всего'!B445)=0,"",'заявки всего'!B445)</f>
        <v/>
      </c>
      <c r="C445" s="20" t="str">
        <f>IF(LEN('заявки всего'!C445)=0,"",'заявки всего'!C445)</f>
        <v/>
      </c>
      <c r="D445" s="22" t="str">
        <f>IF(LEN('заявки всего'!D445)=0,"",'заявки всего'!D445)</f>
        <v/>
      </c>
      <c r="E445" s="23" t="str">
        <f>IF(LEN('заявки всего'!E445)=0,"",'заявки всего'!E445)</f>
        <v/>
      </c>
      <c r="F445" s="23" t="str">
        <f>IF(обеспечено!F445=0,"",ROUNDUP(обеспечено!F445/31*5,0))</f>
        <v/>
      </c>
      <c r="G445" s="21" t="str">
        <f>IF(обеспечено!G445-'погружено всего'!G445=0,"",обеспечено!G445-'погружено всего'!G445)</f>
        <v/>
      </c>
      <c r="H445" s="21" t="str">
        <f>IF(обеспечено!H445-'погружено всего'!H445=0,"",обеспечено!H445-'погружено всего'!H445)</f>
        <v/>
      </c>
      <c r="I445" s="21" t="str">
        <f>IF(обеспечено!I445-'погружено всего'!I445=0,"",обеспечено!I445-'погружено всего'!I445)</f>
        <v/>
      </c>
      <c r="J445" s="21" t="str">
        <f>IF(обеспечено!J445-'погружено всего'!J445=0,"",обеспечено!J445-'погружено всего'!J445)</f>
        <v/>
      </c>
      <c r="K445" s="21" t="str">
        <f>IF(обеспечено!K445-'погружено всего'!K445=0,"",обеспечено!K445-'погружено всего'!K445)</f>
        <v/>
      </c>
      <c r="L445" s="21" t="str">
        <f>IF(обеспечено!L445-'погружено всего'!L445=0,"",обеспечено!L445-'погружено всего'!L445)</f>
        <v/>
      </c>
      <c r="M445" s="21" t="str">
        <f>IF(обеспечено!M445-'погружено всего'!M445=0,"",обеспечено!M445-'погружено всего'!M445)</f>
        <v/>
      </c>
      <c r="N445" s="21" t="str">
        <f>IF(обеспечено!N445-'погружено всего'!N445=0,"",обеспечено!N445-'погружено всего'!N445)</f>
        <v/>
      </c>
      <c r="O445" s="21" t="str">
        <f>IF(обеспечено!O445-'погружено всего'!O445=0,"",обеспечено!O445-'погружено всего'!O445)</f>
        <v/>
      </c>
      <c r="P445" s="21" t="str">
        <f>IF(обеспечено!P445-'погружено всего'!P445=0,"",обеспечено!P445-'погружено всего'!P445)</f>
        <v/>
      </c>
      <c r="Q445" s="21" t="str">
        <f>IF(обеспечено!Q445-'погружено всего'!Q445=0,"",обеспечено!Q445-'погружено всего'!Q445)</f>
        <v/>
      </c>
      <c r="R445" s="21" t="str">
        <f>IF(обеспечено!R445-'погружено всего'!R445=0,"",обеспечено!R445-'погружено всего'!R445)</f>
        <v/>
      </c>
      <c r="S445" s="21" t="str">
        <f>IF(обеспечено!S445-'погружено всего'!S445=0,"",обеспечено!S445-'погружено всего'!S445)</f>
        <v/>
      </c>
      <c r="T445" s="21" t="str">
        <f>IF(обеспечено!T445-'погружено всего'!T445=0,"",обеспечено!T445-'погружено всего'!T445)</f>
        <v/>
      </c>
      <c r="U445" s="21" t="str">
        <f>IF(обеспечено!U445-'погружено всего'!U445=0,"",обеспечено!U445-'погружено всего'!U445)</f>
        <v/>
      </c>
      <c r="V445" s="21" t="str">
        <f>IF(обеспечено!V445-'погружено всего'!V445=0,"",обеспечено!V445-'погружено всего'!V445)</f>
        <v/>
      </c>
      <c r="W445" s="21" t="str">
        <f>IF(обеспечено!W445-'погружено всего'!W445=0,"",обеспечено!W445-'погружено всего'!W445)</f>
        <v/>
      </c>
      <c r="X445" s="21" t="str">
        <f>IF(обеспечено!X445-'погружено всего'!X445=0,"",обеспечено!X445-'погружено всего'!X445)</f>
        <v/>
      </c>
      <c r="Y445" s="21" t="str">
        <f>IF(обеспечено!Y445-'погружено всего'!Y445=0,"",обеспечено!Y445-'погружено всего'!Y445)</f>
        <v/>
      </c>
      <c r="Z445" s="21" t="str">
        <f>IF(обеспечено!Z445-'погружено всего'!Z445=0,"",обеспечено!Z445-'погружено всего'!Z445)</f>
        <v/>
      </c>
      <c r="AA445" s="21" t="str">
        <f>IF(обеспечено!AA445-'погружено всего'!AA445=0,"",обеспечено!AA445-'погружено всего'!AA445)</f>
        <v/>
      </c>
      <c r="AB445" s="21" t="str">
        <f>IF(обеспечено!AB445-'погружено всего'!AB445=0,"",обеспечено!AB445-'погружено всего'!AB445)</f>
        <v/>
      </c>
      <c r="AC445" s="21" t="str">
        <f>IF(обеспечено!AC445-'погружено всего'!AC445=0,"",обеспечено!AC445-'погружено всего'!AC445)</f>
        <v/>
      </c>
      <c r="AD445" s="21" t="str">
        <f>IF(обеспечено!AD445-'погружено всего'!AD445=0,"",обеспечено!AD445-'погружено всего'!AD445)</f>
        <v/>
      </c>
      <c r="AE445" s="21" t="str">
        <f>IF(обеспечено!AE445-'погружено всего'!AE445=0,"",обеспечено!AE445-'погружено всего'!AE445)</f>
        <v/>
      </c>
      <c r="AF445" s="21" t="str">
        <f>IF(обеспечено!AF445-'погружено всего'!AF445=0,"",обеспечено!AF445-'погружено всего'!AF445)</f>
        <v/>
      </c>
      <c r="AG445" s="21" t="str">
        <f>IF(обеспечено!AG445-'погружено всего'!AG445=0,"",обеспечено!AG445-'погружено всего'!AG445)</f>
        <v/>
      </c>
      <c r="AH445" s="21" t="str">
        <f>IF(обеспечено!AH445-'погружено всего'!AH445=0,"",обеспечено!AH445-'погружено всего'!AH445)</f>
        <v/>
      </c>
      <c r="AI445" s="21" t="str">
        <f>IF(обеспечено!AI445-'погружено всего'!AI445=0,"",обеспечено!AI445-'погружено всего'!AI445)</f>
        <v/>
      </c>
      <c r="AJ445" s="21" t="str">
        <f>IF(обеспечено!AJ445-'погружено всего'!AJ445=0,"",обеспечено!AJ445-'погружено всего'!AJ445)</f>
        <v/>
      </c>
      <c r="AK445" s="21" t="str">
        <f>IF(обеспечено!AK445-'погружено всего'!AK445=0,"",обеспечено!AK445-'погружено всего'!AK445)</f>
        <v/>
      </c>
    </row>
    <row r="446" spans="1:37" s="15" customFormat="1" ht="13.5" customHeight="1" x14ac:dyDescent="0.15">
      <c r="A446" s="15" t="s">
        <v>461</v>
      </c>
      <c r="B446" s="20" t="str">
        <f>IF(LEN('заявки всего'!B446)=0,"",'заявки всего'!B446)</f>
        <v/>
      </c>
      <c r="C446" s="20" t="str">
        <f>IF(LEN('заявки всего'!C446)=0,"",'заявки всего'!C446)</f>
        <v/>
      </c>
      <c r="D446" s="22" t="str">
        <f>IF(LEN('заявки всего'!D446)=0,"",'заявки всего'!D446)</f>
        <v/>
      </c>
      <c r="E446" s="23" t="str">
        <f>IF(LEN('заявки всего'!E446)=0,"",'заявки всего'!E446)</f>
        <v/>
      </c>
      <c r="F446" s="23" t="str">
        <f>IF(обеспечено!F446=0,"",ROUNDUP(обеспечено!F446/31*5,0))</f>
        <v/>
      </c>
      <c r="G446" s="21" t="str">
        <f>IF(обеспечено!G446-'погружено всего'!G446=0,"",обеспечено!G446-'погружено всего'!G446)</f>
        <v/>
      </c>
      <c r="H446" s="21" t="str">
        <f>IF(обеспечено!H446-'погружено всего'!H446=0,"",обеспечено!H446-'погружено всего'!H446)</f>
        <v/>
      </c>
      <c r="I446" s="21" t="str">
        <f>IF(обеспечено!I446-'погружено всего'!I446=0,"",обеспечено!I446-'погружено всего'!I446)</f>
        <v/>
      </c>
      <c r="J446" s="21" t="str">
        <f>IF(обеспечено!J446-'погружено всего'!J446=0,"",обеспечено!J446-'погружено всего'!J446)</f>
        <v/>
      </c>
      <c r="K446" s="21" t="str">
        <f>IF(обеспечено!K446-'погружено всего'!K446=0,"",обеспечено!K446-'погружено всего'!K446)</f>
        <v/>
      </c>
      <c r="L446" s="21" t="str">
        <f>IF(обеспечено!L446-'погружено всего'!L446=0,"",обеспечено!L446-'погружено всего'!L446)</f>
        <v/>
      </c>
      <c r="M446" s="21" t="str">
        <f>IF(обеспечено!M446-'погружено всего'!M446=0,"",обеспечено!M446-'погружено всего'!M446)</f>
        <v/>
      </c>
      <c r="N446" s="21" t="str">
        <f>IF(обеспечено!N446-'погружено всего'!N446=0,"",обеспечено!N446-'погружено всего'!N446)</f>
        <v/>
      </c>
      <c r="O446" s="21" t="str">
        <f>IF(обеспечено!O446-'погружено всего'!O446=0,"",обеспечено!O446-'погружено всего'!O446)</f>
        <v/>
      </c>
      <c r="P446" s="21" t="str">
        <f>IF(обеспечено!P446-'погружено всего'!P446=0,"",обеспечено!P446-'погружено всего'!P446)</f>
        <v/>
      </c>
      <c r="Q446" s="21" t="str">
        <f>IF(обеспечено!Q446-'погружено всего'!Q446=0,"",обеспечено!Q446-'погружено всего'!Q446)</f>
        <v/>
      </c>
      <c r="R446" s="21" t="str">
        <f>IF(обеспечено!R446-'погружено всего'!R446=0,"",обеспечено!R446-'погружено всего'!R446)</f>
        <v/>
      </c>
      <c r="S446" s="21" t="str">
        <f>IF(обеспечено!S446-'погружено всего'!S446=0,"",обеспечено!S446-'погружено всего'!S446)</f>
        <v/>
      </c>
      <c r="T446" s="21" t="str">
        <f>IF(обеспечено!T446-'погружено всего'!T446=0,"",обеспечено!T446-'погружено всего'!T446)</f>
        <v/>
      </c>
      <c r="U446" s="21" t="str">
        <f>IF(обеспечено!U446-'погружено всего'!U446=0,"",обеспечено!U446-'погружено всего'!U446)</f>
        <v/>
      </c>
      <c r="V446" s="21" t="str">
        <f>IF(обеспечено!V446-'погружено всего'!V446=0,"",обеспечено!V446-'погружено всего'!V446)</f>
        <v/>
      </c>
      <c r="W446" s="21" t="str">
        <f>IF(обеспечено!W446-'погружено всего'!W446=0,"",обеспечено!W446-'погружено всего'!W446)</f>
        <v/>
      </c>
      <c r="X446" s="21" t="str">
        <f>IF(обеспечено!X446-'погружено всего'!X446=0,"",обеспечено!X446-'погружено всего'!X446)</f>
        <v/>
      </c>
      <c r="Y446" s="21" t="str">
        <f>IF(обеспечено!Y446-'погружено всего'!Y446=0,"",обеспечено!Y446-'погружено всего'!Y446)</f>
        <v/>
      </c>
      <c r="Z446" s="21" t="str">
        <f>IF(обеспечено!Z446-'погружено всего'!Z446=0,"",обеспечено!Z446-'погружено всего'!Z446)</f>
        <v/>
      </c>
      <c r="AA446" s="21" t="str">
        <f>IF(обеспечено!AA446-'погружено всего'!AA446=0,"",обеспечено!AA446-'погружено всего'!AA446)</f>
        <v/>
      </c>
      <c r="AB446" s="21" t="str">
        <f>IF(обеспечено!AB446-'погружено всего'!AB446=0,"",обеспечено!AB446-'погружено всего'!AB446)</f>
        <v/>
      </c>
      <c r="AC446" s="21" t="str">
        <f>IF(обеспечено!AC446-'погружено всего'!AC446=0,"",обеспечено!AC446-'погружено всего'!AC446)</f>
        <v/>
      </c>
      <c r="AD446" s="21" t="str">
        <f>IF(обеспечено!AD446-'погружено всего'!AD446=0,"",обеспечено!AD446-'погружено всего'!AD446)</f>
        <v/>
      </c>
      <c r="AE446" s="21" t="str">
        <f>IF(обеспечено!AE446-'погружено всего'!AE446=0,"",обеспечено!AE446-'погружено всего'!AE446)</f>
        <v/>
      </c>
      <c r="AF446" s="21" t="str">
        <f>IF(обеспечено!AF446-'погружено всего'!AF446=0,"",обеспечено!AF446-'погружено всего'!AF446)</f>
        <v/>
      </c>
      <c r="AG446" s="21" t="str">
        <f>IF(обеспечено!AG446-'погружено всего'!AG446=0,"",обеспечено!AG446-'погружено всего'!AG446)</f>
        <v/>
      </c>
      <c r="AH446" s="21" t="str">
        <f>IF(обеспечено!AH446-'погружено всего'!AH446=0,"",обеспечено!AH446-'погружено всего'!AH446)</f>
        <v/>
      </c>
      <c r="AI446" s="21" t="str">
        <f>IF(обеспечено!AI446-'погружено всего'!AI446=0,"",обеспечено!AI446-'погружено всего'!AI446)</f>
        <v/>
      </c>
      <c r="AJ446" s="21" t="str">
        <f>IF(обеспечено!AJ446-'погружено всего'!AJ446=0,"",обеспечено!AJ446-'погружено всего'!AJ446)</f>
        <v/>
      </c>
      <c r="AK446" s="21" t="str">
        <f>IF(обеспечено!AK446-'погружено всего'!AK446=0,"",обеспечено!AK446-'погружено всего'!AK446)</f>
        <v/>
      </c>
    </row>
    <row r="447" spans="1:37" s="15" customFormat="1" ht="13.5" customHeight="1" x14ac:dyDescent="0.15">
      <c r="A447" s="15" t="s">
        <v>462</v>
      </c>
      <c r="B447" s="20" t="str">
        <f>IF(LEN('заявки всего'!B447)=0,"",'заявки всего'!B447)</f>
        <v/>
      </c>
      <c r="C447" s="20" t="str">
        <f>IF(LEN('заявки всего'!C447)=0,"",'заявки всего'!C447)</f>
        <v/>
      </c>
      <c r="D447" s="22" t="str">
        <f>IF(LEN('заявки всего'!D447)=0,"",'заявки всего'!D447)</f>
        <v/>
      </c>
      <c r="E447" s="23" t="str">
        <f>IF(LEN('заявки всего'!E447)=0,"",'заявки всего'!E447)</f>
        <v/>
      </c>
      <c r="F447" s="23" t="str">
        <f>IF(обеспечено!F447=0,"",ROUNDUP(обеспечено!F447/31*5,0))</f>
        <v/>
      </c>
      <c r="G447" s="21" t="str">
        <f>IF(обеспечено!G447-'погружено всего'!G447=0,"",обеспечено!G447-'погружено всего'!G447)</f>
        <v/>
      </c>
      <c r="H447" s="21" t="str">
        <f>IF(обеспечено!H447-'погружено всего'!H447=0,"",обеспечено!H447-'погружено всего'!H447)</f>
        <v/>
      </c>
      <c r="I447" s="21" t="str">
        <f>IF(обеспечено!I447-'погружено всего'!I447=0,"",обеспечено!I447-'погружено всего'!I447)</f>
        <v/>
      </c>
      <c r="J447" s="21" t="str">
        <f>IF(обеспечено!J447-'погружено всего'!J447=0,"",обеспечено!J447-'погружено всего'!J447)</f>
        <v/>
      </c>
      <c r="K447" s="21" t="str">
        <f>IF(обеспечено!K447-'погружено всего'!K447=0,"",обеспечено!K447-'погружено всего'!K447)</f>
        <v/>
      </c>
      <c r="L447" s="21" t="str">
        <f>IF(обеспечено!L447-'погружено всего'!L447=0,"",обеспечено!L447-'погружено всего'!L447)</f>
        <v/>
      </c>
      <c r="M447" s="21" t="str">
        <f>IF(обеспечено!M447-'погружено всего'!M447=0,"",обеспечено!M447-'погружено всего'!M447)</f>
        <v/>
      </c>
      <c r="N447" s="21" t="str">
        <f>IF(обеспечено!N447-'погружено всего'!N447=0,"",обеспечено!N447-'погружено всего'!N447)</f>
        <v/>
      </c>
      <c r="O447" s="21" t="str">
        <f>IF(обеспечено!O447-'погружено всего'!O447=0,"",обеспечено!O447-'погружено всего'!O447)</f>
        <v/>
      </c>
      <c r="P447" s="21" t="str">
        <f>IF(обеспечено!P447-'погружено всего'!P447=0,"",обеспечено!P447-'погружено всего'!P447)</f>
        <v/>
      </c>
      <c r="Q447" s="21" t="str">
        <f>IF(обеспечено!Q447-'погружено всего'!Q447=0,"",обеспечено!Q447-'погружено всего'!Q447)</f>
        <v/>
      </c>
      <c r="R447" s="21" t="str">
        <f>IF(обеспечено!R447-'погружено всего'!R447=0,"",обеспечено!R447-'погружено всего'!R447)</f>
        <v/>
      </c>
      <c r="S447" s="21" t="str">
        <f>IF(обеспечено!S447-'погружено всего'!S447=0,"",обеспечено!S447-'погружено всего'!S447)</f>
        <v/>
      </c>
      <c r="T447" s="21" t="str">
        <f>IF(обеспечено!T447-'погружено всего'!T447=0,"",обеспечено!T447-'погружено всего'!T447)</f>
        <v/>
      </c>
      <c r="U447" s="21" t="str">
        <f>IF(обеспечено!U447-'погружено всего'!U447=0,"",обеспечено!U447-'погружено всего'!U447)</f>
        <v/>
      </c>
      <c r="V447" s="21" t="str">
        <f>IF(обеспечено!V447-'погружено всего'!V447=0,"",обеспечено!V447-'погружено всего'!V447)</f>
        <v/>
      </c>
      <c r="W447" s="21" t="str">
        <f>IF(обеспечено!W447-'погружено всего'!W447=0,"",обеспечено!W447-'погружено всего'!W447)</f>
        <v/>
      </c>
      <c r="X447" s="21" t="str">
        <f>IF(обеспечено!X447-'погружено всего'!X447=0,"",обеспечено!X447-'погружено всего'!X447)</f>
        <v/>
      </c>
      <c r="Y447" s="21" t="str">
        <f>IF(обеспечено!Y447-'погружено всего'!Y447=0,"",обеспечено!Y447-'погружено всего'!Y447)</f>
        <v/>
      </c>
      <c r="Z447" s="21" t="str">
        <f>IF(обеспечено!Z447-'погружено всего'!Z447=0,"",обеспечено!Z447-'погружено всего'!Z447)</f>
        <v/>
      </c>
      <c r="AA447" s="21" t="str">
        <f>IF(обеспечено!AA447-'погружено всего'!AA447=0,"",обеспечено!AA447-'погружено всего'!AA447)</f>
        <v/>
      </c>
      <c r="AB447" s="21" t="str">
        <f>IF(обеспечено!AB447-'погружено всего'!AB447=0,"",обеспечено!AB447-'погружено всего'!AB447)</f>
        <v/>
      </c>
      <c r="AC447" s="21" t="str">
        <f>IF(обеспечено!AC447-'погружено всего'!AC447=0,"",обеспечено!AC447-'погружено всего'!AC447)</f>
        <v/>
      </c>
      <c r="AD447" s="21" t="str">
        <f>IF(обеспечено!AD447-'погружено всего'!AD447=0,"",обеспечено!AD447-'погружено всего'!AD447)</f>
        <v/>
      </c>
      <c r="AE447" s="21" t="str">
        <f>IF(обеспечено!AE447-'погружено всего'!AE447=0,"",обеспечено!AE447-'погружено всего'!AE447)</f>
        <v/>
      </c>
      <c r="AF447" s="21" t="str">
        <f>IF(обеспечено!AF447-'погружено всего'!AF447=0,"",обеспечено!AF447-'погружено всего'!AF447)</f>
        <v/>
      </c>
      <c r="AG447" s="21" t="str">
        <f>IF(обеспечено!AG447-'погружено всего'!AG447=0,"",обеспечено!AG447-'погружено всего'!AG447)</f>
        <v/>
      </c>
      <c r="AH447" s="21" t="str">
        <f>IF(обеспечено!AH447-'погружено всего'!AH447=0,"",обеспечено!AH447-'погружено всего'!AH447)</f>
        <v/>
      </c>
      <c r="AI447" s="21" t="str">
        <f>IF(обеспечено!AI447-'погружено всего'!AI447=0,"",обеспечено!AI447-'погружено всего'!AI447)</f>
        <v/>
      </c>
      <c r="AJ447" s="21" t="str">
        <f>IF(обеспечено!AJ447-'погружено всего'!AJ447=0,"",обеспечено!AJ447-'погружено всего'!AJ447)</f>
        <v/>
      </c>
      <c r="AK447" s="21" t="str">
        <f>IF(обеспечено!AK447-'погружено всего'!AK447=0,"",обеспечено!AK447-'погружено всего'!AK447)</f>
        <v/>
      </c>
    </row>
    <row r="448" spans="1:37" s="15" customFormat="1" ht="13.5" customHeight="1" x14ac:dyDescent="0.15">
      <c r="A448" s="15" t="s">
        <v>463</v>
      </c>
      <c r="B448" s="20" t="str">
        <f>IF(LEN('заявки всего'!B448)=0,"",'заявки всего'!B448)</f>
        <v/>
      </c>
      <c r="C448" s="20" t="str">
        <f>IF(LEN('заявки всего'!C448)=0,"",'заявки всего'!C448)</f>
        <v/>
      </c>
      <c r="D448" s="22" t="str">
        <f>IF(LEN('заявки всего'!D448)=0,"",'заявки всего'!D448)</f>
        <v/>
      </c>
      <c r="E448" s="23" t="str">
        <f>IF(LEN('заявки всего'!E448)=0,"",'заявки всего'!E448)</f>
        <v/>
      </c>
      <c r="F448" s="23" t="str">
        <f>IF(обеспечено!F448=0,"",ROUNDUP(обеспечено!F448/31*5,0))</f>
        <v/>
      </c>
      <c r="G448" s="21" t="str">
        <f>IF(обеспечено!G448-'погружено всего'!G448=0,"",обеспечено!G448-'погружено всего'!G448)</f>
        <v/>
      </c>
      <c r="H448" s="21" t="str">
        <f>IF(обеспечено!H448-'погружено всего'!H448=0,"",обеспечено!H448-'погружено всего'!H448)</f>
        <v/>
      </c>
      <c r="I448" s="21" t="str">
        <f>IF(обеспечено!I448-'погружено всего'!I448=0,"",обеспечено!I448-'погружено всего'!I448)</f>
        <v/>
      </c>
      <c r="J448" s="21" t="str">
        <f>IF(обеспечено!J448-'погружено всего'!J448=0,"",обеспечено!J448-'погружено всего'!J448)</f>
        <v/>
      </c>
      <c r="K448" s="21" t="str">
        <f>IF(обеспечено!K448-'погружено всего'!K448=0,"",обеспечено!K448-'погружено всего'!K448)</f>
        <v/>
      </c>
      <c r="L448" s="21" t="str">
        <f>IF(обеспечено!L448-'погружено всего'!L448=0,"",обеспечено!L448-'погружено всего'!L448)</f>
        <v/>
      </c>
      <c r="M448" s="21" t="str">
        <f>IF(обеспечено!M448-'погружено всего'!M448=0,"",обеспечено!M448-'погружено всего'!M448)</f>
        <v/>
      </c>
      <c r="N448" s="21" t="str">
        <f>IF(обеспечено!N448-'погружено всего'!N448=0,"",обеспечено!N448-'погружено всего'!N448)</f>
        <v/>
      </c>
      <c r="O448" s="21" t="str">
        <f>IF(обеспечено!O448-'погружено всего'!O448=0,"",обеспечено!O448-'погружено всего'!O448)</f>
        <v/>
      </c>
      <c r="P448" s="21" t="str">
        <f>IF(обеспечено!P448-'погружено всего'!P448=0,"",обеспечено!P448-'погружено всего'!P448)</f>
        <v/>
      </c>
      <c r="Q448" s="21" t="str">
        <f>IF(обеспечено!Q448-'погружено всего'!Q448=0,"",обеспечено!Q448-'погружено всего'!Q448)</f>
        <v/>
      </c>
      <c r="R448" s="21" t="str">
        <f>IF(обеспечено!R448-'погружено всего'!R448=0,"",обеспечено!R448-'погружено всего'!R448)</f>
        <v/>
      </c>
      <c r="S448" s="21" t="str">
        <f>IF(обеспечено!S448-'погружено всего'!S448=0,"",обеспечено!S448-'погружено всего'!S448)</f>
        <v/>
      </c>
      <c r="T448" s="21" t="str">
        <f>IF(обеспечено!T448-'погружено всего'!T448=0,"",обеспечено!T448-'погружено всего'!T448)</f>
        <v/>
      </c>
      <c r="U448" s="21" t="str">
        <f>IF(обеспечено!U448-'погружено всего'!U448=0,"",обеспечено!U448-'погружено всего'!U448)</f>
        <v/>
      </c>
      <c r="V448" s="21" t="str">
        <f>IF(обеспечено!V448-'погружено всего'!V448=0,"",обеспечено!V448-'погружено всего'!V448)</f>
        <v/>
      </c>
      <c r="W448" s="21" t="str">
        <f>IF(обеспечено!W448-'погружено всего'!W448=0,"",обеспечено!W448-'погружено всего'!W448)</f>
        <v/>
      </c>
      <c r="X448" s="21" t="str">
        <f>IF(обеспечено!X448-'погружено всего'!X448=0,"",обеспечено!X448-'погружено всего'!X448)</f>
        <v/>
      </c>
      <c r="Y448" s="21" t="str">
        <f>IF(обеспечено!Y448-'погружено всего'!Y448=0,"",обеспечено!Y448-'погружено всего'!Y448)</f>
        <v/>
      </c>
      <c r="Z448" s="21" t="str">
        <f>IF(обеспечено!Z448-'погружено всего'!Z448=0,"",обеспечено!Z448-'погружено всего'!Z448)</f>
        <v/>
      </c>
      <c r="AA448" s="21" t="str">
        <f>IF(обеспечено!AA448-'погружено всего'!AA448=0,"",обеспечено!AA448-'погружено всего'!AA448)</f>
        <v/>
      </c>
      <c r="AB448" s="21" t="str">
        <f>IF(обеспечено!AB448-'погружено всего'!AB448=0,"",обеспечено!AB448-'погружено всего'!AB448)</f>
        <v/>
      </c>
      <c r="AC448" s="21" t="str">
        <f>IF(обеспечено!AC448-'погружено всего'!AC448=0,"",обеспечено!AC448-'погружено всего'!AC448)</f>
        <v/>
      </c>
      <c r="AD448" s="21" t="str">
        <f>IF(обеспечено!AD448-'погружено всего'!AD448=0,"",обеспечено!AD448-'погружено всего'!AD448)</f>
        <v/>
      </c>
      <c r="AE448" s="21" t="str">
        <f>IF(обеспечено!AE448-'погружено всего'!AE448=0,"",обеспечено!AE448-'погружено всего'!AE448)</f>
        <v/>
      </c>
      <c r="AF448" s="21" t="str">
        <f>IF(обеспечено!AF448-'погружено всего'!AF448=0,"",обеспечено!AF448-'погружено всего'!AF448)</f>
        <v/>
      </c>
      <c r="AG448" s="21" t="str">
        <f>IF(обеспечено!AG448-'погружено всего'!AG448=0,"",обеспечено!AG448-'погружено всего'!AG448)</f>
        <v/>
      </c>
      <c r="AH448" s="21" t="str">
        <f>IF(обеспечено!AH448-'погружено всего'!AH448=0,"",обеспечено!AH448-'погружено всего'!AH448)</f>
        <v/>
      </c>
      <c r="AI448" s="21" t="str">
        <f>IF(обеспечено!AI448-'погружено всего'!AI448=0,"",обеспечено!AI448-'погружено всего'!AI448)</f>
        <v/>
      </c>
      <c r="AJ448" s="21" t="str">
        <f>IF(обеспечено!AJ448-'погружено всего'!AJ448=0,"",обеспечено!AJ448-'погружено всего'!AJ448)</f>
        <v/>
      </c>
      <c r="AK448" s="21" t="str">
        <f>IF(обеспечено!AK448-'погружено всего'!AK448=0,"",обеспечено!AK448-'погружено всего'!AK448)</f>
        <v/>
      </c>
    </row>
    <row r="449" spans="1:37" s="15" customFormat="1" ht="13.5" customHeight="1" x14ac:dyDescent="0.15">
      <c r="A449" s="15" t="s">
        <v>464</v>
      </c>
      <c r="B449" s="20" t="str">
        <f>IF(LEN('заявки всего'!B449)=0,"",'заявки всего'!B449)</f>
        <v/>
      </c>
      <c r="C449" s="20" t="str">
        <f>IF(LEN('заявки всего'!C449)=0,"",'заявки всего'!C449)</f>
        <v/>
      </c>
      <c r="D449" s="22" t="str">
        <f>IF(LEN('заявки всего'!D449)=0,"",'заявки всего'!D449)</f>
        <v/>
      </c>
      <c r="E449" s="23" t="str">
        <f>IF(LEN('заявки всего'!E449)=0,"",'заявки всего'!E449)</f>
        <v/>
      </c>
      <c r="F449" s="23" t="str">
        <f>IF(обеспечено!F449=0,"",ROUNDUP(обеспечено!F449/31*5,0))</f>
        <v/>
      </c>
      <c r="G449" s="21" t="str">
        <f>IF(обеспечено!G449-'погружено всего'!G449=0,"",обеспечено!G449-'погружено всего'!G449)</f>
        <v/>
      </c>
      <c r="H449" s="21" t="str">
        <f>IF(обеспечено!H449-'погружено всего'!H449=0,"",обеспечено!H449-'погружено всего'!H449)</f>
        <v/>
      </c>
      <c r="I449" s="21" t="str">
        <f>IF(обеспечено!I449-'погружено всего'!I449=0,"",обеспечено!I449-'погружено всего'!I449)</f>
        <v/>
      </c>
      <c r="J449" s="21" t="str">
        <f>IF(обеспечено!J449-'погружено всего'!J449=0,"",обеспечено!J449-'погружено всего'!J449)</f>
        <v/>
      </c>
      <c r="K449" s="21" t="str">
        <f>IF(обеспечено!K449-'погружено всего'!K449=0,"",обеспечено!K449-'погружено всего'!K449)</f>
        <v/>
      </c>
      <c r="L449" s="21" t="str">
        <f>IF(обеспечено!L449-'погружено всего'!L449=0,"",обеспечено!L449-'погружено всего'!L449)</f>
        <v/>
      </c>
      <c r="M449" s="21" t="str">
        <f>IF(обеспечено!M449-'погружено всего'!M449=0,"",обеспечено!M449-'погружено всего'!M449)</f>
        <v/>
      </c>
      <c r="N449" s="21" t="str">
        <f>IF(обеспечено!N449-'погружено всего'!N449=0,"",обеспечено!N449-'погружено всего'!N449)</f>
        <v/>
      </c>
      <c r="O449" s="21" t="str">
        <f>IF(обеспечено!O449-'погружено всего'!O449=0,"",обеспечено!O449-'погружено всего'!O449)</f>
        <v/>
      </c>
      <c r="P449" s="21" t="str">
        <f>IF(обеспечено!P449-'погружено всего'!P449=0,"",обеспечено!P449-'погружено всего'!P449)</f>
        <v/>
      </c>
      <c r="Q449" s="21" t="str">
        <f>IF(обеспечено!Q449-'погружено всего'!Q449=0,"",обеспечено!Q449-'погружено всего'!Q449)</f>
        <v/>
      </c>
      <c r="R449" s="21" t="str">
        <f>IF(обеспечено!R449-'погружено всего'!R449=0,"",обеспечено!R449-'погружено всего'!R449)</f>
        <v/>
      </c>
      <c r="S449" s="21" t="str">
        <f>IF(обеспечено!S449-'погружено всего'!S449=0,"",обеспечено!S449-'погружено всего'!S449)</f>
        <v/>
      </c>
      <c r="T449" s="21" t="str">
        <f>IF(обеспечено!T449-'погружено всего'!T449=0,"",обеспечено!T449-'погружено всего'!T449)</f>
        <v/>
      </c>
      <c r="U449" s="21" t="str">
        <f>IF(обеспечено!U449-'погружено всего'!U449=0,"",обеспечено!U449-'погружено всего'!U449)</f>
        <v/>
      </c>
      <c r="V449" s="21" t="str">
        <f>IF(обеспечено!V449-'погружено всего'!V449=0,"",обеспечено!V449-'погружено всего'!V449)</f>
        <v/>
      </c>
      <c r="W449" s="21" t="str">
        <f>IF(обеспечено!W449-'погружено всего'!W449=0,"",обеспечено!W449-'погружено всего'!W449)</f>
        <v/>
      </c>
      <c r="X449" s="21" t="str">
        <f>IF(обеспечено!X449-'погружено всего'!X449=0,"",обеспечено!X449-'погружено всего'!X449)</f>
        <v/>
      </c>
      <c r="Y449" s="21" t="str">
        <f>IF(обеспечено!Y449-'погружено всего'!Y449=0,"",обеспечено!Y449-'погружено всего'!Y449)</f>
        <v/>
      </c>
      <c r="Z449" s="21" t="str">
        <f>IF(обеспечено!Z449-'погружено всего'!Z449=0,"",обеспечено!Z449-'погружено всего'!Z449)</f>
        <v/>
      </c>
      <c r="AA449" s="21" t="str">
        <f>IF(обеспечено!AA449-'погружено всего'!AA449=0,"",обеспечено!AA449-'погружено всего'!AA449)</f>
        <v/>
      </c>
      <c r="AB449" s="21" t="str">
        <f>IF(обеспечено!AB449-'погружено всего'!AB449=0,"",обеспечено!AB449-'погружено всего'!AB449)</f>
        <v/>
      </c>
      <c r="AC449" s="21" t="str">
        <f>IF(обеспечено!AC449-'погружено всего'!AC449=0,"",обеспечено!AC449-'погружено всего'!AC449)</f>
        <v/>
      </c>
      <c r="AD449" s="21" t="str">
        <f>IF(обеспечено!AD449-'погружено всего'!AD449=0,"",обеспечено!AD449-'погружено всего'!AD449)</f>
        <v/>
      </c>
      <c r="AE449" s="21" t="str">
        <f>IF(обеспечено!AE449-'погружено всего'!AE449=0,"",обеспечено!AE449-'погружено всего'!AE449)</f>
        <v/>
      </c>
      <c r="AF449" s="21" t="str">
        <f>IF(обеспечено!AF449-'погружено всего'!AF449=0,"",обеспечено!AF449-'погружено всего'!AF449)</f>
        <v/>
      </c>
      <c r="AG449" s="21" t="str">
        <f>IF(обеспечено!AG449-'погружено всего'!AG449=0,"",обеспечено!AG449-'погружено всего'!AG449)</f>
        <v/>
      </c>
      <c r="AH449" s="21" t="str">
        <f>IF(обеспечено!AH449-'погружено всего'!AH449=0,"",обеспечено!AH449-'погружено всего'!AH449)</f>
        <v/>
      </c>
      <c r="AI449" s="21" t="str">
        <f>IF(обеспечено!AI449-'погружено всего'!AI449=0,"",обеспечено!AI449-'погружено всего'!AI449)</f>
        <v/>
      </c>
      <c r="AJ449" s="21" t="str">
        <f>IF(обеспечено!AJ449-'погружено всего'!AJ449=0,"",обеспечено!AJ449-'погружено всего'!AJ449)</f>
        <v/>
      </c>
      <c r="AK449" s="21" t="str">
        <f>IF(обеспечено!AK449-'погружено всего'!AK449=0,"",обеспечено!AK449-'погружено всего'!AK449)</f>
        <v/>
      </c>
    </row>
    <row r="450" spans="1:37" s="15" customFormat="1" ht="13.5" customHeight="1" x14ac:dyDescent="0.15">
      <c r="A450" s="15" t="s">
        <v>465</v>
      </c>
      <c r="B450" s="20" t="str">
        <f>IF(LEN('заявки всего'!B450)=0,"",'заявки всего'!B450)</f>
        <v/>
      </c>
      <c r="C450" s="20" t="str">
        <f>IF(LEN('заявки всего'!C450)=0,"",'заявки всего'!C450)</f>
        <v/>
      </c>
      <c r="D450" s="22" t="str">
        <f>IF(LEN('заявки всего'!D450)=0,"",'заявки всего'!D450)</f>
        <v/>
      </c>
      <c r="E450" s="23" t="str">
        <f>IF(LEN('заявки всего'!E450)=0,"",'заявки всего'!E450)</f>
        <v/>
      </c>
      <c r="F450" s="23" t="str">
        <f>IF(обеспечено!F450=0,"",ROUNDUP(обеспечено!F450/31*5,0))</f>
        <v/>
      </c>
      <c r="G450" s="21" t="str">
        <f>IF(обеспечено!G450-'погружено всего'!G450=0,"",обеспечено!G450-'погружено всего'!G450)</f>
        <v/>
      </c>
      <c r="H450" s="21" t="str">
        <f>IF(обеспечено!H450-'погружено всего'!H450=0,"",обеспечено!H450-'погружено всего'!H450)</f>
        <v/>
      </c>
      <c r="I450" s="21" t="str">
        <f>IF(обеспечено!I450-'погружено всего'!I450=0,"",обеспечено!I450-'погружено всего'!I450)</f>
        <v/>
      </c>
      <c r="J450" s="21" t="str">
        <f>IF(обеспечено!J450-'погружено всего'!J450=0,"",обеспечено!J450-'погружено всего'!J450)</f>
        <v/>
      </c>
      <c r="K450" s="21" t="str">
        <f>IF(обеспечено!K450-'погружено всего'!K450=0,"",обеспечено!K450-'погружено всего'!K450)</f>
        <v/>
      </c>
      <c r="L450" s="21" t="str">
        <f>IF(обеспечено!L450-'погружено всего'!L450=0,"",обеспечено!L450-'погружено всего'!L450)</f>
        <v/>
      </c>
      <c r="M450" s="21" t="str">
        <f>IF(обеспечено!M450-'погружено всего'!M450=0,"",обеспечено!M450-'погружено всего'!M450)</f>
        <v/>
      </c>
      <c r="N450" s="21" t="str">
        <f>IF(обеспечено!N450-'погружено всего'!N450=0,"",обеспечено!N450-'погружено всего'!N450)</f>
        <v/>
      </c>
      <c r="O450" s="21" t="str">
        <f>IF(обеспечено!O450-'погружено всего'!O450=0,"",обеспечено!O450-'погружено всего'!O450)</f>
        <v/>
      </c>
      <c r="P450" s="21" t="str">
        <f>IF(обеспечено!P450-'погружено всего'!P450=0,"",обеспечено!P450-'погружено всего'!P450)</f>
        <v/>
      </c>
      <c r="Q450" s="21" t="str">
        <f>IF(обеспечено!Q450-'погружено всего'!Q450=0,"",обеспечено!Q450-'погружено всего'!Q450)</f>
        <v/>
      </c>
      <c r="R450" s="21" t="str">
        <f>IF(обеспечено!R450-'погружено всего'!R450=0,"",обеспечено!R450-'погружено всего'!R450)</f>
        <v/>
      </c>
      <c r="S450" s="21" t="str">
        <f>IF(обеспечено!S450-'погружено всего'!S450=0,"",обеспечено!S450-'погружено всего'!S450)</f>
        <v/>
      </c>
      <c r="T450" s="21" t="str">
        <f>IF(обеспечено!T450-'погружено всего'!T450=0,"",обеспечено!T450-'погружено всего'!T450)</f>
        <v/>
      </c>
      <c r="U450" s="21" t="str">
        <f>IF(обеспечено!U450-'погружено всего'!U450=0,"",обеспечено!U450-'погружено всего'!U450)</f>
        <v/>
      </c>
      <c r="V450" s="21" t="str">
        <f>IF(обеспечено!V450-'погружено всего'!V450=0,"",обеспечено!V450-'погружено всего'!V450)</f>
        <v/>
      </c>
      <c r="W450" s="21" t="str">
        <f>IF(обеспечено!W450-'погружено всего'!W450=0,"",обеспечено!W450-'погружено всего'!W450)</f>
        <v/>
      </c>
      <c r="X450" s="21" t="str">
        <f>IF(обеспечено!X450-'погружено всего'!X450=0,"",обеспечено!X450-'погружено всего'!X450)</f>
        <v/>
      </c>
      <c r="Y450" s="21" t="str">
        <f>IF(обеспечено!Y450-'погружено всего'!Y450=0,"",обеспечено!Y450-'погружено всего'!Y450)</f>
        <v/>
      </c>
      <c r="Z450" s="21" t="str">
        <f>IF(обеспечено!Z450-'погружено всего'!Z450=0,"",обеспечено!Z450-'погружено всего'!Z450)</f>
        <v/>
      </c>
      <c r="AA450" s="21" t="str">
        <f>IF(обеспечено!AA450-'погружено всего'!AA450=0,"",обеспечено!AA450-'погружено всего'!AA450)</f>
        <v/>
      </c>
      <c r="AB450" s="21" t="str">
        <f>IF(обеспечено!AB450-'погружено всего'!AB450=0,"",обеспечено!AB450-'погружено всего'!AB450)</f>
        <v/>
      </c>
      <c r="AC450" s="21" t="str">
        <f>IF(обеспечено!AC450-'погружено всего'!AC450=0,"",обеспечено!AC450-'погружено всего'!AC450)</f>
        <v/>
      </c>
      <c r="AD450" s="21" t="str">
        <f>IF(обеспечено!AD450-'погружено всего'!AD450=0,"",обеспечено!AD450-'погружено всего'!AD450)</f>
        <v/>
      </c>
      <c r="AE450" s="21" t="str">
        <f>IF(обеспечено!AE450-'погружено всего'!AE450=0,"",обеспечено!AE450-'погружено всего'!AE450)</f>
        <v/>
      </c>
      <c r="AF450" s="21" t="str">
        <f>IF(обеспечено!AF450-'погружено всего'!AF450=0,"",обеспечено!AF450-'погружено всего'!AF450)</f>
        <v/>
      </c>
      <c r="AG450" s="21" t="str">
        <f>IF(обеспечено!AG450-'погружено всего'!AG450=0,"",обеспечено!AG450-'погружено всего'!AG450)</f>
        <v/>
      </c>
      <c r="AH450" s="21" t="str">
        <f>IF(обеспечено!AH450-'погружено всего'!AH450=0,"",обеспечено!AH450-'погружено всего'!AH450)</f>
        <v/>
      </c>
      <c r="AI450" s="21" t="str">
        <f>IF(обеспечено!AI450-'погружено всего'!AI450=0,"",обеспечено!AI450-'погружено всего'!AI450)</f>
        <v/>
      </c>
      <c r="AJ450" s="21" t="str">
        <f>IF(обеспечено!AJ450-'погружено всего'!AJ450=0,"",обеспечено!AJ450-'погружено всего'!AJ450)</f>
        <v/>
      </c>
      <c r="AK450" s="21" t="str">
        <f>IF(обеспечено!AK450-'погружено всего'!AK450=0,"",обеспечено!AK450-'погружено всего'!AK450)</f>
        <v/>
      </c>
    </row>
    <row r="451" spans="1:37" s="15" customFormat="1" ht="13.5" customHeight="1" x14ac:dyDescent="0.15">
      <c r="A451" s="15" t="s">
        <v>466</v>
      </c>
      <c r="B451" s="20" t="str">
        <f>IF(LEN('заявки всего'!B451)=0,"",'заявки всего'!B451)</f>
        <v/>
      </c>
      <c r="C451" s="20" t="str">
        <f>IF(LEN('заявки всего'!C451)=0,"",'заявки всего'!C451)</f>
        <v/>
      </c>
      <c r="D451" s="22" t="str">
        <f>IF(LEN('заявки всего'!D451)=0,"",'заявки всего'!D451)</f>
        <v/>
      </c>
      <c r="E451" s="23" t="str">
        <f>IF(LEN('заявки всего'!E451)=0,"",'заявки всего'!E451)</f>
        <v/>
      </c>
      <c r="F451" s="23" t="str">
        <f>IF(обеспечено!F451=0,"",ROUNDUP(обеспечено!F451/31*5,0))</f>
        <v/>
      </c>
      <c r="G451" s="21" t="str">
        <f>IF(обеспечено!G451-'погружено всего'!G451=0,"",обеспечено!G451-'погружено всего'!G451)</f>
        <v/>
      </c>
      <c r="H451" s="21" t="str">
        <f>IF(обеспечено!H451-'погружено всего'!H451=0,"",обеспечено!H451-'погружено всего'!H451)</f>
        <v/>
      </c>
      <c r="I451" s="21" t="str">
        <f>IF(обеспечено!I451-'погружено всего'!I451=0,"",обеспечено!I451-'погружено всего'!I451)</f>
        <v/>
      </c>
      <c r="J451" s="21" t="str">
        <f>IF(обеспечено!J451-'погружено всего'!J451=0,"",обеспечено!J451-'погружено всего'!J451)</f>
        <v/>
      </c>
      <c r="K451" s="21" t="str">
        <f>IF(обеспечено!K451-'погружено всего'!K451=0,"",обеспечено!K451-'погружено всего'!K451)</f>
        <v/>
      </c>
      <c r="L451" s="21" t="str">
        <f>IF(обеспечено!L451-'погружено всего'!L451=0,"",обеспечено!L451-'погружено всего'!L451)</f>
        <v/>
      </c>
      <c r="M451" s="21" t="str">
        <f>IF(обеспечено!M451-'погружено всего'!M451=0,"",обеспечено!M451-'погружено всего'!M451)</f>
        <v/>
      </c>
      <c r="N451" s="21" t="str">
        <f>IF(обеспечено!N451-'погружено всего'!N451=0,"",обеспечено!N451-'погружено всего'!N451)</f>
        <v/>
      </c>
      <c r="O451" s="21" t="str">
        <f>IF(обеспечено!O451-'погружено всего'!O451=0,"",обеспечено!O451-'погружено всего'!O451)</f>
        <v/>
      </c>
      <c r="P451" s="21" t="str">
        <f>IF(обеспечено!P451-'погружено всего'!P451=0,"",обеспечено!P451-'погружено всего'!P451)</f>
        <v/>
      </c>
      <c r="Q451" s="21" t="str">
        <f>IF(обеспечено!Q451-'погружено всего'!Q451=0,"",обеспечено!Q451-'погружено всего'!Q451)</f>
        <v/>
      </c>
      <c r="R451" s="21" t="str">
        <f>IF(обеспечено!R451-'погружено всего'!R451=0,"",обеспечено!R451-'погружено всего'!R451)</f>
        <v/>
      </c>
      <c r="S451" s="21" t="str">
        <f>IF(обеспечено!S451-'погружено всего'!S451=0,"",обеспечено!S451-'погружено всего'!S451)</f>
        <v/>
      </c>
      <c r="T451" s="21" t="str">
        <f>IF(обеспечено!T451-'погружено всего'!T451=0,"",обеспечено!T451-'погружено всего'!T451)</f>
        <v/>
      </c>
      <c r="U451" s="21" t="str">
        <f>IF(обеспечено!U451-'погружено всего'!U451=0,"",обеспечено!U451-'погружено всего'!U451)</f>
        <v/>
      </c>
      <c r="V451" s="21" t="str">
        <f>IF(обеспечено!V451-'погружено всего'!V451=0,"",обеспечено!V451-'погружено всего'!V451)</f>
        <v/>
      </c>
      <c r="W451" s="21" t="str">
        <f>IF(обеспечено!W451-'погружено всего'!W451=0,"",обеспечено!W451-'погружено всего'!W451)</f>
        <v/>
      </c>
      <c r="X451" s="21" t="str">
        <f>IF(обеспечено!X451-'погружено всего'!X451=0,"",обеспечено!X451-'погружено всего'!X451)</f>
        <v/>
      </c>
      <c r="Y451" s="21" t="str">
        <f>IF(обеспечено!Y451-'погружено всего'!Y451=0,"",обеспечено!Y451-'погружено всего'!Y451)</f>
        <v/>
      </c>
      <c r="Z451" s="21" t="str">
        <f>IF(обеспечено!Z451-'погружено всего'!Z451=0,"",обеспечено!Z451-'погружено всего'!Z451)</f>
        <v/>
      </c>
      <c r="AA451" s="21" t="str">
        <f>IF(обеспечено!AA451-'погружено всего'!AA451=0,"",обеспечено!AA451-'погружено всего'!AA451)</f>
        <v/>
      </c>
      <c r="AB451" s="21" t="str">
        <f>IF(обеспечено!AB451-'погружено всего'!AB451=0,"",обеспечено!AB451-'погружено всего'!AB451)</f>
        <v/>
      </c>
      <c r="AC451" s="21" t="str">
        <f>IF(обеспечено!AC451-'погружено всего'!AC451=0,"",обеспечено!AC451-'погружено всего'!AC451)</f>
        <v/>
      </c>
      <c r="AD451" s="21" t="str">
        <f>IF(обеспечено!AD451-'погружено всего'!AD451=0,"",обеспечено!AD451-'погружено всего'!AD451)</f>
        <v/>
      </c>
      <c r="AE451" s="21" t="str">
        <f>IF(обеспечено!AE451-'погружено всего'!AE451=0,"",обеспечено!AE451-'погружено всего'!AE451)</f>
        <v/>
      </c>
      <c r="AF451" s="21" t="str">
        <f>IF(обеспечено!AF451-'погружено всего'!AF451=0,"",обеспечено!AF451-'погружено всего'!AF451)</f>
        <v/>
      </c>
      <c r="AG451" s="21" t="str">
        <f>IF(обеспечено!AG451-'погружено всего'!AG451=0,"",обеспечено!AG451-'погружено всего'!AG451)</f>
        <v/>
      </c>
      <c r="AH451" s="21" t="str">
        <f>IF(обеспечено!AH451-'погружено всего'!AH451=0,"",обеспечено!AH451-'погружено всего'!AH451)</f>
        <v/>
      </c>
      <c r="AI451" s="21" t="str">
        <f>IF(обеспечено!AI451-'погружено всего'!AI451=0,"",обеспечено!AI451-'погружено всего'!AI451)</f>
        <v/>
      </c>
      <c r="AJ451" s="21" t="str">
        <f>IF(обеспечено!AJ451-'погружено всего'!AJ451=0,"",обеспечено!AJ451-'погружено всего'!AJ451)</f>
        <v/>
      </c>
      <c r="AK451" s="21" t="str">
        <f>IF(обеспечено!AK451-'погружено всего'!AK451=0,"",обеспечено!AK451-'погружено всего'!AK451)</f>
        <v/>
      </c>
    </row>
    <row r="452" spans="1:37" s="15" customFormat="1" ht="13.5" customHeight="1" x14ac:dyDescent="0.15">
      <c r="A452" s="15" t="s">
        <v>467</v>
      </c>
      <c r="B452" s="20" t="str">
        <f>IF(LEN('заявки всего'!B452)=0,"",'заявки всего'!B452)</f>
        <v/>
      </c>
      <c r="C452" s="20" t="str">
        <f>IF(LEN('заявки всего'!C452)=0,"",'заявки всего'!C452)</f>
        <v/>
      </c>
      <c r="D452" s="22" t="str">
        <f>IF(LEN('заявки всего'!D452)=0,"",'заявки всего'!D452)</f>
        <v/>
      </c>
      <c r="E452" s="23" t="str">
        <f>IF(LEN('заявки всего'!E452)=0,"",'заявки всего'!E452)</f>
        <v/>
      </c>
      <c r="F452" s="23" t="str">
        <f>IF(обеспечено!F452=0,"",ROUNDUP(обеспечено!F452/31*5,0))</f>
        <v/>
      </c>
      <c r="G452" s="21" t="str">
        <f>IF(обеспечено!G452-'погружено всего'!G452=0,"",обеспечено!G452-'погружено всего'!G452)</f>
        <v/>
      </c>
      <c r="H452" s="21" t="str">
        <f>IF(обеспечено!H452-'погружено всего'!H452=0,"",обеспечено!H452-'погружено всего'!H452)</f>
        <v/>
      </c>
      <c r="I452" s="21" t="str">
        <f>IF(обеспечено!I452-'погружено всего'!I452=0,"",обеспечено!I452-'погружено всего'!I452)</f>
        <v/>
      </c>
      <c r="J452" s="21" t="str">
        <f>IF(обеспечено!J452-'погружено всего'!J452=0,"",обеспечено!J452-'погружено всего'!J452)</f>
        <v/>
      </c>
      <c r="K452" s="21" t="str">
        <f>IF(обеспечено!K452-'погружено всего'!K452=0,"",обеспечено!K452-'погружено всего'!K452)</f>
        <v/>
      </c>
      <c r="L452" s="21" t="str">
        <f>IF(обеспечено!L452-'погружено всего'!L452=0,"",обеспечено!L452-'погружено всего'!L452)</f>
        <v/>
      </c>
      <c r="M452" s="21" t="str">
        <f>IF(обеспечено!M452-'погружено всего'!M452=0,"",обеспечено!M452-'погружено всего'!M452)</f>
        <v/>
      </c>
      <c r="N452" s="21" t="str">
        <f>IF(обеспечено!N452-'погружено всего'!N452=0,"",обеспечено!N452-'погружено всего'!N452)</f>
        <v/>
      </c>
      <c r="O452" s="21" t="str">
        <f>IF(обеспечено!O452-'погружено всего'!O452=0,"",обеспечено!O452-'погружено всего'!O452)</f>
        <v/>
      </c>
      <c r="P452" s="21" t="str">
        <f>IF(обеспечено!P452-'погружено всего'!P452=0,"",обеспечено!P452-'погружено всего'!P452)</f>
        <v/>
      </c>
      <c r="Q452" s="21" t="str">
        <f>IF(обеспечено!Q452-'погружено всего'!Q452=0,"",обеспечено!Q452-'погружено всего'!Q452)</f>
        <v/>
      </c>
      <c r="R452" s="21" t="str">
        <f>IF(обеспечено!R452-'погружено всего'!R452=0,"",обеспечено!R452-'погружено всего'!R452)</f>
        <v/>
      </c>
      <c r="S452" s="21" t="str">
        <f>IF(обеспечено!S452-'погружено всего'!S452=0,"",обеспечено!S452-'погружено всего'!S452)</f>
        <v/>
      </c>
      <c r="T452" s="21" t="str">
        <f>IF(обеспечено!T452-'погружено всего'!T452=0,"",обеспечено!T452-'погружено всего'!T452)</f>
        <v/>
      </c>
      <c r="U452" s="21" t="str">
        <f>IF(обеспечено!U452-'погружено всего'!U452=0,"",обеспечено!U452-'погружено всего'!U452)</f>
        <v/>
      </c>
      <c r="V452" s="21" t="str">
        <f>IF(обеспечено!V452-'погружено всего'!V452=0,"",обеспечено!V452-'погружено всего'!V452)</f>
        <v/>
      </c>
      <c r="W452" s="21" t="str">
        <f>IF(обеспечено!W452-'погружено всего'!W452=0,"",обеспечено!W452-'погружено всего'!W452)</f>
        <v/>
      </c>
      <c r="X452" s="21" t="str">
        <f>IF(обеспечено!X452-'погружено всего'!X452=0,"",обеспечено!X452-'погружено всего'!X452)</f>
        <v/>
      </c>
      <c r="Y452" s="21" t="str">
        <f>IF(обеспечено!Y452-'погружено всего'!Y452=0,"",обеспечено!Y452-'погружено всего'!Y452)</f>
        <v/>
      </c>
      <c r="Z452" s="21" t="str">
        <f>IF(обеспечено!Z452-'погружено всего'!Z452=0,"",обеспечено!Z452-'погружено всего'!Z452)</f>
        <v/>
      </c>
      <c r="AA452" s="21" t="str">
        <f>IF(обеспечено!AA452-'погружено всего'!AA452=0,"",обеспечено!AA452-'погружено всего'!AA452)</f>
        <v/>
      </c>
      <c r="AB452" s="21" t="str">
        <f>IF(обеспечено!AB452-'погружено всего'!AB452=0,"",обеспечено!AB452-'погружено всего'!AB452)</f>
        <v/>
      </c>
      <c r="AC452" s="21" t="str">
        <f>IF(обеспечено!AC452-'погружено всего'!AC452=0,"",обеспечено!AC452-'погружено всего'!AC452)</f>
        <v/>
      </c>
      <c r="AD452" s="21" t="str">
        <f>IF(обеспечено!AD452-'погружено всего'!AD452=0,"",обеспечено!AD452-'погружено всего'!AD452)</f>
        <v/>
      </c>
      <c r="AE452" s="21" t="str">
        <f>IF(обеспечено!AE452-'погружено всего'!AE452=0,"",обеспечено!AE452-'погружено всего'!AE452)</f>
        <v/>
      </c>
      <c r="AF452" s="21" t="str">
        <f>IF(обеспечено!AF452-'погружено всего'!AF452=0,"",обеспечено!AF452-'погружено всего'!AF452)</f>
        <v/>
      </c>
      <c r="AG452" s="21" t="str">
        <f>IF(обеспечено!AG452-'погружено всего'!AG452=0,"",обеспечено!AG452-'погружено всего'!AG452)</f>
        <v/>
      </c>
      <c r="AH452" s="21" t="str">
        <f>IF(обеспечено!AH452-'погружено всего'!AH452=0,"",обеспечено!AH452-'погружено всего'!AH452)</f>
        <v/>
      </c>
      <c r="AI452" s="21" t="str">
        <f>IF(обеспечено!AI452-'погружено всего'!AI452=0,"",обеспечено!AI452-'погружено всего'!AI452)</f>
        <v/>
      </c>
      <c r="AJ452" s="21" t="str">
        <f>IF(обеспечено!AJ452-'погружено всего'!AJ452=0,"",обеспечено!AJ452-'погружено всего'!AJ452)</f>
        <v/>
      </c>
      <c r="AK452" s="21" t="str">
        <f>IF(обеспечено!AK452-'погружено всего'!AK452=0,"",обеспечено!AK452-'погружено всего'!AK452)</f>
        <v/>
      </c>
    </row>
    <row r="453" spans="1:37" s="15" customFormat="1" ht="13.5" customHeight="1" x14ac:dyDescent="0.15">
      <c r="A453" s="15" t="s">
        <v>468</v>
      </c>
      <c r="B453" s="20" t="str">
        <f>IF(LEN('заявки всего'!B453)=0,"",'заявки всего'!B453)</f>
        <v/>
      </c>
      <c r="C453" s="20" t="str">
        <f>IF(LEN('заявки всего'!C453)=0,"",'заявки всего'!C453)</f>
        <v/>
      </c>
      <c r="D453" s="22" t="str">
        <f>IF(LEN('заявки всего'!D453)=0,"",'заявки всего'!D453)</f>
        <v/>
      </c>
      <c r="E453" s="23" t="str">
        <f>IF(LEN('заявки всего'!E453)=0,"",'заявки всего'!E453)</f>
        <v/>
      </c>
      <c r="F453" s="23" t="str">
        <f>IF(обеспечено!F453=0,"",ROUNDUP(обеспечено!F453/31*5,0))</f>
        <v/>
      </c>
      <c r="G453" s="21" t="str">
        <f>IF(обеспечено!G453-'погружено всего'!G453=0,"",обеспечено!G453-'погружено всего'!G453)</f>
        <v/>
      </c>
      <c r="H453" s="21" t="str">
        <f>IF(обеспечено!H453-'погружено всего'!H453=0,"",обеспечено!H453-'погружено всего'!H453)</f>
        <v/>
      </c>
      <c r="I453" s="21" t="str">
        <f>IF(обеспечено!I453-'погружено всего'!I453=0,"",обеспечено!I453-'погружено всего'!I453)</f>
        <v/>
      </c>
      <c r="J453" s="21" t="str">
        <f>IF(обеспечено!J453-'погружено всего'!J453=0,"",обеспечено!J453-'погружено всего'!J453)</f>
        <v/>
      </c>
      <c r="K453" s="21" t="str">
        <f>IF(обеспечено!K453-'погружено всего'!K453=0,"",обеспечено!K453-'погружено всего'!K453)</f>
        <v/>
      </c>
      <c r="L453" s="21" t="str">
        <f>IF(обеспечено!L453-'погружено всего'!L453=0,"",обеспечено!L453-'погружено всего'!L453)</f>
        <v/>
      </c>
      <c r="M453" s="21" t="str">
        <f>IF(обеспечено!M453-'погружено всего'!M453=0,"",обеспечено!M453-'погружено всего'!M453)</f>
        <v/>
      </c>
      <c r="N453" s="21" t="str">
        <f>IF(обеспечено!N453-'погружено всего'!N453=0,"",обеспечено!N453-'погружено всего'!N453)</f>
        <v/>
      </c>
      <c r="O453" s="21" t="str">
        <f>IF(обеспечено!O453-'погружено всего'!O453=0,"",обеспечено!O453-'погружено всего'!O453)</f>
        <v/>
      </c>
      <c r="P453" s="21" t="str">
        <f>IF(обеспечено!P453-'погружено всего'!P453=0,"",обеспечено!P453-'погружено всего'!P453)</f>
        <v/>
      </c>
      <c r="Q453" s="21" t="str">
        <f>IF(обеспечено!Q453-'погружено всего'!Q453=0,"",обеспечено!Q453-'погружено всего'!Q453)</f>
        <v/>
      </c>
      <c r="R453" s="21" t="str">
        <f>IF(обеспечено!R453-'погружено всего'!R453=0,"",обеспечено!R453-'погружено всего'!R453)</f>
        <v/>
      </c>
      <c r="S453" s="21" t="str">
        <f>IF(обеспечено!S453-'погружено всего'!S453=0,"",обеспечено!S453-'погружено всего'!S453)</f>
        <v/>
      </c>
      <c r="T453" s="21" t="str">
        <f>IF(обеспечено!T453-'погружено всего'!T453=0,"",обеспечено!T453-'погружено всего'!T453)</f>
        <v/>
      </c>
      <c r="U453" s="21" t="str">
        <f>IF(обеспечено!U453-'погружено всего'!U453=0,"",обеспечено!U453-'погружено всего'!U453)</f>
        <v/>
      </c>
      <c r="V453" s="21" t="str">
        <f>IF(обеспечено!V453-'погружено всего'!V453=0,"",обеспечено!V453-'погружено всего'!V453)</f>
        <v/>
      </c>
      <c r="W453" s="21" t="str">
        <f>IF(обеспечено!W453-'погружено всего'!W453=0,"",обеспечено!W453-'погружено всего'!W453)</f>
        <v/>
      </c>
      <c r="X453" s="21" t="str">
        <f>IF(обеспечено!X453-'погружено всего'!X453=0,"",обеспечено!X453-'погружено всего'!X453)</f>
        <v/>
      </c>
      <c r="Y453" s="21" t="str">
        <f>IF(обеспечено!Y453-'погружено всего'!Y453=0,"",обеспечено!Y453-'погружено всего'!Y453)</f>
        <v/>
      </c>
      <c r="Z453" s="21" t="str">
        <f>IF(обеспечено!Z453-'погружено всего'!Z453=0,"",обеспечено!Z453-'погружено всего'!Z453)</f>
        <v/>
      </c>
      <c r="AA453" s="21" t="str">
        <f>IF(обеспечено!AA453-'погружено всего'!AA453=0,"",обеспечено!AA453-'погружено всего'!AA453)</f>
        <v/>
      </c>
      <c r="AB453" s="21" t="str">
        <f>IF(обеспечено!AB453-'погружено всего'!AB453=0,"",обеспечено!AB453-'погружено всего'!AB453)</f>
        <v/>
      </c>
      <c r="AC453" s="21" t="str">
        <f>IF(обеспечено!AC453-'погружено всего'!AC453=0,"",обеспечено!AC453-'погружено всего'!AC453)</f>
        <v/>
      </c>
      <c r="AD453" s="21" t="str">
        <f>IF(обеспечено!AD453-'погружено всего'!AD453=0,"",обеспечено!AD453-'погружено всего'!AD453)</f>
        <v/>
      </c>
      <c r="AE453" s="21" t="str">
        <f>IF(обеспечено!AE453-'погружено всего'!AE453=0,"",обеспечено!AE453-'погружено всего'!AE453)</f>
        <v/>
      </c>
      <c r="AF453" s="21" t="str">
        <f>IF(обеспечено!AF453-'погружено всего'!AF453=0,"",обеспечено!AF453-'погружено всего'!AF453)</f>
        <v/>
      </c>
      <c r="AG453" s="21" t="str">
        <f>IF(обеспечено!AG453-'погружено всего'!AG453=0,"",обеспечено!AG453-'погружено всего'!AG453)</f>
        <v/>
      </c>
      <c r="AH453" s="21" t="str">
        <f>IF(обеспечено!AH453-'погружено всего'!AH453=0,"",обеспечено!AH453-'погружено всего'!AH453)</f>
        <v/>
      </c>
      <c r="AI453" s="21" t="str">
        <f>IF(обеспечено!AI453-'погружено всего'!AI453=0,"",обеспечено!AI453-'погружено всего'!AI453)</f>
        <v/>
      </c>
      <c r="AJ453" s="21" t="str">
        <f>IF(обеспечено!AJ453-'погружено всего'!AJ453=0,"",обеспечено!AJ453-'погружено всего'!AJ453)</f>
        <v/>
      </c>
      <c r="AK453" s="21" t="str">
        <f>IF(обеспечено!AK453-'погружено всего'!AK453=0,"",обеспечено!AK453-'погружено всего'!AK453)</f>
        <v/>
      </c>
    </row>
    <row r="454" spans="1:37" s="15" customFormat="1" ht="13.5" customHeight="1" x14ac:dyDescent="0.15">
      <c r="A454" s="15" t="s">
        <v>469</v>
      </c>
      <c r="B454" s="20" t="str">
        <f>IF(LEN('заявки всего'!B454)=0,"",'заявки всего'!B454)</f>
        <v/>
      </c>
      <c r="C454" s="20" t="str">
        <f>IF(LEN('заявки всего'!C454)=0,"",'заявки всего'!C454)</f>
        <v/>
      </c>
      <c r="D454" s="22" t="str">
        <f>IF(LEN('заявки всего'!D454)=0,"",'заявки всего'!D454)</f>
        <v/>
      </c>
      <c r="E454" s="23" t="str">
        <f>IF(LEN('заявки всего'!E454)=0,"",'заявки всего'!E454)</f>
        <v/>
      </c>
      <c r="F454" s="23" t="str">
        <f>IF(обеспечено!F454=0,"",ROUNDUP(обеспечено!F454/31*5,0))</f>
        <v/>
      </c>
      <c r="G454" s="21" t="str">
        <f>IF(обеспечено!G454-'погружено всего'!G454=0,"",обеспечено!G454-'погружено всего'!G454)</f>
        <v/>
      </c>
      <c r="H454" s="21" t="str">
        <f>IF(обеспечено!H454-'погружено всего'!H454=0,"",обеспечено!H454-'погружено всего'!H454)</f>
        <v/>
      </c>
      <c r="I454" s="21" t="str">
        <f>IF(обеспечено!I454-'погружено всего'!I454=0,"",обеспечено!I454-'погружено всего'!I454)</f>
        <v/>
      </c>
      <c r="J454" s="21" t="str">
        <f>IF(обеспечено!J454-'погружено всего'!J454=0,"",обеспечено!J454-'погружено всего'!J454)</f>
        <v/>
      </c>
      <c r="K454" s="21" t="str">
        <f>IF(обеспечено!K454-'погружено всего'!K454=0,"",обеспечено!K454-'погружено всего'!K454)</f>
        <v/>
      </c>
      <c r="L454" s="21" t="str">
        <f>IF(обеспечено!L454-'погружено всего'!L454=0,"",обеспечено!L454-'погружено всего'!L454)</f>
        <v/>
      </c>
      <c r="M454" s="21" t="str">
        <f>IF(обеспечено!M454-'погружено всего'!M454=0,"",обеспечено!M454-'погружено всего'!M454)</f>
        <v/>
      </c>
      <c r="N454" s="21" t="str">
        <f>IF(обеспечено!N454-'погружено всего'!N454=0,"",обеспечено!N454-'погружено всего'!N454)</f>
        <v/>
      </c>
      <c r="O454" s="21" t="str">
        <f>IF(обеспечено!O454-'погружено всего'!O454=0,"",обеспечено!O454-'погружено всего'!O454)</f>
        <v/>
      </c>
      <c r="P454" s="21" t="str">
        <f>IF(обеспечено!P454-'погружено всего'!P454=0,"",обеспечено!P454-'погружено всего'!P454)</f>
        <v/>
      </c>
      <c r="Q454" s="21" t="str">
        <f>IF(обеспечено!Q454-'погружено всего'!Q454=0,"",обеспечено!Q454-'погружено всего'!Q454)</f>
        <v/>
      </c>
      <c r="R454" s="21" t="str">
        <f>IF(обеспечено!R454-'погружено всего'!R454=0,"",обеспечено!R454-'погружено всего'!R454)</f>
        <v/>
      </c>
      <c r="S454" s="21" t="str">
        <f>IF(обеспечено!S454-'погружено всего'!S454=0,"",обеспечено!S454-'погружено всего'!S454)</f>
        <v/>
      </c>
      <c r="T454" s="21" t="str">
        <f>IF(обеспечено!T454-'погружено всего'!T454=0,"",обеспечено!T454-'погружено всего'!T454)</f>
        <v/>
      </c>
      <c r="U454" s="21" t="str">
        <f>IF(обеспечено!U454-'погружено всего'!U454=0,"",обеспечено!U454-'погружено всего'!U454)</f>
        <v/>
      </c>
      <c r="V454" s="21" t="str">
        <f>IF(обеспечено!V454-'погружено всего'!V454=0,"",обеспечено!V454-'погружено всего'!V454)</f>
        <v/>
      </c>
      <c r="W454" s="21" t="str">
        <f>IF(обеспечено!W454-'погружено всего'!W454=0,"",обеспечено!W454-'погружено всего'!W454)</f>
        <v/>
      </c>
      <c r="X454" s="21" t="str">
        <f>IF(обеспечено!X454-'погружено всего'!X454=0,"",обеспечено!X454-'погружено всего'!X454)</f>
        <v/>
      </c>
      <c r="Y454" s="21" t="str">
        <f>IF(обеспечено!Y454-'погружено всего'!Y454=0,"",обеспечено!Y454-'погружено всего'!Y454)</f>
        <v/>
      </c>
      <c r="Z454" s="21" t="str">
        <f>IF(обеспечено!Z454-'погружено всего'!Z454=0,"",обеспечено!Z454-'погружено всего'!Z454)</f>
        <v/>
      </c>
      <c r="AA454" s="21" t="str">
        <f>IF(обеспечено!AA454-'погружено всего'!AA454=0,"",обеспечено!AA454-'погружено всего'!AA454)</f>
        <v/>
      </c>
      <c r="AB454" s="21" t="str">
        <f>IF(обеспечено!AB454-'погружено всего'!AB454=0,"",обеспечено!AB454-'погружено всего'!AB454)</f>
        <v/>
      </c>
      <c r="AC454" s="21" t="str">
        <f>IF(обеспечено!AC454-'погружено всего'!AC454=0,"",обеспечено!AC454-'погружено всего'!AC454)</f>
        <v/>
      </c>
      <c r="AD454" s="21" t="str">
        <f>IF(обеспечено!AD454-'погружено всего'!AD454=0,"",обеспечено!AD454-'погружено всего'!AD454)</f>
        <v/>
      </c>
      <c r="AE454" s="21" t="str">
        <f>IF(обеспечено!AE454-'погружено всего'!AE454=0,"",обеспечено!AE454-'погружено всего'!AE454)</f>
        <v/>
      </c>
      <c r="AF454" s="21" t="str">
        <f>IF(обеспечено!AF454-'погружено всего'!AF454=0,"",обеспечено!AF454-'погружено всего'!AF454)</f>
        <v/>
      </c>
      <c r="AG454" s="21" t="str">
        <f>IF(обеспечено!AG454-'погружено всего'!AG454=0,"",обеспечено!AG454-'погружено всего'!AG454)</f>
        <v/>
      </c>
      <c r="AH454" s="21" t="str">
        <f>IF(обеспечено!AH454-'погружено всего'!AH454=0,"",обеспечено!AH454-'погружено всего'!AH454)</f>
        <v/>
      </c>
      <c r="AI454" s="21" t="str">
        <f>IF(обеспечено!AI454-'погружено всего'!AI454=0,"",обеспечено!AI454-'погружено всего'!AI454)</f>
        <v/>
      </c>
      <c r="AJ454" s="21" t="str">
        <f>IF(обеспечено!AJ454-'погружено всего'!AJ454=0,"",обеспечено!AJ454-'погружено всего'!AJ454)</f>
        <v/>
      </c>
      <c r="AK454" s="21" t="str">
        <f>IF(обеспечено!AK454-'погружено всего'!AK454=0,"",обеспечено!AK454-'погружено всего'!AK454)</f>
        <v/>
      </c>
    </row>
    <row r="455" spans="1:37" s="15" customFormat="1" ht="13.5" customHeight="1" x14ac:dyDescent="0.15">
      <c r="A455" s="15" t="s">
        <v>470</v>
      </c>
      <c r="B455" s="20" t="str">
        <f>IF(LEN('заявки всего'!B455)=0,"",'заявки всего'!B455)</f>
        <v/>
      </c>
      <c r="C455" s="20" t="str">
        <f>IF(LEN('заявки всего'!C455)=0,"",'заявки всего'!C455)</f>
        <v/>
      </c>
      <c r="D455" s="22" t="str">
        <f>IF(LEN('заявки всего'!D455)=0,"",'заявки всего'!D455)</f>
        <v/>
      </c>
      <c r="E455" s="23" t="str">
        <f>IF(LEN('заявки всего'!E455)=0,"",'заявки всего'!E455)</f>
        <v/>
      </c>
      <c r="F455" s="23" t="str">
        <f>IF(обеспечено!F455=0,"",ROUNDUP(обеспечено!F455/31*5,0))</f>
        <v/>
      </c>
      <c r="G455" s="21" t="str">
        <f>IF(обеспечено!G455-'погружено всего'!G455=0,"",обеспечено!G455-'погружено всего'!G455)</f>
        <v/>
      </c>
      <c r="H455" s="21" t="str">
        <f>IF(обеспечено!H455-'погружено всего'!H455=0,"",обеспечено!H455-'погружено всего'!H455)</f>
        <v/>
      </c>
      <c r="I455" s="21" t="str">
        <f>IF(обеспечено!I455-'погружено всего'!I455=0,"",обеспечено!I455-'погружено всего'!I455)</f>
        <v/>
      </c>
      <c r="J455" s="21" t="str">
        <f>IF(обеспечено!J455-'погружено всего'!J455=0,"",обеспечено!J455-'погружено всего'!J455)</f>
        <v/>
      </c>
      <c r="K455" s="21" t="str">
        <f>IF(обеспечено!K455-'погружено всего'!K455=0,"",обеспечено!K455-'погружено всего'!K455)</f>
        <v/>
      </c>
      <c r="L455" s="21" t="str">
        <f>IF(обеспечено!L455-'погружено всего'!L455=0,"",обеспечено!L455-'погружено всего'!L455)</f>
        <v/>
      </c>
      <c r="M455" s="21" t="str">
        <f>IF(обеспечено!M455-'погружено всего'!M455=0,"",обеспечено!M455-'погружено всего'!M455)</f>
        <v/>
      </c>
      <c r="N455" s="21" t="str">
        <f>IF(обеспечено!N455-'погружено всего'!N455=0,"",обеспечено!N455-'погружено всего'!N455)</f>
        <v/>
      </c>
      <c r="O455" s="21" t="str">
        <f>IF(обеспечено!O455-'погружено всего'!O455=0,"",обеспечено!O455-'погружено всего'!O455)</f>
        <v/>
      </c>
      <c r="P455" s="21" t="str">
        <f>IF(обеспечено!P455-'погружено всего'!P455=0,"",обеспечено!P455-'погружено всего'!P455)</f>
        <v/>
      </c>
      <c r="Q455" s="21" t="str">
        <f>IF(обеспечено!Q455-'погружено всего'!Q455=0,"",обеспечено!Q455-'погружено всего'!Q455)</f>
        <v/>
      </c>
      <c r="R455" s="21" t="str">
        <f>IF(обеспечено!R455-'погружено всего'!R455=0,"",обеспечено!R455-'погружено всего'!R455)</f>
        <v/>
      </c>
      <c r="S455" s="21" t="str">
        <f>IF(обеспечено!S455-'погружено всего'!S455=0,"",обеспечено!S455-'погружено всего'!S455)</f>
        <v/>
      </c>
      <c r="T455" s="21" t="str">
        <f>IF(обеспечено!T455-'погружено всего'!T455=0,"",обеспечено!T455-'погружено всего'!T455)</f>
        <v/>
      </c>
      <c r="U455" s="21" t="str">
        <f>IF(обеспечено!U455-'погружено всего'!U455=0,"",обеспечено!U455-'погружено всего'!U455)</f>
        <v/>
      </c>
      <c r="V455" s="21" t="str">
        <f>IF(обеспечено!V455-'погружено всего'!V455=0,"",обеспечено!V455-'погружено всего'!V455)</f>
        <v/>
      </c>
      <c r="W455" s="21" t="str">
        <f>IF(обеспечено!W455-'погружено всего'!W455=0,"",обеспечено!W455-'погружено всего'!W455)</f>
        <v/>
      </c>
      <c r="X455" s="21" t="str">
        <f>IF(обеспечено!X455-'погружено всего'!X455=0,"",обеспечено!X455-'погружено всего'!X455)</f>
        <v/>
      </c>
      <c r="Y455" s="21" t="str">
        <f>IF(обеспечено!Y455-'погружено всего'!Y455=0,"",обеспечено!Y455-'погружено всего'!Y455)</f>
        <v/>
      </c>
      <c r="Z455" s="21" t="str">
        <f>IF(обеспечено!Z455-'погружено всего'!Z455=0,"",обеспечено!Z455-'погружено всего'!Z455)</f>
        <v/>
      </c>
      <c r="AA455" s="21" t="str">
        <f>IF(обеспечено!AA455-'погружено всего'!AA455=0,"",обеспечено!AA455-'погружено всего'!AA455)</f>
        <v/>
      </c>
      <c r="AB455" s="21" t="str">
        <f>IF(обеспечено!AB455-'погружено всего'!AB455=0,"",обеспечено!AB455-'погружено всего'!AB455)</f>
        <v/>
      </c>
      <c r="AC455" s="21" t="str">
        <f>IF(обеспечено!AC455-'погружено всего'!AC455=0,"",обеспечено!AC455-'погружено всего'!AC455)</f>
        <v/>
      </c>
      <c r="AD455" s="21" t="str">
        <f>IF(обеспечено!AD455-'погружено всего'!AD455=0,"",обеспечено!AD455-'погружено всего'!AD455)</f>
        <v/>
      </c>
      <c r="AE455" s="21" t="str">
        <f>IF(обеспечено!AE455-'погружено всего'!AE455=0,"",обеспечено!AE455-'погружено всего'!AE455)</f>
        <v/>
      </c>
      <c r="AF455" s="21" t="str">
        <f>IF(обеспечено!AF455-'погружено всего'!AF455=0,"",обеспечено!AF455-'погружено всего'!AF455)</f>
        <v/>
      </c>
      <c r="AG455" s="21" t="str">
        <f>IF(обеспечено!AG455-'погружено всего'!AG455=0,"",обеспечено!AG455-'погружено всего'!AG455)</f>
        <v/>
      </c>
      <c r="AH455" s="21" t="str">
        <f>IF(обеспечено!AH455-'погружено всего'!AH455=0,"",обеспечено!AH455-'погружено всего'!AH455)</f>
        <v/>
      </c>
      <c r="AI455" s="21" t="str">
        <f>IF(обеспечено!AI455-'погружено всего'!AI455=0,"",обеспечено!AI455-'погружено всего'!AI455)</f>
        <v/>
      </c>
      <c r="AJ455" s="21" t="str">
        <f>IF(обеспечено!AJ455-'погружено всего'!AJ455=0,"",обеспечено!AJ455-'погружено всего'!AJ455)</f>
        <v/>
      </c>
      <c r="AK455" s="21" t="str">
        <f>IF(обеспечено!AK455-'погружено всего'!AK455=0,"",обеспечено!AK455-'погружено всего'!AK455)</f>
        <v/>
      </c>
    </row>
    <row r="456" spans="1:37" s="15" customFormat="1" ht="13.5" customHeight="1" x14ac:dyDescent="0.15">
      <c r="A456" s="15" t="s">
        <v>471</v>
      </c>
      <c r="B456" s="20" t="str">
        <f>IF(LEN('заявки всего'!B456)=0,"",'заявки всего'!B456)</f>
        <v/>
      </c>
      <c r="C456" s="20" t="str">
        <f>IF(LEN('заявки всего'!C456)=0,"",'заявки всего'!C456)</f>
        <v/>
      </c>
      <c r="D456" s="22" t="str">
        <f>IF(LEN('заявки всего'!D456)=0,"",'заявки всего'!D456)</f>
        <v/>
      </c>
      <c r="E456" s="23" t="str">
        <f>IF(LEN('заявки всего'!E456)=0,"",'заявки всего'!E456)</f>
        <v/>
      </c>
      <c r="F456" s="23" t="str">
        <f>IF(обеспечено!F456=0,"",ROUNDUP(обеспечено!F456/31*5,0))</f>
        <v/>
      </c>
      <c r="G456" s="21" t="str">
        <f>IF(обеспечено!G456-'погружено всего'!G456=0,"",обеспечено!G456-'погружено всего'!G456)</f>
        <v/>
      </c>
      <c r="H456" s="21" t="str">
        <f>IF(обеспечено!H456-'погружено всего'!H456=0,"",обеспечено!H456-'погружено всего'!H456)</f>
        <v/>
      </c>
      <c r="I456" s="21" t="str">
        <f>IF(обеспечено!I456-'погружено всего'!I456=0,"",обеспечено!I456-'погружено всего'!I456)</f>
        <v/>
      </c>
      <c r="J456" s="21" t="str">
        <f>IF(обеспечено!J456-'погружено всего'!J456=0,"",обеспечено!J456-'погружено всего'!J456)</f>
        <v/>
      </c>
      <c r="K456" s="21" t="str">
        <f>IF(обеспечено!K456-'погружено всего'!K456=0,"",обеспечено!K456-'погружено всего'!K456)</f>
        <v/>
      </c>
      <c r="L456" s="21" t="str">
        <f>IF(обеспечено!L456-'погружено всего'!L456=0,"",обеспечено!L456-'погружено всего'!L456)</f>
        <v/>
      </c>
      <c r="M456" s="21" t="str">
        <f>IF(обеспечено!M456-'погружено всего'!M456=0,"",обеспечено!M456-'погружено всего'!M456)</f>
        <v/>
      </c>
      <c r="N456" s="21" t="str">
        <f>IF(обеспечено!N456-'погружено всего'!N456=0,"",обеспечено!N456-'погружено всего'!N456)</f>
        <v/>
      </c>
      <c r="O456" s="21" t="str">
        <f>IF(обеспечено!O456-'погружено всего'!O456=0,"",обеспечено!O456-'погружено всего'!O456)</f>
        <v/>
      </c>
      <c r="P456" s="21" t="str">
        <f>IF(обеспечено!P456-'погружено всего'!P456=0,"",обеспечено!P456-'погружено всего'!P456)</f>
        <v/>
      </c>
      <c r="Q456" s="21" t="str">
        <f>IF(обеспечено!Q456-'погружено всего'!Q456=0,"",обеспечено!Q456-'погружено всего'!Q456)</f>
        <v/>
      </c>
      <c r="R456" s="21" t="str">
        <f>IF(обеспечено!R456-'погружено всего'!R456=0,"",обеспечено!R456-'погружено всего'!R456)</f>
        <v/>
      </c>
      <c r="S456" s="21" t="str">
        <f>IF(обеспечено!S456-'погружено всего'!S456=0,"",обеспечено!S456-'погружено всего'!S456)</f>
        <v/>
      </c>
      <c r="T456" s="21" t="str">
        <f>IF(обеспечено!T456-'погружено всего'!T456=0,"",обеспечено!T456-'погружено всего'!T456)</f>
        <v/>
      </c>
      <c r="U456" s="21" t="str">
        <f>IF(обеспечено!U456-'погружено всего'!U456=0,"",обеспечено!U456-'погружено всего'!U456)</f>
        <v/>
      </c>
      <c r="V456" s="21" t="str">
        <f>IF(обеспечено!V456-'погружено всего'!V456=0,"",обеспечено!V456-'погружено всего'!V456)</f>
        <v/>
      </c>
      <c r="W456" s="21" t="str">
        <f>IF(обеспечено!W456-'погружено всего'!W456=0,"",обеспечено!W456-'погружено всего'!W456)</f>
        <v/>
      </c>
      <c r="X456" s="21" t="str">
        <f>IF(обеспечено!X456-'погружено всего'!X456=0,"",обеспечено!X456-'погружено всего'!X456)</f>
        <v/>
      </c>
      <c r="Y456" s="21" t="str">
        <f>IF(обеспечено!Y456-'погружено всего'!Y456=0,"",обеспечено!Y456-'погружено всего'!Y456)</f>
        <v/>
      </c>
      <c r="Z456" s="21" t="str">
        <f>IF(обеспечено!Z456-'погружено всего'!Z456=0,"",обеспечено!Z456-'погружено всего'!Z456)</f>
        <v/>
      </c>
      <c r="AA456" s="21" t="str">
        <f>IF(обеспечено!AA456-'погружено всего'!AA456=0,"",обеспечено!AA456-'погружено всего'!AA456)</f>
        <v/>
      </c>
      <c r="AB456" s="21" t="str">
        <f>IF(обеспечено!AB456-'погружено всего'!AB456=0,"",обеспечено!AB456-'погружено всего'!AB456)</f>
        <v/>
      </c>
      <c r="AC456" s="21" t="str">
        <f>IF(обеспечено!AC456-'погружено всего'!AC456=0,"",обеспечено!AC456-'погружено всего'!AC456)</f>
        <v/>
      </c>
      <c r="AD456" s="21" t="str">
        <f>IF(обеспечено!AD456-'погружено всего'!AD456=0,"",обеспечено!AD456-'погружено всего'!AD456)</f>
        <v/>
      </c>
      <c r="AE456" s="21" t="str">
        <f>IF(обеспечено!AE456-'погружено всего'!AE456=0,"",обеспечено!AE456-'погружено всего'!AE456)</f>
        <v/>
      </c>
      <c r="AF456" s="21" t="str">
        <f>IF(обеспечено!AF456-'погружено всего'!AF456=0,"",обеспечено!AF456-'погружено всего'!AF456)</f>
        <v/>
      </c>
      <c r="AG456" s="21" t="str">
        <f>IF(обеспечено!AG456-'погружено всего'!AG456=0,"",обеспечено!AG456-'погружено всего'!AG456)</f>
        <v/>
      </c>
      <c r="AH456" s="21" t="str">
        <f>IF(обеспечено!AH456-'погружено всего'!AH456=0,"",обеспечено!AH456-'погружено всего'!AH456)</f>
        <v/>
      </c>
      <c r="AI456" s="21" t="str">
        <f>IF(обеспечено!AI456-'погружено всего'!AI456=0,"",обеспечено!AI456-'погружено всего'!AI456)</f>
        <v/>
      </c>
      <c r="AJ456" s="21" t="str">
        <f>IF(обеспечено!AJ456-'погружено всего'!AJ456=0,"",обеспечено!AJ456-'погружено всего'!AJ456)</f>
        <v/>
      </c>
      <c r="AK456" s="21" t="str">
        <f>IF(обеспечено!AK456-'погружено всего'!AK456=0,"",обеспечено!AK456-'погружено всего'!AK456)</f>
        <v/>
      </c>
    </row>
    <row r="457" spans="1:37" s="15" customFormat="1" ht="13.5" customHeight="1" x14ac:dyDescent="0.15">
      <c r="A457" s="15" t="s">
        <v>472</v>
      </c>
      <c r="B457" s="20" t="str">
        <f>IF(LEN('заявки всего'!B457)=0,"",'заявки всего'!B457)</f>
        <v/>
      </c>
      <c r="C457" s="20" t="str">
        <f>IF(LEN('заявки всего'!C457)=0,"",'заявки всего'!C457)</f>
        <v/>
      </c>
      <c r="D457" s="22" t="str">
        <f>IF(LEN('заявки всего'!D457)=0,"",'заявки всего'!D457)</f>
        <v/>
      </c>
      <c r="E457" s="23" t="str">
        <f>IF(LEN('заявки всего'!E457)=0,"",'заявки всего'!E457)</f>
        <v/>
      </c>
      <c r="F457" s="23" t="str">
        <f>IF(обеспечено!F457=0,"",ROUNDUP(обеспечено!F457/31*5,0))</f>
        <v/>
      </c>
      <c r="G457" s="21" t="str">
        <f>IF(обеспечено!G457-'погружено всего'!G457=0,"",обеспечено!G457-'погружено всего'!G457)</f>
        <v/>
      </c>
      <c r="H457" s="21" t="str">
        <f>IF(обеспечено!H457-'погружено всего'!H457=0,"",обеспечено!H457-'погружено всего'!H457)</f>
        <v/>
      </c>
      <c r="I457" s="21" t="str">
        <f>IF(обеспечено!I457-'погружено всего'!I457=0,"",обеспечено!I457-'погружено всего'!I457)</f>
        <v/>
      </c>
      <c r="J457" s="21" t="str">
        <f>IF(обеспечено!J457-'погружено всего'!J457=0,"",обеспечено!J457-'погружено всего'!J457)</f>
        <v/>
      </c>
      <c r="K457" s="21" t="str">
        <f>IF(обеспечено!K457-'погружено всего'!K457=0,"",обеспечено!K457-'погружено всего'!K457)</f>
        <v/>
      </c>
      <c r="L457" s="21" t="str">
        <f>IF(обеспечено!L457-'погружено всего'!L457=0,"",обеспечено!L457-'погружено всего'!L457)</f>
        <v/>
      </c>
      <c r="M457" s="21" t="str">
        <f>IF(обеспечено!M457-'погружено всего'!M457=0,"",обеспечено!M457-'погружено всего'!M457)</f>
        <v/>
      </c>
      <c r="N457" s="21" t="str">
        <f>IF(обеспечено!N457-'погружено всего'!N457=0,"",обеспечено!N457-'погружено всего'!N457)</f>
        <v/>
      </c>
      <c r="O457" s="21" t="str">
        <f>IF(обеспечено!O457-'погружено всего'!O457=0,"",обеспечено!O457-'погружено всего'!O457)</f>
        <v/>
      </c>
      <c r="P457" s="21" t="str">
        <f>IF(обеспечено!P457-'погружено всего'!P457=0,"",обеспечено!P457-'погружено всего'!P457)</f>
        <v/>
      </c>
      <c r="Q457" s="21" t="str">
        <f>IF(обеспечено!Q457-'погружено всего'!Q457=0,"",обеспечено!Q457-'погружено всего'!Q457)</f>
        <v/>
      </c>
      <c r="R457" s="21" t="str">
        <f>IF(обеспечено!R457-'погружено всего'!R457=0,"",обеспечено!R457-'погружено всего'!R457)</f>
        <v/>
      </c>
      <c r="S457" s="21" t="str">
        <f>IF(обеспечено!S457-'погружено всего'!S457=0,"",обеспечено!S457-'погружено всего'!S457)</f>
        <v/>
      </c>
      <c r="T457" s="21" t="str">
        <f>IF(обеспечено!T457-'погружено всего'!T457=0,"",обеспечено!T457-'погружено всего'!T457)</f>
        <v/>
      </c>
      <c r="U457" s="21" t="str">
        <f>IF(обеспечено!U457-'погружено всего'!U457=0,"",обеспечено!U457-'погружено всего'!U457)</f>
        <v/>
      </c>
      <c r="V457" s="21" t="str">
        <f>IF(обеспечено!V457-'погружено всего'!V457=0,"",обеспечено!V457-'погружено всего'!V457)</f>
        <v/>
      </c>
      <c r="W457" s="21" t="str">
        <f>IF(обеспечено!W457-'погружено всего'!W457=0,"",обеспечено!W457-'погружено всего'!W457)</f>
        <v/>
      </c>
      <c r="X457" s="21" t="str">
        <f>IF(обеспечено!X457-'погружено всего'!X457=0,"",обеспечено!X457-'погружено всего'!X457)</f>
        <v/>
      </c>
      <c r="Y457" s="21" t="str">
        <f>IF(обеспечено!Y457-'погружено всего'!Y457=0,"",обеспечено!Y457-'погружено всего'!Y457)</f>
        <v/>
      </c>
      <c r="Z457" s="21" t="str">
        <f>IF(обеспечено!Z457-'погружено всего'!Z457=0,"",обеспечено!Z457-'погружено всего'!Z457)</f>
        <v/>
      </c>
      <c r="AA457" s="21" t="str">
        <f>IF(обеспечено!AA457-'погружено всего'!AA457=0,"",обеспечено!AA457-'погружено всего'!AA457)</f>
        <v/>
      </c>
      <c r="AB457" s="21" t="str">
        <f>IF(обеспечено!AB457-'погружено всего'!AB457=0,"",обеспечено!AB457-'погружено всего'!AB457)</f>
        <v/>
      </c>
      <c r="AC457" s="21" t="str">
        <f>IF(обеспечено!AC457-'погружено всего'!AC457=0,"",обеспечено!AC457-'погружено всего'!AC457)</f>
        <v/>
      </c>
      <c r="AD457" s="21" t="str">
        <f>IF(обеспечено!AD457-'погружено всего'!AD457=0,"",обеспечено!AD457-'погружено всего'!AD457)</f>
        <v/>
      </c>
      <c r="AE457" s="21" t="str">
        <f>IF(обеспечено!AE457-'погружено всего'!AE457=0,"",обеспечено!AE457-'погружено всего'!AE457)</f>
        <v/>
      </c>
      <c r="AF457" s="21" t="str">
        <f>IF(обеспечено!AF457-'погружено всего'!AF457=0,"",обеспечено!AF457-'погружено всего'!AF457)</f>
        <v/>
      </c>
      <c r="AG457" s="21" t="str">
        <f>IF(обеспечено!AG457-'погружено всего'!AG457=0,"",обеспечено!AG457-'погружено всего'!AG457)</f>
        <v/>
      </c>
      <c r="AH457" s="21" t="str">
        <f>IF(обеспечено!AH457-'погружено всего'!AH457=0,"",обеспечено!AH457-'погружено всего'!AH457)</f>
        <v/>
      </c>
      <c r="AI457" s="21" t="str">
        <f>IF(обеспечено!AI457-'погружено всего'!AI457=0,"",обеспечено!AI457-'погружено всего'!AI457)</f>
        <v/>
      </c>
      <c r="AJ457" s="21" t="str">
        <f>IF(обеспечено!AJ457-'погружено всего'!AJ457=0,"",обеспечено!AJ457-'погружено всего'!AJ457)</f>
        <v/>
      </c>
      <c r="AK457" s="21" t="str">
        <f>IF(обеспечено!AK457-'погружено всего'!AK457=0,"",обеспечено!AK457-'погружено всего'!AK457)</f>
        <v/>
      </c>
    </row>
    <row r="458" spans="1:37" s="15" customFormat="1" ht="13.5" customHeight="1" x14ac:dyDescent="0.15">
      <c r="A458" s="15" t="s">
        <v>473</v>
      </c>
      <c r="B458" s="20" t="str">
        <f>IF(LEN('заявки всего'!B458)=0,"",'заявки всего'!B458)</f>
        <v/>
      </c>
      <c r="C458" s="20" t="str">
        <f>IF(LEN('заявки всего'!C458)=0,"",'заявки всего'!C458)</f>
        <v/>
      </c>
      <c r="D458" s="22" t="str">
        <f>IF(LEN('заявки всего'!D458)=0,"",'заявки всего'!D458)</f>
        <v/>
      </c>
      <c r="E458" s="23" t="str">
        <f>IF(LEN('заявки всего'!E458)=0,"",'заявки всего'!E458)</f>
        <v/>
      </c>
      <c r="F458" s="23" t="str">
        <f>IF(обеспечено!F458=0,"",ROUNDUP(обеспечено!F458/31*5,0))</f>
        <v/>
      </c>
      <c r="G458" s="21" t="str">
        <f>IF(обеспечено!G458-'погружено всего'!G458=0,"",обеспечено!G458-'погружено всего'!G458)</f>
        <v/>
      </c>
      <c r="H458" s="21" t="str">
        <f>IF(обеспечено!H458-'погружено всего'!H458=0,"",обеспечено!H458-'погружено всего'!H458)</f>
        <v/>
      </c>
      <c r="I458" s="21" t="str">
        <f>IF(обеспечено!I458-'погружено всего'!I458=0,"",обеспечено!I458-'погружено всего'!I458)</f>
        <v/>
      </c>
      <c r="J458" s="21" t="str">
        <f>IF(обеспечено!J458-'погружено всего'!J458=0,"",обеспечено!J458-'погружено всего'!J458)</f>
        <v/>
      </c>
      <c r="K458" s="21" t="str">
        <f>IF(обеспечено!K458-'погружено всего'!K458=0,"",обеспечено!K458-'погружено всего'!K458)</f>
        <v/>
      </c>
      <c r="L458" s="21" t="str">
        <f>IF(обеспечено!L458-'погружено всего'!L458=0,"",обеспечено!L458-'погружено всего'!L458)</f>
        <v/>
      </c>
      <c r="M458" s="21" t="str">
        <f>IF(обеспечено!M458-'погружено всего'!M458=0,"",обеспечено!M458-'погружено всего'!M458)</f>
        <v/>
      </c>
      <c r="N458" s="21" t="str">
        <f>IF(обеспечено!N458-'погружено всего'!N458=0,"",обеспечено!N458-'погружено всего'!N458)</f>
        <v/>
      </c>
      <c r="O458" s="21" t="str">
        <f>IF(обеспечено!O458-'погружено всего'!O458=0,"",обеспечено!O458-'погружено всего'!O458)</f>
        <v/>
      </c>
      <c r="P458" s="21" t="str">
        <f>IF(обеспечено!P458-'погружено всего'!P458=0,"",обеспечено!P458-'погружено всего'!P458)</f>
        <v/>
      </c>
      <c r="Q458" s="21" t="str">
        <f>IF(обеспечено!Q458-'погружено всего'!Q458=0,"",обеспечено!Q458-'погружено всего'!Q458)</f>
        <v/>
      </c>
      <c r="R458" s="21" t="str">
        <f>IF(обеспечено!R458-'погружено всего'!R458=0,"",обеспечено!R458-'погружено всего'!R458)</f>
        <v/>
      </c>
      <c r="S458" s="21" t="str">
        <f>IF(обеспечено!S458-'погружено всего'!S458=0,"",обеспечено!S458-'погружено всего'!S458)</f>
        <v/>
      </c>
      <c r="T458" s="21" t="str">
        <f>IF(обеспечено!T458-'погружено всего'!T458=0,"",обеспечено!T458-'погружено всего'!T458)</f>
        <v/>
      </c>
      <c r="U458" s="21" t="str">
        <f>IF(обеспечено!U458-'погружено всего'!U458=0,"",обеспечено!U458-'погружено всего'!U458)</f>
        <v/>
      </c>
      <c r="V458" s="21" t="str">
        <f>IF(обеспечено!V458-'погружено всего'!V458=0,"",обеспечено!V458-'погружено всего'!V458)</f>
        <v/>
      </c>
      <c r="W458" s="21" t="str">
        <f>IF(обеспечено!W458-'погружено всего'!W458=0,"",обеспечено!W458-'погружено всего'!W458)</f>
        <v/>
      </c>
      <c r="X458" s="21" t="str">
        <f>IF(обеспечено!X458-'погружено всего'!X458=0,"",обеспечено!X458-'погружено всего'!X458)</f>
        <v/>
      </c>
      <c r="Y458" s="21" t="str">
        <f>IF(обеспечено!Y458-'погружено всего'!Y458=0,"",обеспечено!Y458-'погружено всего'!Y458)</f>
        <v/>
      </c>
      <c r="Z458" s="21" t="str">
        <f>IF(обеспечено!Z458-'погружено всего'!Z458=0,"",обеспечено!Z458-'погружено всего'!Z458)</f>
        <v/>
      </c>
      <c r="AA458" s="21" t="str">
        <f>IF(обеспечено!AA458-'погружено всего'!AA458=0,"",обеспечено!AA458-'погружено всего'!AA458)</f>
        <v/>
      </c>
      <c r="AB458" s="21" t="str">
        <f>IF(обеспечено!AB458-'погружено всего'!AB458=0,"",обеспечено!AB458-'погружено всего'!AB458)</f>
        <v/>
      </c>
      <c r="AC458" s="21" t="str">
        <f>IF(обеспечено!AC458-'погружено всего'!AC458=0,"",обеспечено!AC458-'погружено всего'!AC458)</f>
        <v/>
      </c>
      <c r="AD458" s="21" t="str">
        <f>IF(обеспечено!AD458-'погружено всего'!AD458=0,"",обеспечено!AD458-'погружено всего'!AD458)</f>
        <v/>
      </c>
      <c r="AE458" s="21" t="str">
        <f>IF(обеспечено!AE458-'погружено всего'!AE458=0,"",обеспечено!AE458-'погружено всего'!AE458)</f>
        <v/>
      </c>
      <c r="AF458" s="21" t="str">
        <f>IF(обеспечено!AF458-'погружено всего'!AF458=0,"",обеспечено!AF458-'погружено всего'!AF458)</f>
        <v/>
      </c>
      <c r="AG458" s="21" t="str">
        <f>IF(обеспечено!AG458-'погружено всего'!AG458=0,"",обеспечено!AG458-'погружено всего'!AG458)</f>
        <v/>
      </c>
      <c r="AH458" s="21" t="str">
        <f>IF(обеспечено!AH458-'погружено всего'!AH458=0,"",обеспечено!AH458-'погружено всего'!AH458)</f>
        <v/>
      </c>
      <c r="AI458" s="21" t="str">
        <f>IF(обеспечено!AI458-'погружено всего'!AI458=0,"",обеспечено!AI458-'погружено всего'!AI458)</f>
        <v/>
      </c>
      <c r="AJ458" s="21" t="str">
        <f>IF(обеспечено!AJ458-'погружено всего'!AJ458=0,"",обеспечено!AJ458-'погружено всего'!AJ458)</f>
        <v/>
      </c>
      <c r="AK458" s="21" t="str">
        <f>IF(обеспечено!AK458-'погружено всего'!AK458=0,"",обеспечено!AK458-'погружено всего'!AK458)</f>
        <v/>
      </c>
    </row>
    <row r="459" spans="1:37" s="15" customFormat="1" ht="13.5" customHeight="1" x14ac:dyDescent="0.15">
      <c r="A459" s="15" t="s">
        <v>474</v>
      </c>
      <c r="B459" s="20" t="str">
        <f>IF(LEN('заявки всего'!B459)=0,"",'заявки всего'!B459)</f>
        <v/>
      </c>
      <c r="C459" s="20" t="str">
        <f>IF(LEN('заявки всего'!C459)=0,"",'заявки всего'!C459)</f>
        <v/>
      </c>
      <c r="D459" s="22" t="str">
        <f>IF(LEN('заявки всего'!D459)=0,"",'заявки всего'!D459)</f>
        <v/>
      </c>
      <c r="E459" s="23" t="str">
        <f>IF(LEN('заявки всего'!E459)=0,"",'заявки всего'!E459)</f>
        <v/>
      </c>
      <c r="F459" s="23" t="str">
        <f>IF(обеспечено!F459=0,"",ROUNDUP(обеспечено!F459/31*5,0))</f>
        <v/>
      </c>
      <c r="G459" s="21" t="str">
        <f>IF(обеспечено!G459-'погружено всего'!G459=0,"",обеспечено!G459-'погружено всего'!G459)</f>
        <v/>
      </c>
      <c r="H459" s="21" t="str">
        <f>IF(обеспечено!H459-'погружено всего'!H459=0,"",обеспечено!H459-'погружено всего'!H459)</f>
        <v/>
      </c>
      <c r="I459" s="21" t="str">
        <f>IF(обеспечено!I459-'погружено всего'!I459=0,"",обеспечено!I459-'погружено всего'!I459)</f>
        <v/>
      </c>
      <c r="J459" s="21" t="str">
        <f>IF(обеспечено!J459-'погружено всего'!J459=0,"",обеспечено!J459-'погружено всего'!J459)</f>
        <v/>
      </c>
      <c r="K459" s="21" t="str">
        <f>IF(обеспечено!K459-'погружено всего'!K459=0,"",обеспечено!K459-'погружено всего'!K459)</f>
        <v/>
      </c>
      <c r="L459" s="21" t="str">
        <f>IF(обеспечено!L459-'погружено всего'!L459=0,"",обеспечено!L459-'погружено всего'!L459)</f>
        <v/>
      </c>
      <c r="M459" s="21" t="str">
        <f>IF(обеспечено!M459-'погружено всего'!M459=0,"",обеспечено!M459-'погружено всего'!M459)</f>
        <v/>
      </c>
      <c r="N459" s="21" t="str">
        <f>IF(обеспечено!N459-'погружено всего'!N459=0,"",обеспечено!N459-'погружено всего'!N459)</f>
        <v/>
      </c>
      <c r="O459" s="21" t="str">
        <f>IF(обеспечено!O459-'погружено всего'!O459=0,"",обеспечено!O459-'погружено всего'!O459)</f>
        <v/>
      </c>
      <c r="P459" s="21" t="str">
        <f>IF(обеспечено!P459-'погружено всего'!P459=0,"",обеспечено!P459-'погружено всего'!P459)</f>
        <v/>
      </c>
      <c r="Q459" s="21" t="str">
        <f>IF(обеспечено!Q459-'погружено всего'!Q459=0,"",обеспечено!Q459-'погружено всего'!Q459)</f>
        <v/>
      </c>
      <c r="R459" s="21" t="str">
        <f>IF(обеспечено!R459-'погружено всего'!R459=0,"",обеспечено!R459-'погружено всего'!R459)</f>
        <v/>
      </c>
      <c r="S459" s="21" t="str">
        <f>IF(обеспечено!S459-'погружено всего'!S459=0,"",обеспечено!S459-'погружено всего'!S459)</f>
        <v/>
      </c>
      <c r="T459" s="21" t="str">
        <f>IF(обеспечено!T459-'погружено всего'!T459=0,"",обеспечено!T459-'погружено всего'!T459)</f>
        <v/>
      </c>
      <c r="U459" s="21" t="str">
        <f>IF(обеспечено!U459-'погружено всего'!U459=0,"",обеспечено!U459-'погружено всего'!U459)</f>
        <v/>
      </c>
      <c r="V459" s="21" t="str">
        <f>IF(обеспечено!V459-'погружено всего'!V459=0,"",обеспечено!V459-'погружено всего'!V459)</f>
        <v/>
      </c>
      <c r="W459" s="21" t="str">
        <f>IF(обеспечено!W459-'погружено всего'!W459=0,"",обеспечено!W459-'погружено всего'!W459)</f>
        <v/>
      </c>
      <c r="X459" s="21" t="str">
        <f>IF(обеспечено!X459-'погружено всего'!X459=0,"",обеспечено!X459-'погружено всего'!X459)</f>
        <v/>
      </c>
      <c r="Y459" s="21" t="str">
        <f>IF(обеспечено!Y459-'погружено всего'!Y459=0,"",обеспечено!Y459-'погружено всего'!Y459)</f>
        <v/>
      </c>
      <c r="Z459" s="21" t="str">
        <f>IF(обеспечено!Z459-'погружено всего'!Z459=0,"",обеспечено!Z459-'погружено всего'!Z459)</f>
        <v/>
      </c>
      <c r="AA459" s="21" t="str">
        <f>IF(обеспечено!AA459-'погружено всего'!AA459=0,"",обеспечено!AA459-'погружено всего'!AA459)</f>
        <v/>
      </c>
      <c r="AB459" s="21" t="str">
        <f>IF(обеспечено!AB459-'погружено всего'!AB459=0,"",обеспечено!AB459-'погружено всего'!AB459)</f>
        <v/>
      </c>
      <c r="AC459" s="21" t="str">
        <f>IF(обеспечено!AC459-'погружено всего'!AC459=0,"",обеспечено!AC459-'погружено всего'!AC459)</f>
        <v/>
      </c>
      <c r="AD459" s="21" t="str">
        <f>IF(обеспечено!AD459-'погружено всего'!AD459=0,"",обеспечено!AD459-'погружено всего'!AD459)</f>
        <v/>
      </c>
      <c r="AE459" s="21" t="str">
        <f>IF(обеспечено!AE459-'погружено всего'!AE459=0,"",обеспечено!AE459-'погружено всего'!AE459)</f>
        <v/>
      </c>
      <c r="AF459" s="21" t="str">
        <f>IF(обеспечено!AF459-'погружено всего'!AF459=0,"",обеспечено!AF459-'погружено всего'!AF459)</f>
        <v/>
      </c>
      <c r="AG459" s="21" t="str">
        <f>IF(обеспечено!AG459-'погружено всего'!AG459=0,"",обеспечено!AG459-'погружено всего'!AG459)</f>
        <v/>
      </c>
      <c r="AH459" s="21" t="str">
        <f>IF(обеспечено!AH459-'погружено всего'!AH459=0,"",обеспечено!AH459-'погружено всего'!AH459)</f>
        <v/>
      </c>
      <c r="AI459" s="21" t="str">
        <f>IF(обеспечено!AI459-'погружено всего'!AI459=0,"",обеспечено!AI459-'погружено всего'!AI459)</f>
        <v/>
      </c>
      <c r="AJ459" s="21" t="str">
        <f>IF(обеспечено!AJ459-'погружено всего'!AJ459=0,"",обеспечено!AJ459-'погружено всего'!AJ459)</f>
        <v/>
      </c>
      <c r="AK459" s="21" t="str">
        <f>IF(обеспечено!AK459-'погружено всего'!AK459=0,"",обеспечено!AK459-'погружено всего'!AK459)</f>
        <v/>
      </c>
    </row>
    <row r="460" spans="1:37" s="15" customFormat="1" ht="13.5" customHeight="1" x14ac:dyDescent="0.15">
      <c r="A460" s="15" t="s">
        <v>475</v>
      </c>
      <c r="B460" s="20" t="str">
        <f>IF(LEN('заявки всего'!B460)=0,"",'заявки всего'!B460)</f>
        <v/>
      </c>
      <c r="C460" s="20" t="str">
        <f>IF(LEN('заявки всего'!C460)=0,"",'заявки всего'!C460)</f>
        <v/>
      </c>
      <c r="D460" s="22" t="str">
        <f>IF(LEN('заявки всего'!D460)=0,"",'заявки всего'!D460)</f>
        <v/>
      </c>
      <c r="E460" s="23" t="str">
        <f>IF(LEN('заявки всего'!E460)=0,"",'заявки всего'!E460)</f>
        <v/>
      </c>
      <c r="F460" s="23" t="str">
        <f>IF(обеспечено!F460=0,"",ROUNDUP(обеспечено!F460/31*5,0))</f>
        <v/>
      </c>
      <c r="G460" s="21" t="str">
        <f>IF(обеспечено!G460-'погружено всего'!G460=0,"",обеспечено!G460-'погружено всего'!G460)</f>
        <v/>
      </c>
      <c r="H460" s="21" t="str">
        <f>IF(обеспечено!H460-'погружено всего'!H460=0,"",обеспечено!H460-'погружено всего'!H460)</f>
        <v/>
      </c>
      <c r="I460" s="21" t="str">
        <f>IF(обеспечено!I460-'погружено всего'!I460=0,"",обеспечено!I460-'погружено всего'!I460)</f>
        <v/>
      </c>
      <c r="J460" s="21" t="str">
        <f>IF(обеспечено!J460-'погружено всего'!J460=0,"",обеспечено!J460-'погружено всего'!J460)</f>
        <v/>
      </c>
      <c r="K460" s="21" t="str">
        <f>IF(обеспечено!K460-'погружено всего'!K460=0,"",обеспечено!K460-'погружено всего'!K460)</f>
        <v/>
      </c>
      <c r="L460" s="21" t="str">
        <f>IF(обеспечено!L460-'погружено всего'!L460=0,"",обеспечено!L460-'погружено всего'!L460)</f>
        <v/>
      </c>
      <c r="M460" s="21" t="str">
        <f>IF(обеспечено!M460-'погружено всего'!M460=0,"",обеспечено!M460-'погружено всего'!M460)</f>
        <v/>
      </c>
      <c r="N460" s="21" t="str">
        <f>IF(обеспечено!N460-'погружено всего'!N460=0,"",обеспечено!N460-'погружено всего'!N460)</f>
        <v/>
      </c>
      <c r="O460" s="21" t="str">
        <f>IF(обеспечено!O460-'погружено всего'!O460=0,"",обеспечено!O460-'погружено всего'!O460)</f>
        <v/>
      </c>
      <c r="P460" s="21" t="str">
        <f>IF(обеспечено!P460-'погружено всего'!P460=0,"",обеспечено!P460-'погружено всего'!P460)</f>
        <v/>
      </c>
      <c r="Q460" s="21" t="str">
        <f>IF(обеспечено!Q460-'погружено всего'!Q460=0,"",обеспечено!Q460-'погружено всего'!Q460)</f>
        <v/>
      </c>
      <c r="R460" s="21" t="str">
        <f>IF(обеспечено!R460-'погружено всего'!R460=0,"",обеспечено!R460-'погружено всего'!R460)</f>
        <v/>
      </c>
      <c r="S460" s="21" t="str">
        <f>IF(обеспечено!S460-'погружено всего'!S460=0,"",обеспечено!S460-'погружено всего'!S460)</f>
        <v/>
      </c>
      <c r="T460" s="21" t="str">
        <f>IF(обеспечено!T460-'погружено всего'!T460=0,"",обеспечено!T460-'погружено всего'!T460)</f>
        <v/>
      </c>
      <c r="U460" s="21" t="str">
        <f>IF(обеспечено!U460-'погружено всего'!U460=0,"",обеспечено!U460-'погружено всего'!U460)</f>
        <v/>
      </c>
      <c r="V460" s="21" t="str">
        <f>IF(обеспечено!V460-'погружено всего'!V460=0,"",обеспечено!V460-'погружено всего'!V460)</f>
        <v/>
      </c>
      <c r="W460" s="21" t="str">
        <f>IF(обеспечено!W460-'погружено всего'!W460=0,"",обеспечено!W460-'погружено всего'!W460)</f>
        <v/>
      </c>
      <c r="X460" s="21" t="str">
        <f>IF(обеспечено!X460-'погружено всего'!X460=0,"",обеспечено!X460-'погружено всего'!X460)</f>
        <v/>
      </c>
      <c r="Y460" s="21" t="str">
        <f>IF(обеспечено!Y460-'погружено всего'!Y460=0,"",обеспечено!Y460-'погружено всего'!Y460)</f>
        <v/>
      </c>
      <c r="Z460" s="21" t="str">
        <f>IF(обеспечено!Z460-'погружено всего'!Z460=0,"",обеспечено!Z460-'погружено всего'!Z460)</f>
        <v/>
      </c>
      <c r="AA460" s="21" t="str">
        <f>IF(обеспечено!AA460-'погружено всего'!AA460=0,"",обеспечено!AA460-'погружено всего'!AA460)</f>
        <v/>
      </c>
      <c r="AB460" s="21" t="str">
        <f>IF(обеспечено!AB460-'погружено всего'!AB460=0,"",обеспечено!AB460-'погружено всего'!AB460)</f>
        <v/>
      </c>
      <c r="AC460" s="21" t="str">
        <f>IF(обеспечено!AC460-'погружено всего'!AC460=0,"",обеспечено!AC460-'погружено всего'!AC460)</f>
        <v/>
      </c>
      <c r="AD460" s="21" t="str">
        <f>IF(обеспечено!AD460-'погружено всего'!AD460=0,"",обеспечено!AD460-'погружено всего'!AD460)</f>
        <v/>
      </c>
      <c r="AE460" s="21" t="str">
        <f>IF(обеспечено!AE460-'погружено всего'!AE460=0,"",обеспечено!AE460-'погружено всего'!AE460)</f>
        <v/>
      </c>
      <c r="AF460" s="21" t="str">
        <f>IF(обеспечено!AF460-'погружено всего'!AF460=0,"",обеспечено!AF460-'погружено всего'!AF460)</f>
        <v/>
      </c>
      <c r="AG460" s="21" t="str">
        <f>IF(обеспечено!AG460-'погружено всего'!AG460=0,"",обеспечено!AG460-'погружено всего'!AG460)</f>
        <v/>
      </c>
      <c r="AH460" s="21" t="str">
        <f>IF(обеспечено!AH460-'погружено всего'!AH460=0,"",обеспечено!AH460-'погружено всего'!AH460)</f>
        <v/>
      </c>
      <c r="AI460" s="21" t="str">
        <f>IF(обеспечено!AI460-'погружено всего'!AI460=0,"",обеспечено!AI460-'погружено всего'!AI460)</f>
        <v/>
      </c>
      <c r="AJ460" s="21" t="str">
        <f>IF(обеспечено!AJ460-'погружено всего'!AJ460=0,"",обеспечено!AJ460-'погружено всего'!AJ460)</f>
        <v/>
      </c>
      <c r="AK460" s="21" t="str">
        <f>IF(обеспечено!AK460-'погружено всего'!AK460=0,"",обеспечено!AK460-'погружено всего'!AK460)</f>
        <v/>
      </c>
    </row>
    <row r="461" spans="1:37" s="15" customFormat="1" ht="13.5" customHeight="1" x14ac:dyDescent="0.15">
      <c r="A461" s="15" t="s">
        <v>476</v>
      </c>
      <c r="B461" s="20" t="str">
        <f>IF(LEN('заявки всего'!B461)=0,"",'заявки всего'!B461)</f>
        <v/>
      </c>
      <c r="C461" s="20" t="str">
        <f>IF(LEN('заявки всего'!C461)=0,"",'заявки всего'!C461)</f>
        <v/>
      </c>
      <c r="D461" s="22" t="str">
        <f>IF(LEN('заявки всего'!D461)=0,"",'заявки всего'!D461)</f>
        <v/>
      </c>
      <c r="E461" s="23" t="str">
        <f>IF(LEN('заявки всего'!E461)=0,"",'заявки всего'!E461)</f>
        <v/>
      </c>
      <c r="F461" s="23" t="str">
        <f>IF(обеспечено!F461=0,"",ROUNDUP(обеспечено!F461/31*5,0))</f>
        <v/>
      </c>
      <c r="G461" s="21" t="str">
        <f>IF(обеспечено!G461-'погружено всего'!G461=0,"",обеспечено!G461-'погружено всего'!G461)</f>
        <v/>
      </c>
      <c r="H461" s="21" t="str">
        <f>IF(обеспечено!H461-'погружено всего'!H461=0,"",обеспечено!H461-'погружено всего'!H461)</f>
        <v/>
      </c>
      <c r="I461" s="21" t="str">
        <f>IF(обеспечено!I461-'погружено всего'!I461=0,"",обеспечено!I461-'погружено всего'!I461)</f>
        <v/>
      </c>
      <c r="J461" s="21" t="str">
        <f>IF(обеспечено!J461-'погружено всего'!J461=0,"",обеспечено!J461-'погружено всего'!J461)</f>
        <v/>
      </c>
      <c r="K461" s="21" t="str">
        <f>IF(обеспечено!K461-'погружено всего'!K461=0,"",обеспечено!K461-'погружено всего'!K461)</f>
        <v/>
      </c>
      <c r="L461" s="21" t="str">
        <f>IF(обеспечено!L461-'погружено всего'!L461=0,"",обеспечено!L461-'погружено всего'!L461)</f>
        <v/>
      </c>
      <c r="M461" s="21" t="str">
        <f>IF(обеспечено!M461-'погружено всего'!M461=0,"",обеспечено!M461-'погружено всего'!M461)</f>
        <v/>
      </c>
      <c r="N461" s="21" t="str">
        <f>IF(обеспечено!N461-'погружено всего'!N461=0,"",обеспечено!N461-'погружено всего'!N461)</f>
        <v/>
      </c>
      <c r="O461" s="21" t="str">
        <f>IF(обеспечено!O461-'погружено всего'!O461=0,"",обеспечено!O461-'погружено всего'!O461)</f>
        <v/>
      </c>
      <c r="P461" s="21" t="str">
        <f>IF(обеспечено!P461-'погружено всего'!P461=0,"",обеспечено!P461-'погружено всего'!P461)</f>
        <v/>
      </c>
      <c r="Q461" s="21" t="str">
        <f>IF(обеспечено!Q461-'погружено всего'!Q461=0,"",обеспечено!Q461-'погружено всего'!Q461)</f>
        <v/>
      </c>
      <c r="R461" s="21" t="str">
        <f>IF(обеспечено!R461-'погружено всего'!R461=0,"",обеспечено!R461-'погружено всего'!R461)</f>
        <v/>
      </c>
      <c r="S461" s="21" t="str">
        <f>IF(обеспечено!S461-'погружено всего'!S461=0,"",обеспечено!S461-'погружено всего'!S461)</f>
        <v/>
      </c>
      <c r="T461" s="21" t="str">
        <f>IF(обеспечено!T461-'погружено всего'!T461=0,"",обеспечено!T461-'погружено всего'!T461)</f>
        <v/>
      </c>
      <c r="U461" s="21" t="str">
        <f>IF(обеспечено!U461-'погружено всего'!U461=0,"",обеспечено!U461-'погружено всего'!U461)</f>
        <v/>
      </c>
      <c r="V461" s="21" t="str">
        <f>IF(обеспечено!V461-'погружено всего'!V461=0,"",обеспечено!V461-'погружено всего'!V461)</f>
        <v/>
      </c>
      <c r="W461" s="21" t="str">
        <f>IF(обеспечено!W461-'погружено всего'!W461=0,"",обеспечено!W461-'погружено всего'!W461)</f>
        <v/>
      </c>
      <c r="X461" s="21" t="str">
        <f>IF(обеспечено!X461-'погружено всего'!X461=0,"",обеспечено!X461-'погружено всего'!X461)</f>
        <v/>
      </c>
      <c r="Y461" s="21" t="str">
        <f>IF(обеспечено!Y461-'погружено всего'!Y461=0,"",обеспечено!Y461-'погружено всего'!Y461)</f>
        <v/>
      </c>
      <c r="Z461" s="21" t="str">
        <f>IF(обеспечено!Z461-'погружено всего'!Z461=0,"",обеспечено!Z461-'погружено всего'!Z461)</f>
        <v/>
      </c>
      <c r="AA461" s="21" t="str">
        <f>IF(обеспечено!AA461-'погружено всего'!AA461=0,"",обеспечено!AA461-'погружено всего'!AA461)</f>
        <v/>
      </c>
      <c r="AB461" s="21" t="str">
        <f>IF(обеспечено!AB461-'погружено всего'!AB461=0,"",обеспечено!AB461-'погружено всего'!AB461)</f>
        <v/>
      </c>
      <c r="AC461" s="21" t="str">
        <f>IF(обеспечено!AC461-'погружено всего'!AC461=0,"",обеспечено!AC461-'погружено всего'!AC461)</f>
        <v/>
      </c>
      <c r="AD461" s="21" t="str">
        <f>IF(обеспечено!AD461-'погружено всего'!AD461=0,"",обеспечено!AD461-'погружено всего'!AD461)</f>
        <v/>
      </c>
      <c r="AE461" s="21" t="str">
        <f>IF(обеспечено!AE461-'погружено всего'!AE461=0,"",обеспечено!AE461-'погружено всего'!AE461)</f>
        <v/>
      </c>
      <c r="AF461" s="21" t="str">
        <f>IF(обеспечено!AF461-'погружено всего'!AF461=0,"",обеспечено!AF461-'погружено всего'!AF461)</f>
        <v/>
      </c>
      <c r="AG461" s="21" t="str">
        <f>IF(обеспечено!AG461-'погружено всего'!AG461=0,"",обеспечено!AG461-'погружено всего'!AG461)</f>
        <v/>
      </c>
      <c r="AH461" s="21" t="str">
        <f>IF(обеспечено!AH461-'погружено всего'!AH461=0,"",обеспечено!AH461-'погружено всего'!AH461)</f>
        <v/>
      </c>
      <c r="AI461" s="21" t="str">
        <f>IF(обеспечено!AI461-'погружено всего'!AI461=0,"",обеспечено!AI461-'погружено всего'!AI461)</f>
        <v/>
      </c>
      <c r="AJ461" s="21" t="str">
        <f>IF(обеспечено!AJ461-'погружено всего'!AJ461=0,"",обеспечено!AJ461-'погружено всего'!AJ461)</f>
        <v/>
      </c>
      <c r="AK461" s="21" t="str">
        <f>IF(обеспечено!AK461-'погружено всего'!AK461=0,"",обеспечено!AK461-'погружено всего'!AK461)</f>
        <v/>
      </c>
    </row>
    <row r="462" spans="1:37" s="15" customFormat="1" ht="13.5" customHeight="1" x14ac:dyDescent="0.15">
      <c r="A462" s="15" t="s">
        <v>477</v>
      </c>
      <c r="B462" s="20" t="str">
        <f>IF(LEN('заявки всего'!B462)=0,"",'заявки всего'!B462)</f>
        <v/>
      </c>
      <c r="C462" s="20" t="str">
        <f>IF(LEN('заявки всего'!C462)=0,"",'заявки всего'!C462)</f>
        <v/>
      </c>
      <c r="D462" s="22" t="str">
        <f>IF(LEN('заявки всего'!D462)=0,"",'заявки всего'!D462)</f>
        <v/>
      </c>
      <c r="E462" s="23" t="str">
        <f>IF(LEN('заявки всего'!E462)=0,"",'заявки всего'!E462)</f>
        <v/>
      </c>
      <c r="F462" s="23" t="str">
        <f>IF(обеспечено!F462=0,"",ROUNDUP(обеспечено!F462/31*5,0))</f>
        <v/>
      </c>
      <c r="G462" s="21" t="str">
        <f>IF(обеспечено!G462-'погружено всего'!G462=0,"",обеспечено!G462-'погружено всего'!G462)</f>
        <v/>
      </c>
      <c r="H462" s="21" t="str">
        <f>IF(обеспечено!H462-'погружено всего'!H462=0,"",обеспечено!H462-'погружено всего'!H462)</f>
        <v/>
      </c>
      <c r="I462" s="21" t="str">
        <f>IF(обеспечено!I462-'погружено всего'!I462=0,"",обеспечено!I462-'погружено всего'!I462)</f>
        <v/>
      </c>
      <c r="J462" s="21" t="str">
        <f>IF(обеспечено!J462-'погружено всего'!J462=0,"",обеспечено!J462-'погружено всего'!J462)</f>
        <v/>
      </c>
      <c r="K462" s="21" t="str">
        <f>IF(обеспечено!K462-'погружено всего'!K462=0,"",обеспечено!K462-'погружено всего'!K462)</f>
        <v/>
      </c>
      <c r="L462" s="21" t="str">
        <f>IF(обеспечено!L462-'погружено всего'!L462=0,"",обеспечено!L462-'погружено всего'!L462)</f>
        <v/>
      </c>
      <c r="M462" s="21" t="str">
        <f>IF(обеспечено!M462-'погружено всего'!M462=0,"",обеспечено!M462-'погружено всего'!M462)</f>
        <v/>
      </c>
      <c r="N462" s="21" t="str">
        <f>IF(обеспечено!N462-'погружено всего'!N462=0,"",обеспечено!N462-'погружено всего'!N462)</f>
        <v/>
      </c>
      <c r="O462" s="21" t="str">
        <f>IF(обеспечено!O462-'погружено всего'!O462=0,"",обеспечено!O462-'погружено всего'!O462)</f>
        <v/>
      </c>
      <c r="P462" s="21" t="str">
        <f>IF(обеспечено!P462-'погружено всего'!P462=0,"",обеспечено!P462-'погружено всего'!P462)</f>
        <v/>
      </c>
      <c r="Q462" s="21" t="str">
        <f>IF(обеспечено!Q462-'погружено всего'!Q462=0,"",обеспечено!Q462-'погружено всего'!Q462)</f>
        <v/>
      </c>
      <c r="R462" s="21" t="str">
        <f>IF(обеспечено!R462-'погружено всего'!R462=0,"",обеспечено!R462-'погружено всего'!R462)</f>
        <v/>
      </c>
      <c r="S462" s="21" t="str">
        <f>IF(обеспечено!S462-'погружено всего'!S462=0,"",обеспечено!S462-'погружено всего'!S462)</f>
        <v/>
      </c>
      <c r="T462" s="21" t="str">
        <f>IF(обеспечено!T462-'погружено всего'!T462=0,"",обеспечено!T462-'погружено всего'!T462)</f>
        <v/>
      </c>
      <c r="U462" s="21" t="str">
        <f>IF(обеспечено!U462-'погружено всего'!U462=0,"",обеспечено!U462-'погружено всего'!U462)</f>
        <v/>
      </c>
      <c r="V462" s="21" t="str">
        <f>IF(обеспечено!V462-'погружено всего'!V462=0,"",обеспечено!V462-'погружено всего'!V462)</f>
        <v/>
      </c>
      <c r="W462" s="21" t="str">
        <f>IF(обеспечено!W462-'погружено всего'!W462=0,"",обеспечено!W462-'погружено всего'!W462)</f>
        <v/>
      </c>
      <c r="X462" s="21" t="str">
        <f>IF(обеспечено!X462-'погружено всего'!X462=0,"",обеспечено!X462-'погружено всего'!X462)</f>
        <v/>
      </c>
      <c r="Y462" s="21" t="str">
        <f>IF(обеспечено!Y462-'погружено всего'!Y462=0,"",обеспечено!Y462-'погружено всего'!Y462)</f>
        <v/>
      </c>
      <c r="Z462" s="21" t="str">
        <f>IF(обеспечено!Z462-'погружено всего'!Z462=0,"",обеспечено!Z462-'погружено всего'!Z462)</f>
        <v/>
      </c>
      <c r="AA462" s="21" t="str">
        <f>IF(обеспечено!AA462-'погружено всего'!AA462=0,"",обеспечено!AA462-'погружено всего'!AA462)</f>
        <v/>
      </c>
      <c r="AB462" s="21" t="str">
        <f>IF(обеспечено!AB462-'погружено всего'!AB462=0,"",обеспечено!AB462-'погружено всего'!AB462)</f>
        <v/>
      </c>
      <c r="AC462" s="21" t="str">
        <f>IF(обеспечено!AC462-'погружено всего'!AC462=0,"",обеспечено!AC462-'погружено всего'!AC462)</f>
        <v/>
      </c>
      <c r="AD462" s="21" t="str">
        <f>IF(обеспечено!AD462-'погружено всего'!AD462=0,"",обеспечено!AD462-'погружено всего'!AD462)</f>
        <v/>
      </c>
      <c r="AE462" s="21" t="str">
        <f>IF(обеспечено!AE462-'погружено всего'!AE462=0,"",обеспечено!AE462-'погружено всего'!AE462)</f>
        <v/>
      </c>
      <c r="AF462" s="21" t="str">
        <f>IF(обеспечено!AF462-'погружено всего'!AF462=0,"",обеспечено!AF462-'погружено всего'!AF462)</f>
        <v/>
      </c>
      <c r="AG462" s="21" t="str">
        <f>IF(обеспечено!AG462-'погружено всего'!AG462=0,"",обеспечено!AG462-'погружено всего'!AG462)</f>
        <v/>
      </c>
      <c r="AH462" s="21" t="str">
        <f>IF(обеспечено!AH462-'погружено всего'!AH462=0,"",обеспечено!AH462-'погружено всего'!AH462)</f>
        <v/>
      </c>
      <c r="AI462" s="21" t="str">
        <f>IF(обеспечено!AI462-'погружено всего'!AI462=0,"",обеспечено!AI462-'погружено всего'!AI462)</f>
        <v/>
      </c>
      <c r="AJ462" s="21" t="str">
        <f>IF(обеспечено!AJ462-'погружено всего'!AJ462=0,"",обеспечено!AJ462-'погружено всего'!AJ462)</f>
        <v/>
      </c>
      <c r="AK462" s="21" t="str">
        <f>IF(обеспечено!AK462-'погружено всего'!AK462=0,"",обеспечено!AK462-'погружено всего'!AK462)</f>
        <v/>
      </c>
    </row>
    <row r="463" spans="1:37" s="15" customFormat="1" ht="13.5" customHeight="1" x14ac:dyDescent="0.15">
      <c r="A463" s="15" t="s">
        <v>478</v>
      </c>
      <c r="B463" s="20" t="str">
        <f>IF(LEN('заявки всего'!B463)=0,"",'заявки всего'!B463)</f>
        <v/>
      </c>
      <c r="C463" s="20" t="str">
        <f>IF(LEN('заявки всего'!C463)=0,"",'заявки всего'!C463)</f>
        <v/>
      </c>
      <c r="D463" s="22" t="str">
        <f>IF(LEN('заявки всего'!D463)=0,"",'заявки всего'!D463)</f>
        <v/>
      </c>
      <c r="E463" s="23" t="str">
        <f>IF(LEN('заявки всего'!E463)=0,"",'заявки всего'!E463)</f>
        <v/>
      </c>
      <c r="F463" s="23" t="str">
        <f>IF(обеспечено!F463=0,"",ROUNDUP(обеспечено!F463/31*5,0))</f>
        <v/>
      </c>
      <c r="G463" s="21" t="str">
        <f>IF(обеспечено!G463-'погружено всего'!G463=0,"",обеспечено!G463-'погружено всего'!G463)</f>
        <v/>
      </c>
      <c r="H463" s="21" t="str">
        <f>IF(обеспечено!H463-'погружено всего'!H463=0,"",обеспечено!H463-'погружено всего'!H463)</f>
        <v/>
      </c>
      <c r="I463" s="21" t="str">
        <f>IF(обеспечено!I463-'погружено всего'!I463=0,"",обеспечено!I463-'погружено всего'!I463)</f>
        <v/>
      </c>
      <c r="J463" s="21" t="str">
        <f>IF(обеспечено!J463-'погружено всего'!J463=0,"",обеспечено!J463-'погружено всего'!J463)</f>
        <v/>
      </c>
      <c r="K463" s="21" t="str">
        <f>IF(обеспечено!K463-'погружено всего'!K463=0,"",обеспечено!K463-'погружено всего'!K463)</f>
        <v/>
      </c>
      <c r="L463" s="21" t="str">
        <f>IF(обеспечено!L463-'погружено всего'!L463=0,"",обеспечено!L463-'погружено всего'!L463)</f>
        <v/>
      </c>
      <c r="M463" s="21" t="str">
        <f>IF(обеспечено!M463-'погружено всего'!M463=0,"",обеспечено!M463-'погружено всего'!M463)</f>
        <v/>
      </c>
      <c r="N463" s="21" t="str">
        <f>IF(обеспечено!N463-'погружено всего'!N463=0,"",обеспечено!N463-'погружено всего'!N463)</f>
        <v/>
      </c>
      <c r="O463" s="21" t="str">
        <f>IF(обеспечено!O463-'погружено всего'!O463=0,"",обеспечено!O463-'погружено всего'!O463)</f>
        <v/>
      </c>
      <c r="P463" s="21" t="str">
        <f>IF(обеспечено!P463-'погружено всего'!P463=0,"",обеспечено!P463-'погружено всего'!P463)</f>
        <v/>
      </c>
      <c r="Q463" s="21" t="str">
        <f>IF(обеспечено!Q463-'погружено всего'!Q463=0,"",обеспечено!Q463-'погружено всего'!Q463)</f>
        <v/>
      </c>
      <c r="R463" s="21" t="str">
        <f>IF(обеспечено!R463-'погружено всего'!R463=0,"",обеспечено!R463-'погружено всего'!R463)</f>
        <v/>
      </c>
      <c r="S463" s="21" t="str">
        <f>IF(обеспечено!S463-'погружено всего'!S463=0,"",обеспечено!S463-'погружено всего'!S463)</f>
        <v/>
      </c>
      <c r="T463" s="21" t="str">
        <f>IF(обеспечено!T463-'погружено всего'!T463=0,"",обеспечено!T463-'погружено всего'!T463)</f>
        <v/>
      </c>
      <c r="U463" s="21" t="str">
        <f>IF(обеспечено!U463-'погружено всего'!U463=0,"",обеспечено!U463-'погружено всего'!U463)</f>
        <v/>
      </c>
      <c r="V463" s="21" t="str">
        <f>IF(обеспечено!V463-'погружено всего'!V463=0,"",обеспечено!V463-'погружено всего'!V463)</f>
        <v/>
      </c>
      <c r="W463" s="21" t="str">
        <f>IF(обеспечено!W463-'погружено всего'!W463=0,"",обеспечено!W463-'погружено всего'!W463)</f>
        <v/>
      </c>
      <c r="X463" s="21" t="str">
        <f>IF(обеспечено!X463-'погружено всего'!X463=0,"",обеспечено!X463-'погружено всего'!X463)</f>
        <v/>
      </c>
      <c r="Y463" s="21" t="str">
        <f>IF(обеспечено!Y463-'погружено всего'!Y463=0,"",обеспечено!Y463-'погружено всего'!Y463)</f>
        <v/>
      </c>
      <c r="Z463" s="21" t="str">
        <f>IF(обеспечено!Z463-'погружено всего'!Z463=0,"",обеспечено!Z463-'погружено всего'!Z463)</f>
        <v/>
      </c>
      <c r="AA463" s="21" t="str">
        <f>IF(обеспечено!AA463-'погружено всего'!AA463=0,"",обеспечено!AA463-'погружено всего'!AA463)</f>
        <v/>
      </c>
      <c r="AB463" s="21" t="str">
        <f>IF(обеспечено!AB463-'погружено всего'!AB463=0,"",обеспечено!AB463-'погружено всего'!AB463)</f>
        <v/>
      </c>
      <c r="AC463" s="21" t="str">
        <f>IF(обеспечено!AC463-'погружено всего'!AC463=0,"",обеспечено!AC463-'погружено всего'!AC463)</f>
        <v/>
      </c>
      <c r="AD463" s="21" t="str">
        <f>IF(обеспечено!AD463-'погружено всего'!AD463=0,"",обеспечено!AD463-'погружено всего'!AD463)</f>
        <v/>
      </c>
      <c r="AE463" s="21" t="str">
        <f>IF(обеспечено!AE463-'погружено всего'!AE463=0,"",обеспечено!AE463-'погружено всего'!AE463)</f>
        <v/>
      </c>
      <c r="AF463" s="21" t="str">
        <f>IF(обеспечено!AF463-'погружено всего'!AF463=0,"",обеспечено!AF463-'погружено всего'!AF463)</f>
        <v/>
      </c>
      <c r="AG463" s="21" t="str">
        <f>IF(обеспечено!AG463-'погружено всего'!AG463=0,"",обеспечено!AG463-'погружено всего'!AG463)</f>
        <v/>
      </c>
      <c r="AH463" s="21" t="str">
        <f>IF(обеспечено!AH463-'погружено всего'!AH463=0,"",обеспечено!AH463-'погружено всего'!AH463)</f>
        <v/>
      </c>
      <c r="AI463" s="21" t="str">
        <f>IF(обеспечено!AI463-'погружено всего'!AI463=0,"",обеспечено!AI463-'погружено всего'!AI463)</f>
        <v/>
      </c>
      <c r="AJ463" s="21" t="str">
        <f>IF(обеспечено!AJ463-'погружено всего'!AJ463=0,"",обеспечено!AJ463-'погружено всего'!AJ463)</f>
        <v/>
      </c>
      <c r="AK463" s="21" t="str">
        <f>IF(обеспечено!AK463-'погружено всего'!AK463=0,"",обеспечено!AK463-'погружено всего'!AK463)</f>
        <v/>
      </c>
    </row>
    <row r="464" spans="1:37" s="15" customFormat="1" ht="13.5" customHeight="1" x14ac:dyDescent="0.15">
      <c r="A464" s="15" t="s">
        <v>479</v>
      </c>
      <c r="B464" s="20" t="str">
        <f>IF(LEN('заявки всего'!B464)=0,"",'заявки всего'!B464)</f>
        <v/>
      </c>
      <c r="C464" s="20" t="str">
        <f>IF(LEN('заявки всего'!C464)=0,"",'заявки всего'!C464)</f>
        <v/>
      </c>
      <c r="D464" s="22" t="str">
        <f>IF(LEN('заявки всего'!D464)=0,"",'заявки всего'!D464)</f>
        <v/>
      </c>
      <c r="E464" s="23" t="str">
        <f>IF(LEN('заявки всего'!E464)=0,"",'заявки всего'!E464)</f>
        <v/>
      </c>
      <c r="F464" s="23" t="str">
        <f>IF(обеспечено!F464=0,"",ROUNDUP(обеспечено!F464/31*5,0))</f>
        <v/>
      </c>
      <c r="G464" s="21" t="str">
        <f>IF(обеспечено!G464-'погружено всего'!G464=0,"",обеспечено!G464-'погружено всего'!G464)</f>
        <v/>
      </c>
      <c r="H464" s="21" t="str">
        <f>IF(обеспечено!H464-'погружено всего'!H464=0,"",обеспечено!H464-'погружено всего'!H464)</f>
        <v/>
      </c>
      <c r="I464" s="21" t="str">
        <f>IF(обеспечено!I464-'погружено всего'!I464=0,"",обеспечено!I464-'погружено всего'!I464)</f>
        <v/>
      </c>
      <c r="J464" s="21" t="str">
        <f>IF(обеспечено!J464-'погружено всего'!J464=0,"",обеспечено!J464-'погружено всего'!J464)</f>
        <v/>
      </c>
      <c r="K464" s="21" t="str">
        <f>IF(обеспечено!K464-'погружено всего'!K464=0,"",обеспечено!K464-'погружено всего'!K464)</f>
        <v/>
      </c>
      <c r="L464" s="21" t="str">
        <f>IF(обеспечено!L464-'погружено всего'!L464=0,"",обеспечено!L464-'погружено всего'!L464)</f>
        <v/>
      </c>
      <c r="M464" s="21" t="str">
        <f>IF(обеспечено!M464-'погружено всего'!M464=0,"",обеспечено!M464-'погружено всего'!M464)</f>
        <v/>
      </c>
      <c r="N464" s="21" t="str">
        <f>IF(обеспечено!N464-'погружено всего'!N464=0,"",обеспечено!N464-'погружено всего'!N464)</f>
        <v/>
      </c>
      <c r="O464" s="21" t="str">
        <f>IF(обеспечено!O464-'погружено всего'!O464=0,"",обеспечено!O464-'погружено всего'!O464)</f>
        <v/>
      </c>
      <c r="P464" s="21" t="str">
        <f>IF(обеспечено!P464-'погружено всего'!P464=0,"",обеспечено!P464-'погружено всего'!P464)</f>
        <v/>
      </c>
      <c r="Q464" s="21" t="str">
        <f>IF(обеспечено!Q464-'погружено всего'!Q464=0,"",обеспечено!Q464-'погружено всего'!Q464)</f>
        <v/>
      </c>
      <c r="R464" s="21" t="str">
        <f>IF(обеспечено!R464-'погружено всего'!R464=0,"",обеспечено!R464-'погружено всего'!R464)</f>
        <v/>
      </c>
      <c r="S464" s="21" t="str">
        <f>IF(обеспечено!S464-'погружено всего'!S464=0,"",обеспечено!S464-'погружено всего'!S464)</f>
        <v/>
      </c>
      <c r="T464" s="21" t="str">
        <f>IF(обеспечено!T464-'погружено всего'!T464=0,"",обеспечено!T464-'погружено всего'!T464)</f>
        <v/>
      </c>
      <c r="U464" s="21" t="str">
        <f>IF(обеспечено!U464-'погружено всего'!U464=0,"",обеспечено!U464-'погружено всего'!U464)</f>
        <v/>
      </c>
      <c r="V464" s="21" t="str">
        <f>IF(обеспечено!V464-'погружено всего'!V464=0,"",обеспечено!V464-'погружено всего'!V464)</f>
        <v/>
      </c>
      <c r="W464" s="21" t="str">
        <f>IF(обеспечено!W464-'погружено всего'!W464=0,"",обеспечено!W464-'погружено всего'!W464)</f>
        <v/>
      </c>
      <c r="X464" s="21" t="str">
        <f>IF(обеспечено!X464-'погружено всего'!X464=0,"",обеспечено!X464-'погружено всего'!X464)</f>
        <v/>
      </c>
      <c r="Y464" s="21" t="str">
        <f>IF(обеспечено!Y464-'погружено всего'!Y464=0,"",обеспечено!Y464-'погружено всего'!Y464)</f>
        <v/>
      </c>
      <c r="Z464" s="21" t="str">
        <f>IF(обеспечено!Z464-'погружено всего'!Z464=0,"",обеспечено!Z464-'погружено всего'!Z464)</f>
        <v/>
      </c>
      <c r="AA464" s="21" t="str">
        <f>IF(обеспечено!AA464-'погружено всего'!AA464=0,"",обеспечено!AA464-'погружено всего'!AA464)</f>
        <v/>
      </c>
      <c r="AB464" s="21" t="str">
        <f>IF(обеспечено!AB464-'погружено всего'!AB464=0,"",обеспечено!AB464-'погружено всего'!AB464)</f>
        <v/>
      </c>
      <c r="AC464" s="21" t="str">
        <f>IF(обеспечено!AC464-'погружено всего'!AC464=0,"",обеспечено!AC464-'погружено всего'!AC464)</f>
        <v/>
      </c>
      <c r="AD464" s="21" t="str">
        <f>IF(обеспечено!AD464-'погружено всего'!AD464=0,"",обеспечено!AD464-'погружено всего'!AD464)</f>
        <v/>
      </c>
      <c r="AE464" s="21" t="str">
        <f>IF(обеспечено!AE464-'погружено всего'!AE464=0,"",обеспечено!AE464-'погружено всего'!AE464)</f>
        <v/>
      </c>
      <c r="AF464" s="21" t="str">
        <f>IF(обеспечено!AF464-'погружено всего'!AF464=0,"",обеспечено!AF464-'погружено всего'!AF464)</f>
        <v/>
      </c>
      <c r="AG464" s="21" t="str">
        <f>IF(обеспечено!AG464-'погружено всего'!AG464=0,"",обеспечено!AG464-'погружено всего'!AG464)</f>
        <v/>
      </c>
      <c r="AH464" s="21" t="str">
        <f>IF(обеспечено!AH464-'погружено всего'!AH464=0,"",обеспечено!AH464-'погружено всего'!AH464)</f>
        <v/>
      </c>
      <c r="AI464" s="21" t="str">
        <f>IF(обеспечено!AI464-'погружено всего'!AI464=0,"",обеспечено!AI464-'погружено всего'!AI464)</f>
        <v/>
      </c>
      <c r="AJ464" s="21" t="str">
        <f>IF(обеспечено!AJ464-'погружено всего'!AJ464=0,"",обеспечено!AJ464-'погружено всего'!AJ464)</f>
        <v/>
      </c>
      <c r="AK464" s="21" t="str">
        <f>IF(обеспечено!AK464-'погружено всего'!AK464=0,"",обеспечено!AK464-'погружено всего'!AK464)</f>
        <v/>
      </c>
    </row>
    <row r="465" spans="1:37" s="15" customFormat="1" ht="13.5" customHeight="1" x14ac:dyDescent="0.15">
      <c r="A465" s="15" t="s">
        <v>480</v>
      </c>
      <c r="B465" s="20" t="str">
        <f>IF(LEN('заявки всего'!B465)=0,"",'заявки всего'!B465)</f>
        <v/>
      </c>
      <c r="C465" s="20" t="str">
        <f>IF(LEN('заявки всего'!C465)=0,"",'заявки всего'!C465)</f>
        <v/>
      </c>
      <c r="D465" s="22" t="str">
        <f>IF(LEN('заявки всего'!D465)=0,"",'заявки всего'!D465)</f>
        <v/>
      </c>
      <c r="E465" s="23" t="str">
        <f>IF(LEN('заявки всего'!E465)=0,"",'заявки всего'!E465)</f>
        <v/>
      </c>
      <c r="F465" s="23" t="str">
        <f>IF(обеспечено!F465=0,"",ROUNDUP(обеспечено!F465/31*5,0))</f>
        <v/>
      </c>
      <c r="G465" s="21" t="str">
        <f>IF(обеспечено!G465-'погружено всего'!G465=0,"",обеспечено!G465-'погружено всего'!G465)</f>
        <v/>
      </c>
      <c r="H465" s="21" t="str">
        <f>IF(обеспечено!H465-'погружено всего'!H465=0,"",обеспечено!H465-'погружено всего'!H465)</f>
        <v/>
      </c>
      <c r="I465" s="21" t="str">
        <f>IF(обеспечено!I465-'погружено всего'!I465=0,"",обеспечено!I465-'погружено всего'!I465)</f>
        <v/>
      </c>
      <c r="J465" s="21" t="str">
        <f>IF(обеспечено!J465-'погружено всего'!J465=0,"",обеспечено!J465-'погружено всего'!J465)</f>
        <v/>
      </c>
      <c r="K465" s="21" t="str">
        <f>IF(обеспечено!K465-'погружено всего'!K465=0,"",обеспечено!K465-'погружено всего'!K465)</f>
        <v/>
      </c>
      <c r="L465" s="21" t="str">
        <f>IF(обеспечено!L465-'погружено всего'!L465=0,"",обеспечено!L465-'погружено всего'!L465)</f>
        <v/>
      </c>
      <c r="M465" s="21" t="str">
        <f>IF(обеспечено!M465-'погружено всего'!M465=0,"",обеспечено!M465-'погружено всего'!M465)</f>
        <v/>
      </c>
      <c r="N465" s="21" t="str">
        <f>IF(обеспечено!N465-'погружено всего'!N465=0,"",обеспечено!N465-'погружено всего'!N465)</f>
        <v/>
      </c>
      <c r="O465" s="21" t="str">
        <f>IF(обеспечено!O465-'погружено всего'!O465=0,"",обеспечено!O465-'погружено всего'!O465)</f>
        <v/>
      </c>
      <c r="P465" s="21" t="str">
        <f>IF(обеспечено!P465-'погружено всего'!P465=0,"",обеспечено!P465-'погружено всего'!P465)</f>
        <v/>
      </c>
      <c r="Q465" s="21" t="str">
        <f>IF(обеспечено!Q465-'погружено всего'!Q465=0,"",обеспечено!Q465-'погружено всего'!Q465)</f>
        <v/>
      </c>
      <c r="R465" s="21" t="str">
        <f>IF(обеспечено!R465-'погружено всего'!R465=0,"",обеспечено!R465-'погружено всего'!R465)</f>
        <v/>
      </c>
      <c r="S465" s="21" t="str">
        <f>IF(обеспечено!S465-'погружено всего'!S465=0,"",обеспечено!S465-'погружено всего'!S465)</f>
        <v/>
      </c>
      <c r="T465" s="21" t="str">
        <f>IF(обеспечено!T465-'погружено всего'!T465=0,"",обеспечено!T465-'погружено всего'!T465)</f>
        <v/>
      </c>
      <c r="U465" s="21" t="str">
        <f>IF(обеспечено!U465-'погружено всего'!U465=0,"",обеспечено!U465-'погружено всего'!U465)</f>
        <v/>
      </c>
      <c r="V465" s="21" t="str">
        <f>IF(обеспечено!V465-'погружено всего'!V465=0,"",обеспечено!V465-'погружено всего'!V465)</f>
        <v/>
      </c>
      <c r="W465" s="21" t="str">
        <f>IF(обеспечено!W465-'погружено всего'!W465=0,"",обеспечено!W465-'погружено всего'!W465)</f>
        <v/>
      </c>
      <c r="X465" s="21" t="str">
        <f>IF(обеспечено!X465-'погружено всего'!X465=0,"",обеспечено!X465-'погружено всего'!X465)</f>
        <v/>
      </c>
      <c r="Y465" s="21" t="str">
        <f>IF(обеспечено!Y465-'погружено всего'!Y465=0,"",обеспечено!Y465-'погружено всего'!Y465)</f>
        <v/>
      </c>
      <c r="Z465" s="21" t="str">
        <f>IF(обеспечено!Z465-'погружено всего'!Z465=0,"",обеспечено!Z465-'погружено всего'!Z465)</f>
        <v/>
      </c>
      <c r="AA465" s="21" t="str">
        <f>IF(обеспечено!AA465-'погружено всего'!AA465=0,"",обеспечено!AA465-'погружено всего'!AA465)</f>
        <v/>
      </c>
      <c r="AB465" s="21" t="str">
        <f>IF(обеспечено!AB465-'погружено всего'!AB465=0,"",обеспечено!AB465-'погружено всего'!AB465)</f>
        <v/>
      </c>
      <c r="AC465" s="21" t="str">
        <f>IF(обеспечено!AC465-'погружено всего'!AC465=0,"",обеспечено!AC465-'погружено всего'!AC465)</f>
        <v/>
      </c>
      <c r="AD465" s="21" t="str">
        <f>IF(обеспечено!AD465-'погружено всего'!AD465=0,"",обеспечено!AD465-'погружено всего'!AD465)</f>
        <v/>
      </c>
      <c r="AE465" s="21" t="str">
        <f>IF(обеспечено!AE465-'погружено всего'!AE465=0,"",обеспечено!AE465-'погружено всего'!AE465)</f>
        <v/>
      </c>
      <c r="AF465" s="21" t="str">
        <f>IF(обеспечено!AF465-'погружено всего'!AF465=0,"",обеспечено!AF465-'погружено всего'!AF465)</f>
        <v/>
      </c>
      <c r="AG465" s="21" t="str">
        <f>IF(обеспечено!AG465-'погружено всего'!AG465=0,"",обеспечено!AG465-'погружено всего'!AG465)</f>
        <v/>
      </c>
      <c r="AH465" s="21" t="str">
        <f>IF(обеспечено!AH465-'погружено всего'!AH465=0,"",обеспечено!AH465-'погружено всего'!AH465)</f>
        <v/>
      </c>
      <c r="AI465" s="21" t="str">
        <f>IF(обеспечено!AI465-'погружено всего'!AI465=0,"",обеспечено!AI465-'погружено всего'!AI465)</f>
        <v/>
      </c>
      <c r="AJ465" s="21" t="str">
        <f>IF(обеспечено!AJ465-'погружено всего'!AJ465=0,"",обеспечено!AJ465-'погружено всего'!AJ465)</f>
        <v/>
      </c>
      <c r="AK465" s="21" t="str">
        <f>IF(обеспечено!AK465-'погружено всего'!AK465=0,"",обеспечено!AK465-'погружено всего'!AK465)</f>
        <v/>
      </c>
    </row>
    <row r="466" spans="1:37" s="15" customFormat="1" ht="13.5" customHeight="1" x14ac:dyDescent="0.15">
      <c r="A466" s="15" t="s">
        <v>481</v>
      </c>
      <c r="B466" s="20" t="str">
        <f>IF(LEN('заявки всего'!B466)=0,"",'заявки всего'!B466)</f>
        <v/>
      </c>
      <c r="C466" s="20" t="str">
        <f>IF(LEN('заявки всего'!C466)=0,"",'заявки всего'!C466)</f>
        <v/>
      </c>
      <c r="D466" s="22" t="str">
        <f>IF(LEN('заявки всего'!D466)=0,"",'заявки всего'!D466)</f>
        <v/>
      </c>
      <c r="E466" s="23" t="str">
        <f>IF(LEN('заявки всего'!E466)=0,"",'заявки всего'!E466)</f>
        <v/>
      </c>
      <c r="F466" s="23" t="str">
        <f>IF(обеспечено!F466=0,"",ROUNDUP(обеспечено!F466/31*5,0))</f>
        <v/>
      </c>
      <c r="G466" s="21" t="str">
        <f>IF(обеспечено!G466-'погружено всего'!G466=0,"",обеспечено!G466-'погружено всего'!G466)</f>
        <v/>
      </c>
      <c r="H466" s="21" t="str">
        <f>IF(обеспечено!H466-'погружено всего'!H466=0,"",обеспечено!H466-'погружено всего'!H466)</f>
        <v/>
      </c>
      <c r="I466" s="21" t="str">
        <f>IF(обеспечено!I466-'погружено всего'!I466=0,"",обеспечено!I466-'погружено всего'!I466)</f>
        <v/>
      </c>
      <c r="J466" s="21" t="str">
        <f>IF(обеспечено!J466-'погружено всего'!J466=0,"",обеспечено!J466-'погружено всего'!J466)</f>
        <v/>
      </c>
      <c r="K466" s="21" t="str">
        <f>IF(обеспечено!K466-'погружено всего'!K466=0,"",обеспечено!K466-'погружено всего'!K466)</f>
        <v/>
      </c>
      <c r="L466" s="21" t="str">
        <f>IF(обеспечено!L466-'погружено всего'!L466=0,"",обеспечено!L466-'погружено всего'!L466)</f>
        <v/>
      </c>
      <c r="M466" s="21" t="str">
        <f>IF(обеспечено!M466-'погружено всего'!M466=0,"",обеспечено!M466-'погружено всего'!M466)</f>
        <v/>
      </c>
      <c r="N466" s="21" t="str">
        <f>IF(обеспечено!N466-'погружено всего'!N466=0,"",обеспечено!N466-'погружено всего'!N466)</f>
        <v/>
      </c>
      <c r="O466" s="21" t="str">
        <f>IF(обеспечено!O466-'погружено всего'!O466=0,"",обеспечено!O466-'погружено всего'!O466)</f>
        <v/>
      </c>
      <c r="P466" s="21" t="str">
        <f>IF(обеспечено!P466-'погружено всего'!P466=0,"",обеспечено!P466-'погружено всего'!P466)</f>
        <v/>
      </c>
      <c r="Q466" s="21" t="str">
        <f>IF(обеспечено!Q466-'погружено всего'!Q466=0,"",обеспечено!Q466-'погружено всего'!Q466)</f>
        <v/>
      </c>
      <c r="R466" s="21" t="str">
        <f>IF(обеспечено!R466-'погружено всего'!R466=0,"",обеспечено!R466-'погружено всего'!R466)</f>
        <v/>
      </c>
      <c r="S466" s="21" t="str">
        <f>IF(обеспечено!S466-'погружено всего'!S466=0,"",обеспечено!S466-'погружено всего'!S466)</f>
        <v/>
      </c>
      <c r="T466" s="21" t="str">
        <f>IF(обеспечено!T466-'погружено всего'!T466=0,"",обеспечено!T466-'погружено всего'!T466)</f>
        <v/>
      </c>
      <c r="U466" s="21" t="str">
        <f>IF(обеспечено!U466-'погружено всего'!U466=0,"",обеспечено!U466-'погружено всего'!U466)</f>
        <v/>
      </c>
      <c r="V466" s="21" t="str">
        <f>IF(обеспечено!V466-'погружено всего'!V466=0,"",обеспечено!V466-'погружено всего'!V466)</f>
        <v/>
      </c>
      <c r="W466" s="21" t="str">
        <f>IF(обеспечено!W466-'погружено всего'!W466=0,"",обеспечено!W466-'погружено всего'!W466)</f>
        <v/>
      </c>
      <c r="X466" s="21" t="str">
        <f>IF(обеспечено!X466-'погружено всего'!X466=0,"",обеспечено!X466-'погружено всего'!X466)</f>
        <v/>
      </c>
      <c r="Y466" s="21" t="str">
        <f>IF(обеспечено!Y466-'погружено всего'!Y466=0,"",обеспечено!Y466-'погружено всего'!Y466)</f>
        <v/>
      </c>
      <c r="Z466" s="21" t="str">
        <f>IF(обеспечено!Z466-'погружено всего'!Z466=0,"",обеспечено!Z466-'погружено всего'!Z466)</f>
        <v/>
      </c>
      <c r="AA466" s="21" t="str">
        <f>IF(обеспечено!AA466-'погружено всего'!AA466=0,"",обеспечено!AA466-'погружено всего'!AA466)</f>
        <v/>
      </c>
      <c r="AB466" s="21" t="str">
        <f>IF(обеспечено!AB466-'погружено всего'!AB466=0,"",обеспечено!AB466-'погружено всего'!AB466)</f>
        <v/>
      </c>
      <c r="AC466" s="21" t="str">
        <f>IF(обеспечено!AC466-'погружено всего'!AC466=0,"",обеспечено!AC466-'погружено всего'!AC466)</f>
        <v/>
      </c>
      <c r="AD466" s="21" t="str">
        <f>IF(обеспечено!AD466-'погружено всего'!AD466=0,"",обеспечено!AD466-'погружено всего'!AD466)</f>
        <v/>
      </c>
      <c r="AE466" s="21" t="str">
        <f>IF(обеспечено!AE466-'погружено всего'!AE466=0,"",обеспечено!AE466-'погружено всего'!AE466)</f>
        <v/>
      </c>
      <c r="AF466" s="21" t="str">
        <f>IF(обеспечено!AF466-'погружено всего'!AF466=0,"",обеспечено!AF466-'погружено всего'!AF466)</f>
        <v/>
      </c>
      <c r="AG466" s="21" t="str">
        <f>IF(обеспечено!AG466-'погружено всего'!AG466=0,"",обеспечено!AG466-'погружено всего'!AG466)</f>
        <v/>
      </c>
      <c r="AH466" s="21" t="str">
        <f>IF(обеспечено!AH466-'погружено всего'!AH466=0,"",обеспечено!AH466-'погружено всего'!AH466)</f>
        <v/>
      </c>
      <c r="AI466" s="21" t="str">
        <f>IF(обеспечено!AI466-'погружено всего'!AI466=0,"",обеспечено!AI466-'погружено всего'!AI466)</f>
        <v/>
      </c>
      <c r="AJ466" s="21" t="str">
        <f>IF(обеспечено!AJ466-'погружено всего'!AJ466=0,"",обеспечено!AJ466-'погружено всего'!AJ466)</f>
        <v/>
      </c>
      <c r="AK466" s="21" t="str">
        <f>IF(обеспечено!AK466-'погружено всего'!AK466=0,"",обеспечено!AK466-'погружено всего'!AK466)</f>
        <v/>
      </c>
    </row>
    <row r="467" spans="1:37" s="15" customFormat="1" ht="13.5" customHeight="1" x14ac:dyDescent="0.15">
      <c r="A467" s="15" t="s">
        <v>482</v>
      </c>
      <c r="B467" s="20" t="str">
        <f>IF(LEN('заявки всего'!B467)=0,"",'заявки всего'!B467)</f>
        <v/>
      </c>
      <c r="C467" s="20" t="str">
        <f>IF(LEN('заявки всего'!C467)=0,"",'заявки всего'!C467)</f>
        <v/>
      </c>
      <c r="D467" s="22" t="str">
        <f>IF(LEN('заявки всего'!D467)=0,"",'заявки всего'!D467)</f>
        <v/>
      </c>
      <c r="E467" s="23" t="str">
        <f>IF(LEN('заявки всего'!E467)=0,"",'заявки всего'!E467)</f>
        <v/>
      </c>
      <c r="F467" s="23" t="str">
        <f>IF(обеспечено!F467=0,"",ROUNDUP(обеспечено!F467/31*5,0))</f>
        <v/>
      </c>
      <c r="G467" s="21" t="str">
        <f>IF(обеспечено!G467-'погружено всего'!G467=0,"",обеспечено!G467-'погружено всего'!G467)</f>
        <v/>
      </c>
      <c r="H467" s="21" t="str">
        <f>IF(обеспечено!H467-'погружено всего'!H467=0,"",обеспечено!H467-'погружено всего'!H467)</f>
        <v/>
      </c>
      <c r="I467" s="21" t="str">
        <f>IF(обеспечено!I467-'погружено всего'!I467=0,"",обеспечено!I467-'погружено всего'!I467)</f>
        <v/>
      </c>
      <c r="J467" s="21" t="str">
        <f>IF(обеспечено!J467-'погружено всего'!J467=0,"",обеспечено!J467-'погружено всего'!J467)</f>
        <v/>
      </c>
      <c r="K467" s="21" t="str">
        <f>IF(обеспечено!K467-'погружено всего'!K467=0,"",обеспечено!K467-'погружено всего'!K467)</f>
        <v/>
      </c>
      <c r="L467" s="21" t="str">
        <f>IF(обеспечено!L467-'погружено всего'!L467=0,"",обеспечено!L467-'погружено всего'!L467)</f>
        <v/>
      </c>
      <c r="M467" s="21" t="str">
        <f>IF(обеспечено!M467-'погружено всего'!M467=0,"",обеспечено!M467-'погружено всего'!M467)</f>
        <v/>
      </c>
      <c r="N467" s="21" t="str">
        <f>IF(обеспечено!N467-'погружено всего'!N467=0,"",обеспечено!N467-'погружено всего'!N467)</f>
        <v/>
      </c>
      <c r="O467" s="21" t="str">
        <f>IF(обеспечено!O467-'погружено всего'!O467=0,"",обеспечено!O467-'погружено всего'!O467)</f>
        <v/>
      </c>
      <c r="P467" s="21" t="str">
        <f>IF(обеспечено!P467-'погружено всего'!P467=0,"",обеспечено!P467-'погружено всего'!P467)</f>
        <v/>
      </c>
      <c r="Q467" s="21" t="str">
        <f>IF(обеспечено!Q467-'погружено всего'!Q467=0,"",обеспечено!Q467-'погружено всего'!Q467)</f>
        <v/>
      </c>
      <c r="R467" s="21" t="str">
        <f>IF(обеспечено!R467-'погружено всего'!R467=0,"",обеспечено!R467-'погружено всего'!R467)</f>
        <v/>
      </c>
      <c r="S467" s="21" t="str">
        <f>IF(обеспечено!S467-'погружено всего'!S467=0,"",обеспечено!S467-'погружено всего'!S467)</f>
        <v/>
      </c>
      <c r="T467" s="21" t="str">
        <f>IF(обеспечено!T467-'погружено всего'!T467=0,"",обеспечено!T467-'погружено всего'!T467)</f>
        <v/>
      </c>
      <c r="U467" s="21" t="str">
        <f>IF(обеспечено!U467-'погружено всего'!U467=0,"",обеспечено!U467-'погружено всего'!U467)</f>
        <v/>
      </c>
      <c r="V467" s="21" t="str">
        <f>IF(обеспечено!V467-'погружено всего'!V467=0,"",обеспечено!V467-'погружено всего'!V467)</f>
        <v/>
      </c>
      <c r="W467" s="21" t="str">
        <f>IF(обеспечено!W467-'погружено всего'!W467=0,"",обеспечено!W467-'погружено всего'!W467)</f>
        <v/>
      </c>
      <c r="X467" s="21" t="str">
        <f>IF(обеспечено!X467-'погружено всего'!X467=0,"",обеспечено!X467-'погружено всего'!X467)</f>
        <v/>
      </c>
      <c r="Y467" s="21" t="str">
        <f>IF(обеспечено!Y467-'погружено всего'!Y467=0,"",обеспечено!Y467-'погружено всего'!Y467)</f>
        <v/>
      </c>
      <c r="Z467" s="21" t="str">
        <f>IF(обеспечено!Z467-'погружено всего'!Z467=0,"",обеспечено!Z467-'погружено всего'!Z467)</f>
        <v/>
      </c>
      <c r="AA467" s="21" t="str">
        <f>IF(обеспечено!AA467-'погружено всего'!AA467=0,"",обеспечено!AA467-'погружено всего'!AA467)</f>
        <v/>
      </c>
      <c r="AB467" s="21" t="str">
        <f>IF(обеспечено!AB467-'погружено всего'!AB467=0,"",обеспечено!AB467-'погружено всего'!AB467)</f>
        <v/>
      </c>
      <c r="AC467" s="21" t="str">
        <f>IF(обеспечено!AC467-'погружено всего'!AC467=0,"",обеспечено!AC467-'погружено всего'!AC467)</f>
        <v/>
      </c>
      <c r="AD467" s="21" t="str">
        <f>IF(обеспечено!AD467-'погружено всего'!AD467=0,"",обеспечено!AD467-'погружено всего'!AD467)</f>
        <v/>
      </c>
      <c r="AE467" s="21" t="str">
        <f>IF(обеспечено!AE467-'погружено всего'!AE467=0,"",обеспечено!AE467-'погружено всего'!AE467)</f>
        <v/>
      </c>
      <c r="AF467" s="21" t="str">
        <f>IF(обеспечено!AF467-'погружено всего'!AF467=0,"",обеспечено!AF467-'погружено всего'!AF467)</f>
        <v/>
      </c>
      <c r="AG467" s="21" t="str">
        <f>IF(обеспечено!AG467-'погружено всего'!AG467=0,"",обеспечено!AG467-'погружено всего'!AG467)</f>
        <v/>
      </c>
      <c r="AH467" s="21" t="str">
        <f>IF(обеспечено!AH467-'погружено всего'!AH467=0,"",обеспечено!AH467-'погружено всего'!AH467)</f>
        <v/>
      </c>
      <c r="AI467" s="21" t="str">
        <f>IF(обеспечено!AI467-'погружено всего'!AI467=0,"",обеспечено!AI467-'погружено всего'!AI467)</f>
        <v/>
      </c>
      <c r="AJ467" s="21" t="str">
        <f>IF(обеспечено!AJ467-'погружено всего'!AJ467=0,"",обеспечено!AJ467-'погружено всего'!AJ467)</f>
        <v/>
      </c>
      <c r="AK467" s="21" t="str">
        <f>IF(обеспечено!AK467-'погружено всего'!AK467=0,"",обеспечено!AK467-'погружено всего'!AK467)</f>
        <v/>
      </c>
    </row>
    <row r="468" spans="1:37" s="15" customFormat="1" ht="13.5" customHeight="1" x14ac:dyDescent="0.15">
      <c r="A468" s="15" t="s">
        <v>483</v>
      </c>
      <c r="B468" s="20" t="str">
        <f>IF(LEN('заявки всего'!B468)=0,"",'заявки всего'!B468)</f>
        <v/>
      </c>
      <c r="C468" s="20" t="str">
        <f>IF(LEN('заявки всего'!C468)=0,"",'заявки всего'!C468)</f>
        <v/>
      </c>
      <c r="D468" s="22" t="str">
        <f>IF(LEN('заявки всего'!D468)=0,"",'заявки всего'!D468)</f>
        <v/>
      </c>
      <c r="E468" s="23" t="str">
        <f>IF(LEN('заявки всего'!E468)=0,"",'заявки всего'!E468)</f>
        <v/>
      </c>
      <c r="F468" s="23" t="str">
        <f>IF(обеспечено!F468=0,"",ROUNDUP(обеспечено!F468/31*5,0))</f>
        <v/>
      </c>
      <c r="G468" s="21" t="str">
        <f>IF(обеспечено!G468-'погружено всего'!G468=0,"",обеспечено!G468-'погружено всего'!G468)</f>
        <v/>
      </c>
      <c r="H468" s="21" t="str">
        <f>IF(обеспечено!H468-'погружено всего'!H468=0,"",обеспечено!H468-'погружено всего'!H468)</f>
        <v/>
      </c>
      <c r="I468" s="21" t="str">
        <f>IF(обеспечено!I468-'погружено всего'!I468=0,"",обеспечено!I468-'погружено всего'!I468)</f>
        <v/>
      </c>
      <c r="J468" s="21" t="str">
        <f>IF(обеспечено!J468-'погружено всего'!J468=0,"",обеспечено!J468-'погружено всего'!J468)</f>
        <v/>
      </c>
      <c r="K468" s="21" t="str">
        <f>IF(обеспечено!K468-'погружено всего'!K468=0,"",обеспечено!K468-'погружено всего'!K468)</f>
        <v/>
      </c>
      <c r="L468" s="21" t="str">
        <f>IF(обеспечено!L468-'погружено всего'!L468=0,"",обеспечено!L468-'погружено всего'!L468)</f>
        <v/>
      </c>
      <c r="M468" s="21" t="str">
        <f>IF(обеспечено!M468-'погружено всего'!M468=0,"",обеспечено!M468-'погружено всего'!M468)</f>
        <v/>
      </c>
      <c r="N468" s="21" t="str">
        <f>IF(обеспечено!N468-'погружено всего'!N468=0,"",обеспечено!N468-'погружено всего'!N468)</f>
        <v/>
      </c>
      <c r="O468" s="21" t="str">
        <f>IF(обеспечено!O468-'погружено всего'!O468=0,"",обеспечено!O468-'погружено всего'!O468)</f>
        <v/>
      </c>
      <c r="P468" s="21" t="str">
        <f>IF(обеспечено!P468-'погружено всего'!P468=0,"",обеспечено!P468-'погружено всего'!P468)</f>
        <v/>
      </c>
      <c r="Q468" s="21" t="str">
        <f>IF(обеспечено!Q468-'погружено всего'!Q468=0,"",обеспечено!Q468-'погружено всего'!Q468)</f>
        <v/>
      </c>
      <c r="R468" s="21" t="str">
        <f>IF(обеспечено!R468-'погружено всего'!R468=0,"",обеспечено!R468-'погружено всего'!R468)</f>
        <v/>
      </c>
      <c r="S468" s="21" t="str">
        <f>IF(обеспечено!S468-'погружено всего'!S468=0,"",обеспечено!S468-'погружено всего'!S468)</f>
        <v/>
      </c>
      <c r="T468" s="21" t="str">
        <f>IF(обеспечено!T468-'погружено всего'!T468=0,"",обеспечено!T468-'погружено всего'!T468)</f>
        <v/>
      </c>
      <c r="U468" s="21" t="str">
        <f>IF(обеспечено!U468-'погружено всего'!U468=0,"",обеспечено!U468-'погружено всего'!U468)</f>
        <v/>
      </c>
      <c r="V468" s="21" t="str">
        <f>IF(обеспечено!V468-'погружено всего'!V468=0,"",обеспечено!V468-'погружено всего'!V468)</f>
        <v/>
      </c>
      <c r="W468" s="21" t="str">
        <f>IF(обеспечено!W468-'погружено всего'!W468=0,"",обеспечено!W468-'погружено всего'!W468)</f>
        <v/>
      </c>
      <c r="X468" s="21" t="str">
        <f>IF(обеспечено!X468-'погружено всего'!X468=0,"",обеспечено!X468-'погружено всего'!X468)</f>
        <v/>
      </c>
      <c r="Y468" s="21" t="str">
        <f>IF(обеспечено!Y468-'погружено всего'!Y468=0,"",обеспечено!Y468-'погружено всего'!Y468)</f>
        <v/>
      </c>
      <c r="Z468" s="21" t="str">
        <f>IF(обеспечено!Z468-'погружено всего'!Z468=0,"",обеспечено!Z468-'погружено всего'!Z468)</f>
        <v/>
      </c>
      <c r="AA468" s="21" t="str">
        <f>IF(обеспечено!AA468-'погружено всего'!AA468=0,"",обеспечено!AA468-'погружено всего'!AA468)</f>
        <v/>
      </c>
      <c r="AB468" s="21" t="str">
        <f>IF(обеспечено!AB468-'погружено всего'!AB468=0,"",обеспечено!AB468-'погружено всего'!AB468)</f>
        <v/>
      </c>
      <c r="AC468" s="21" t="str">
        <f>IF(обеспечено!AC468-'погружено всего'!AC468=0,"",обеспечено!AC468-'погружено всего'!AC468)</f>
        <v/>
      </c>
      <c r="AD468" s="21" t="str">
        <f>IF(обеспечено!AD468-'погружено всего'!AD468=0,"",обеспечено!AD468-'погружено всего'!AD468)</f>
        <v/>
      </c>
      <c r="AE468" s="21" t="str">
        <f>IF(обеспечено!AE468-'погружено всего'!AE468=0,"",обеспечено!AE468-'погружено всего'!AE468)</f>
        <v/>
      </c>
      <c r="AF468" s="21" t="str">
        <f>IF(обеспечено!AF468-'погружено всего'!AF468=0,"",обеспечено!AF468-'погружено всего'!AF468)</f>
        <v/>
      </c>
      <c r="AG468" s="21" t="str">
        <f>IF(обеспечено!AG468-'погружено всего'!AG468=0,"",обеспечено!AG468-'погружено всего'!AG468)</f>
        <v/>
      </c>
      <c r="AH468" s="21" t="str">
        <f>IF(обеспечено!AH468-'погружено всего'!AH468=0,"",обеспечено!AH468-'погружено всего'!AH468)</f>
        <v/>
      </c>
      <c r="AI468" s="21" t="str">
        <f>IF(обеспечено!AI468-'погружено всего'!AI468=0,"",обеспечено!AI468-'погружено всего'!AI468)</f>
        <v/>
      </c>
      <c r="AJ468" s="21" t="str">
        <f>IF(обеспечено!AJ468-'погружено всего'!AJ468=0,"",обеспечено!AJ468-'погружено всего'!AJ468)</f>
        <v/>
      </c>
      <c r="AK468" s="21" t="str">
        <f>IF(обеспечено!AK468-'погружено всего'!AK468=0,"",обеспечено!AK468-'погружено всего'!AK468)</f>
        <v/>
      </c>
    </row>
    <row r="469" spans="1:37" s="15" customFormat="1" ht="13.5" customHeight="1" x14ac:dyDescent="0.15">
      <c r="A469" s="15" t="s">
        <v>484</v>
      </c>
      <c r="B469" s="20" t="str">
        <f>IF(LEN('заявки всего'!B469)=0,"",'заявки всего'!B469)</f>
        <v/>
      </c>
      <c r="C469" s="20" t="str">
        <f>IF(LEN('заявки всего'!C469)=0,"",'заявки всего'!C469)</f>
        <v/>
      </c>
      <c r="D469" s="22" t="str">
        <f>IF(LEN('заявки всего'!D469)=0,"",'заявки всего'!D469)</f>
        <v/>
      </c>
      <c r="E469" s="23" t="str">
        <f>IF(LEN('заявки всего'!E469)=0,"",'заявки всего'!E469)</f>
        <v/>
      </c>
      <c r="F469" s="23" t="str">
        <f>IF(обеспечено!F469=0,"",ROUNDUP(обеспечено!F469/31*5,0))</f>
        <v/>
      </c>
      <c r="G469" s="21" t="str">
        <f>IF(обеспечено!G469-'погружено всего'!G469=0,"",обеспечено!G469-'погружено всего'!G469)</f>
        <v/>
      </c>
      <c r="H469" s="21" t="str">
        <f>IF(обеспечено!H469-'погружено всего'!H469=0,"",обеспечено!H469-'погружено всего'!H469)</f>
        <v/>
      </c>
      <c r="I469" s="21" t="str">
        <f>IF(обеспечено!I469-'погружено всего'!I469=0,"",обеспечено!I469-'погружено всего'!I469)</f>
        <v/>
      </c>
      <c r="J469" s="21" t="str">
        <f>IF(обеспечено!J469-'погружено всего'!J469=0,"",обеспечено!J469-'погружено всего'!J469)</f>
        <v/>
      </c>
      <c r="K469" s="21" t="str">
        <f>IF(обеспечено!K469-'погружено всего'!K469=0,"",обеспечено!K469-'погружено всего'!K469)</f>
        <v/>
      </c>
      <c r="L469" s="21" t="str">
        <f>IF(обеспечено!L469-'погружено всего'!L469=0,"",обеспечено!L469-'погружено всего'!L469)</f>
        <v/>
      </c>
      <c r="M469" s="21" t="str">
        <f>IF(обеспечено!M469-'погружено всего'!M469=0,"",обеспечено!M469-'погружено всего'!M469)</f>
        <v/>
      </c>
      <c r="N469" s="21" t="str">
        <f>IF(обеспечено!N469-'погружено всего'!N469=0,"",обеспечено!N469-'погружено всего'!N469)</f>
        <v/>
      </c>
      <c r="O469" s="21" t="str">
        <f>IF(обеспечено!O469-'погружено всего'!O469=0,"",обеспечено!O469-'погружено всего'!O469)</f>
        <v/>
      </c>
      <c r="P469" s="21" t="str">
        <f>IF(обеспечено!P469-'погружено всего'!P469=0,"",обеспечено!P469-'погружено всего'!P469)</f>
        <v/>
      </c>
      <c r="Q469" s="21" t="str">
        <f>IF(обеспечено!Q469-'погружено всего'!Q469=0,"",обеспечено!Q469-'погружено всего'!Q469)</f>
        <v/>
      </c>
      <c r="R469" s="21" t="str">
        <f>IF(обеспечено!R469-'погружено всего'!R469=0,"",обеспечено!R469-'погружено всего'!R469)</f>
        <v/>
      </c>
      <c r="S469" s="21" t="str">
        <f>IF(обеспечено!S469-'погружено всего'!S469=0,"",обеспечено!S469-'погружено всего'!S469)</f>
        <v/>
      </c>
      <c r="T469" s="21" t="str">
        <f>IF(обеспечено!T469-'погружено всего'!T469=0,"",обеспечено!T469-'погружено всего'!T469)</f>
        <v/>
      </c>
      <c r="U469" s="21" t="str">
        <f>IF(обеспечено!U469-'погружено всего'!U469=0,"",обеспечено!U469-'погружено всего'!U469)</f>
        <v/>
      </c>
      <c r="V469" s="21" t="str">
        <f>IF(обеспечено!V469-'погружено всего'!V469=0,"",обеспечено!V469-'погружено всего'!V469)</f>
        <v/>
      </c>
      <c r="W469" s="21" t="str">
        <f>IF(обеспечено!W469-'погружено всего'!W469=0,"",обеспечено!W469-'погружено всего'!W469)</f>
        <v/>
      </c>
      <c r="X469" s="21" t="str">
        <f>IF(обеспечено!X469-'погружено всего'!X469=0,"",обеспечено!X469-'погружено всего'!X469)</f>
        <v/>
      </c>
      <c r="Y469" s="21" t="str">
        <f>IF(обеспечено!Y469-'погружено всего'!Y469=0,"",обеспечено!Y469-'погружено всего'!Y469)</f>
        <v/>
      </c>
      <c r="Z469" s="21" t="str">
        <f>IF(обеспечено!Z469-'погружено всего'!Z469=0,"",обеспечено!Z469-'погружено всего'!Z469)</f>
        <v/>
      </c>
      <c r="AA469" s="21" t="str">
        <f>IF(обеспечено!AA469-'погружено всего'!AA469=0,"",обеспечено!AA469-'погружено всего'!AA469)</f>
        <v/>
      </c>
      <c r="AB469" s="21" t="str">
        <f>IF(обеспечено!AB469-'погружено всего'!AB469=0,"",обеспечено!AB469-'погружено всего'!AB469)</f>
        <v/>
      </c>
      <c r="AC469" s="21" t="str">
        <f>IF(обеспечено!AC469-'погружено всего'!AC469=0,"",обеспечено!AC469-'погружено всего'!AC469)</f>
        <v/>
      </c>
      <c r="AD469" s="21" t="str">
        <f>IF(обеспечено!AD469-'погружено всего'!AD469=0,"",обеспечено!AD469-'погружено всего'!AD469)</f>
        <v/>
      </c>
      <c r="AE469" s="21" t="str">
        <f>IF(обеспечено!AE469-'погружено всего'!AE469=0,"",обеспечено!AE469-'погружено всего'!AE469)</f>
        <v/>
      </c>
      <c r="AF469" s="21" t="str">
        <f>IF(обеспечено!AF469-'погружено всего'!AF469=0,"",обеспечено!AF469-'погружено всего'!AF469)</f>
        <v/>
      </c>
      <c r="AG469" s="21" t="str">
        <f>IF(обеспечено!AG469-'погружено всего'!AG469=0,"",обеспечено!AG469-'погружено всего'!AG469)</f>
        <v/>
      </c>
      <c r="AH469" s="21" t="str">
        <f>IF(обеспечено!AH469-'погружено всего'!AH469=0,"",обеспечено!AH469-'погружено всего'!AH469)</f>
        <v/>
      </c>
      <c r="AI469" s="21" t="str">
        <f>IF(обеспечено!AI469-'погружено всего'!AI469=0,"",обеспечено!AI469-'погружено всего'!AI469)</f>
        <v/>
      </c>
      <c r="AJ469" s="21" t="str">
        <f>IF(обеспечено!AJ469-'погружено всего'!AJ469=0,"",обеспечено!AJ469-'погружено всего'!AJ469)</f>
        <v/>
      </c>
      <c r="AK469" s="21" t="str">
        <f>IF(обеспечено!AK469-'погружено всего'!AK469=0,"",обеспечено!AK469-'погружено всего'!AK469)</f>
        <v/>
      </c>
    </row>
    <row r="470" spans="1:37" s="15" customFormat="1" ht="13.5" customHeight="1" x14ac:dyDescent="0.15">
      <c r="A470" s="15" t="s">
        <v>485</v>
      </c>
      <c r="B470" s="20" t="str">
        <f>IF(LEN('заявки всего'!B470)=0,"",'заявки всего'!B470)</f>
        <v/>
      </c>
      <c r="C470" s="20" t="str">
        <f>IF(LEN('заявки всего'!C470)=0,"",'заявки всего'!C470)</f>
        <v/>
      </c>
      <c r="D470" s="22" t="str">
        <f>IF(LEN('заявки всего'!D470)=0,"",'заявки всего'!D470)</f>
        <v/>
      </c>
      <c r="E470" s="23" t="str">
        <f>IF(LEN('заявки всего'!E470)=0,"",'заявки всего'!E470)</f>
        <v/>
      </c>
      <c r="F470" s="23" t="str">
        <f>IF(обеспечено!F470=0,"",ROUNDUP(обеспечено!F470/31*5,0))</f>
        <v/>
      </c>
      <c r="G470" s="21" t="str">
        <f>IF(обеспечено!G470-'погружено всего'!G470=0,"",обеспечено!G470-'погружено всего'!G470)</f>
        <v/>
      </c>
      <c r="H470" s="21" t="str">
        <f>IF(обеспечено!H470-'погружено всего'!H470=0,"",обеспечено!H470-'погружено всего'!H470)</f>
        <v/>
      </c>
      <c r="I470" s="21" t="str">
        <f>IF(обеспечено!I470-'погружено всего'!I470=0,"",обеспечено!I470-'погружено всего'!I470)</f>
        <v/>
      </c>
      <c r="J470" s="21" t="str">
        <f>IF(обеспечено!J470-'погружено всего'!J470=0,"",обеспечено!J470-'погружено всего'!J470)</f>
        <v/>
      </c>
      <c r="K470" s="21" t="str">
        <f>IF(обеспечено!K470-'погружено всего'!K470=0,"",обеспечено!K470-'погружено всего'!K470)</f>
        <v/>
      </c>
      <c r="L470" s="21" t="str">
        <f>IF(обеспечено!L470-'погружено всего'!L470=0,"",обеспечено!L470-'погружено всего'!L470)</f>
        <v/>
      </c>
      <c r="M470" s="21" t="str">
        <f>IF(обеспечено!M470-'погружено всего'!M470=0,"",обеспечено!M470-'погружено всего'!M470)</f>
        <v/>
      </c>
      <c r="N470" s="21" t="str">
        <f>IF(обеспечено!N470-'погружено всего'!N470=0,"",обеспечено!N470-'погружено всего'!N470)</f>
        <v/>
      </c>
      <c r="O470" s="21" t="str">
        <f>IF(обеспечено!O470-'погружено всего'!O470=0,"",обеспечено!O470-'погружено всего'!O470)</f>
        <v/>
      </c>
      <c r="P470" s="21" t="str">
        <f>IF(обеспечено!P470-'погружено всего'!P470=0,"",обеспечено!P470-'погружено всего'!P470)</f>
        <v/>
      </c>
      <c r="Q470" s="21" t="str">
        <f>IF(обеспечено!Q470-'погружено всего'!Q470=0,"",обеспечено!Q470-'погружено всего'!Q470)</f>
        <v/>
      </c>
      <c r="R470" s="21" t="str">
        <f>IF(обеспечено!R470-'погружено всего'!R470=0,"",обеспечено!R470-'погружено всего'!R470)</f>
        <v/>
      </c>
      <c r="S470" s="21" t="str">
        <f>IF(обеспечено!S470-'погружено всего'!S470=0,"",обеспечено!S470-'погружено всего'!S470)</f>
        <v/>
      </c>
      <c r="T470" s="21" t="str">
        <f>IF(обеспечено!T470-'погружено всего'!T470=0,"",обеспечено!T470-'погружено всего'!T470)</f>
        <v/>
      </c>
      <c r="U470" s="21" t="str">
        <f>IF(обеспечено!U470-'погружено всего'!U470=0,"",обеспечено!U470-'погружено всего'!U470)</f>
        <v/>
      </c>
      <c r="V470" s="21" t="str">
        <f>IF(обеспечено!V470-'погружено всего'!V470=0,"",обеспечено!V470-'погружено всего'!V470)</f>
        <v/>
      </c>
      <c r="W470" s="21" t="str">
        <f>IF(обеспечено!W470-'погружено всего'!W470=0,"",обеспечено!W470-'погружено всего'!W470)</f>
        <v/>
      </c>
      <c r="X470" s="21" t="str">
        <f>IF(обеспечено!X470-'погружено всего'!X470=0,"",обеспечено!X470-'погружено всего'!X470)</f>
        <v/>
      </c>
      <c r="Y470" s="21" t="str">
        <f>IF(обеспечено!Y470-'погружено всего'!Y470=0,"",обеспечено!Y470-'погружено всего'!Y470)</f>
        <v/>
      </c>
      <c r="Z470" s="21" t="str">
        <f>IF(обеспечено!Z470-'погружено всего'!Z470=0,"",обеспечено!Z470-'погружено всего'!Z470)</f>
        <v/>
      </c>
      <c r="AA470" s="21" t="str">
        <f>IF(обеспечено!AA470-'погружено всего'!AA470=0,"",обеспечено!AA470-'погружено всего'!AA470)</f>
        <v/>
      </c>
      <c r="AB470" s="21" t="str">
        <f>IF(обеспечено!AB470-'погружено всего'!AB470=0,"",обеспечено!AB470-'погружено всего'!AB470)</f>
        <v/>
      </c>
      <c r="AC470" s="21" t="str">
        <f>IF(обеспечено!AC470-'погружено всего'!AC470=0,"",обеспечено!AC470-'погружено всего'!AC470)</f>
        <v/>
      </c>
      <c r="AD470" s="21" t="str">
        <f>IF(обеспечено!AD470-'погружено всего'!AD470=0,"",обеспечено!AD470-'погружено всего'!AD470)</f>
        <v/>
      </c>
      <c r="AE470" s="21" t="str">
        <f>IF(обеспечено!AE470-'погружено всего'!AE470=0,"",обеспечено!AE470-'погружено всего'!AE470)</f>
        <v/>
      </c>
      <c r="AF470" s="21" t="str">
        <f>IF(обеспечено!AF470-'погружено всего'!AF470=0,"",обеспечено!AF470-'погружено всего'!AF470)</f>
        <v/>
      </c>
      <c r="AG470" s="21" t="str">
        <f>IF(обеспечено!AG470-'погружено всего'!AG470=0,"",обеспечено!AG470-'погружено всего'!AG470)</f>
        <v/>
      </c>
      <c r="AH470" s="21" t="str">
        <f>IF(обеспечено!AH470-'погружено всего'!AH470=0,"",обеспечено!AH470-'погружено всего'!AH470)</f>
        <v/>
      </c>
      <c r="AI470" s="21" t="str">
        <f>IF(обеспечено!AI470-'погружено всего'!AI470=0,"",обеспечено!AI470-'погружено всего'!AI470)</f>
        <v/>
      </c>
      <c r="AJ470" s="21" t="str">
        <f>IF(обеспечено!AJ470-'погружено всего'!AJ470=0,"",обеспечено!AJ470-'погружено всего'!AJ470)</f>
        <v/>
      </c>
      <c r="AK470" s="21" t="str">
        <f>IF(обеспечено!AK470-'погружено всего'!AK470=0,"",обеспечено!AK470-'погружено всего'!AK470)</f>
        <v/>
      </c>
    </row>
    <row r="471" spans="1:37" s="15" customFormat="1" ht="13.5" customHeight="1" x14ac:dyDescent="0.15">
      <c r="A471" s="15" t="s">
        <v>486</v>
      </c>
      <c r="B471" s="20" t="str">
        <f>IF(LEN('заявки всего'!B471)=0,"",'заявки всего'!B471)</f>
        <v/>
      </c>
      <c r="C471" s="20" t="str">
        <f>IF(LEN('заявки всего'!C471)=0,"",'заявки всего'!C471)</f>
        <v/>
      </c>
      <c r="D471" s="22" t="str">
        <f>IF(LEN('заявки всего'!D471)=0,"",'заявки всего'!D471)</f>
        <v/>
      </c>
      <c r="E471" s="23" t="str">
        <f>IF(LEN('заявки всего'!E471)=0,"",'заявки всего'!E471)</f>
        <v/>
      </c>
      <c r="F471" s="23" t="str">
        <f>IF(обеспечено!F471=0,"",ROUNDUP(обеспечено!F471/31*5,0))</f>
        <v/>
      </c>
      <c r="G471" s="21" t="str">
        <f>IF(обеспечено!G471-'погружено всего'!G471=0,"",обеспечено!G471-'погружено всего'!G471)</f>
        <v/>
      </c>
      <c r="H471" s="21" t="str">
        <f>IF(обеспечено!H471-'погружено всего'!H471=0,"",обеспечено!H471-'погружено всего'!H471)</f>
        <v/>
      </c>
      <c r="I471" s="21" t="str">
        <f>IF(обеспечено!I471-'погружено всего'!I471=0,"",обеспечено!I471-'погружено всего'!I471)</f>
        <v/>
      </c>
      <c r="J471" s="21" t="str">
        <f>IF(обеспечено!J471-'погружено всего'!J471=0,"",обеспечено!J471-'погружено всего'!J471)</f>
        <v/>
      </c>
      <c r="K471" s="21" t="str">
        <f>IF(обеспечено!K471-'погружено всего'!K471=0,"",обеспечено!K471-'погружено всего'!K471)</f>
        <v/>
      </c>
      <c r="L471" s="21" t="str">
        <f>IF(обеспечено!L471-'погружено всего'!L471=0,"",обеспечено!L471-'погружено всего'!L471)</f>
        <v/>
      </c>
      <c r="M471" s="21" t="str">
        <f>IF(обеспечено!M471-'погружено всего'!M471=0,"",обеспечено!M471-'погружено всего'!M471)</f>
        <v/>
      </c>
      <c r="N471" s="21" t="str">
        <f>IF(обеспечено!N471-'погружено всего'!N471=0,"",обеспечено!N471-'погружено всего'!N471)</f>
        <v/>
      </c>
      <c r="O471" s="21" t="str">
        <f>IF(обеспечено!O471-'погружено всего'!O471=0,"",обеспечено!O471-'погружено всего'!O471)</f>
        <v/>
      </c>
      <c r="P471" s="21" t="str">
        <f>IF(обеспечено!P471-'погружено всего'!P471=0,"",обеспечено!P471-'погружено всего'!P471)</f>
        <v/>
      </c>
      <c r="Q471" s="21" t="str">
        <f>IF(обеспечено!Q471-'погружено всего'!Q471=0,"",обеспечено!Q471-'погружено всего'!Q471)</f>
        <v/>
      </c>
      <c r="R471" s="21" t="str">
        <f>IF(обеспечено!R471-'погружено всего'!R471=0,"",обеспечено!R471-'погружено всего'!R471)</f>
        <v/>
      </c>
      <c r="S471" s="21" t="str">
        <f>IF(обеспечено!S471-'погружено всего'!S471=0,"",обеспечено!S471-'погружено всего'!S471)</f>
        <v/>
      </c>
      <c r="T471" s="21" t="str">
        <f>IF(обеспечено!T471-'погружено всего'!T471=0,"",обеспечено!T471-'погружено всего'!T471)</f>
        <v/>
      </c>
      <c r="U471" s="21" t="str">
        <f>IF(обеспечено!U471-'погружено всего'!U471=0,"",обеспечено!U471-'погружено всего'!U471)</f>
        <v/>
      </c>
      <c r="V471" s="21" t="str">
        <f>IF(обеспечено!V471-'погружено всего'!V471=0,"",обеспечено!V471-'погружено всего'!V471)</f>
        <v/>
      </c>
      <c r="W471" s="21" t="str">
        <f>IF(обеспечено!W471-'погружено всего'!W471=0,"",обеспечено!W471-'погружено всего'!W471)</f>
        <v/>
      </c>
      <c r="X471" s="21" t="str">
        <f>IF(обеспечено!X471-'погружено всего'!X471=0,"",обеспечено!X471-'погружено всего'!X471)</f>
        <v/>
      </c>
      <c r="Y471" s="21" t="str">
        <f>IF(обеспечено!Y471-'погружено всего'!Y471=0,"",обеспечено!Y471-'погружено всего'!Y471)</f>
        <v/>
      </c>
      <c r="Z471" s="21" t="str">
        <f>IF(обеспечено!Z471-'погружено всего'!Z471=0,"",обеспечено!Z471-'погружено всего'!Z471)</f>
        <v/>
      </c>
      <c r="AA471" s="21" t="str">
        <f>IF(обеспечено!AA471-'погружено всего'!AA471=0,"",обеспечено!AA471-'погружено всего'!AA471)</f>
        <v/>
      </c>
      <c r="AB471" s="21" t="str">
        <f>IF(обеспечено!AB471-'погружено всего'!AB471=0,"",обеспечено!AB471-'погружено всего'!AB471)</f>
        <v/>
      </c>
      <c r="AC471" s="21" t="str">
        <f>IF(обеспечено!AC471-'погружено всего'!AC471=0,"",обеспечено!AC471-'погружено всего'!AC471)</f>
        <v/>
      </c>
      <c r="AD471" s="21" t="str">
        <f>IF(обеспечено!AD471-'погружено всего'!AD471=0,"",обеспечено!AD471-'погружено всего'!AD471)</f>
        <v/>
      </c>
      <c r="AE471" s="21" t="str">
        <f>IF(обеспечено!AE471-'погружено всего'!AE471=0,"",обеспечено!AE471-'погружено всего'!AE471)</f>
        <v/>
      </c>
      <c r="AF471" s="21" t="str">
        <f>IF(обеспечено!AF471-'погружено всего'!AF471=0,"",обеспечено!AF471-'погружено всего'!AF471)</f>
        <v/>
      </c>
      <c r="AG471" s="21" t="str">
        <f>IF(обеспечено!AG471-'погружено всего'!AG471=0,"",обеспечено!AG471-'погружено всего'!AG471)</f>
        <v/>
      </c>
      <c r="AH471" s="21" t="str">
        <f>IF(обеспечено!AH471-'погружено всего'!AH471=0,"",обеспечено!AH471-'погружено всего'!AH471)</f>
        <v/>
      </c>
      <c r="AI471" s="21" t="str">
        <f>IF(обеспечено!AI471-'погружено всего'!AI471=0,"",обеспечено!AI471-'погружено всего'!AI471)</f>
        <v/>
      </c>
      <c r="AJ471" s="21" t="str">
        <f>IF(обеспечено!AJ471-'погружено всего'!AJ471=0,"",обеспечено!AJ471-'погружено всего'!AJ471)</f>
        <v/>
      </c>
      <c r="AK471" s="21" t="str">
        <f>IF(обеспечено!AK471-'погружено всего'!AK471=0,"",обеспечено!AK471-'погружено всего'!AK471)</f>
        <v/>
      </c>
    </row>
    <row r="472" spans="1:37" s="15" customFormat="1" ht="13.5" customHeight="1" x14ac:dyDescent="0.15">
      <c r="A472" s="15" t="s">
        <v>487</v>
      </c>
      <c r="B472" s="20" t="str">
        <f>IF(LEN('заявки всего'!B472)=0,"",'заявки всего'!B472)</f>
        <v/>
      </c>
      <c r="C472" s="20" t="str">
        <f>IF(LEN('заявки всего'!C472)=0,"",'заявки всего'!C472)</f>
        <v/>
      </c>
      <c r="D472" s="22" t="str">
        <f>IF(LEN('заявки всего'!D472)=0,"",'заявки всего'!D472)</f>
        <v/>
      </c>
      <c r="E472" s="23" t="str">
        <f>IF(LEN('заявки всего'!E472)=0,"",'заявки всего'!E472)</f>
        <v/>
      </c>
      <c r="F472" s="23" t="str">
        <f>IF(обеспечено!F472=0,"",ROUNDUP(обеспечено!F472/31*5,0))</f>
        <v/>
      </c>
      <c r="G472" s="21" t="str">
        <f>IF(обеспечено!G472-'погружено всего'!G472=0,"",обеспечено!G472-'погружено всего'!G472)</f>
        <v/>
      </c>
      <c r="H472" s="21" t="str">
        <f>IF(обеспечено!H472-'погружено всего'!H472=0,"",обеспечено!H472-'погружено всего'!H472)</f>
        <v/>
      </c>
      <c r="I472" s="21" t="str">
        <f>IF(обеспечено!I472-'погружено всего'!I472=0,"",обеспечено!I472-'погружено всего'!I472)</f>
        <v/>
      </c>
      <c r="J472" s="21" t="str">
        <f>IF(обеспечено!J472-'погружено всего'!J472=0,"",обеспечено!J472-'погружено всего'!J472)</f>
        <v/>
      </c>
      <c r="K472" s="21" t="str">
        <f>IF(обеспечено!K472-'погружено всего'!K472=0,"",обеспечено!K472-'погружено всего'!K472)</f>
        <v/>
      </c>
      <c r="L472" s="21" t="str">
        <f>IF(обеспечено!L472-'погружено всего'!L472=0,"",обеспечено!L472-'погружено всего'!L472)</f>
        <v/>
      </c>
      <c r="M472" s="21" t="str">
        <f>IF(обеспечено!M472-'погружено всего'!M472=0,"",обеспечено!M472-'погружено всего'!M472)</f>
        <v/>
      </c>
      <c r="N472" s="21" t="str">
        <f>IF(обеспечено!N472-'погружено всего'!N472=0,"",обеспечено!N472-'погружено всего'!N472)</f>
        <v/>
      </c>
      <c r="O472" s="21" t="str">
        <f>IF(обеспечено!O472-'погружено всего'!O472=0,"",обеспечено!O472-'погружено всего'!O472)</f>
        <v/>
      </c>
      <c r="P472" s="21" t="str">
        <f>IF(обеспечено!P472-'погружено всего'!P472=0,"",обеспечено!P472-'погружено всего'!P472)</f>
        <v/>
      </c>
      <c r="Q472" s="21" t="str">
        <f>IF(обеспечено!Q472-'погружено всего'!Q472=0,"",обеспечено!Q472-'погружено всего'!Q472)</f>
        <v/>
      </c>
      <c r="R472" s="21" t="str">
        <f>IF(обеспечено!R472-'погружено всего'!R472=0,"",обеспечено!R472-'погружено всего'!R472)</f>
        <v/>
      </c>
      <c r="S472" s="21" t="str">
        <f>IF(обеспечено!S472-'погружено всего'!S472=0,"",обеспечено!S472-'погружено всего'!S472)</f>
        <v/>
      </c>
      <c r="T472" s="21" t="str">
        <f>IF(обеспечено!T472-'погружено всего'!T472=0,"",обеспечено!T472-'погружено всего'!T472)</f>
        <v/>
      </c>
      <c r="U472" s="21" t="str">
        <f>IF(обеспечено!U472-'погружено всего'!U472=0,"",обеспечено!U472-'погружено всего'!U472)</f>
        <v/>
      </c>
      <c r="V472" s="21" t="str">
        <f>IF(обеспечено!V472-'погружено всего'!V472=0,"",обеспечено!V472-'погружено всего'!V472)</f>
        <v/>
      </c>
      <c r="W472" s="21" t="str">
        <f>IF(обеспечено!W472-'погружено всего'!W472=0,"",обеспечено!W472-'погружено всего'!W472)</f>
        <v/>
      </c>
      <c r="X472" s="21" t="str">
        <f>IF(обеспечено!X472-'погружено всего'!X472=0,"",обеспечено!X472-'погружено всего'!X472)</f>
        <v/>
      </c>
      <c r="Y472" s="21" t="str">
        <f>IF(обеспечено!Y472-'погружено всего'!Y472=0,"",обеспечено!Y472-'погружено всего'!Y472)</f>
        <v/>
      </c>
      <c r="Z472" s="21" t="str">
        <f>IF(обеспечено!Z472-'погружено всего'!Z472=0,"",обеспечено!Z472-'погружено всего'!Z472)</f>
        <v/>
      </c>
      <c r="AA472" s="21" t="str">
        <f>IF(обеспечено!AA472-'погружено всего'!AA472=0,"",обеспечено!AA472-'погружено всего'!AA472)</f>
        <v/>
      </c>
      <c r="AB472" s="21" t="str">
        <f>IF(обеспечено!AB472-'погружено всего'!AB472=0,"",обеспечено!AB472-'погружено всего'!AB472)</f>
        <v/>
      </c>
      <c r="AC472" s="21" t="str">
        <f>IF(обеспечено!AC472-'погружено всего'!AC472=0,"",обеспечено!AC472-'погружено всего'!AC472)</f>
        <v/>
      </c>
      <c r="AD472" s="21" t="str">
        <f>IF(обеспечено!AD472-'погружено всего'!AD472=0,"",обеспечено!AD472-'погружено всего'!AD472)</f>
        <v/>
      </c>
      <c r="AE472" s="21" t="str">
        <f>IF(обеспечено!AE472-'погружено всего'!AE472=0,"",обеспечено!AE472-'погружено всего'!AE472)</f>
        <v/>
      </c>
      <c r="AF472" s="21" t="str">
        <f>IF(обеспечено!AF472-'погружено всего'!AF472=0,"",обеспечено!AF472-'погружено всего'!AF472)</f>
        <v/>
      </c>
      <c r="AG472" s="21" t="str">
        <f>IF(обеспечено!AG472-'погружено всего'!AG472=0,"",обеспечено!AG472-'погружено всего'!AG472)</f>
        <v/>
      </c>
      <c r="AH472" s="21" t="str">
        <f>IF(обеспечено!AH472-'погружено всего'!AH472=0,"",обеспечено!AH472-'погружено всего'!AH472)</f>
        <v/>
      </c>
      <c r="AI472" s="21" t="str">
        <f>IF(обеспечено!AI472-'погружено всего'!AI472=0,"",обеспечено!AI472-'погружено всего'!AI472)</f>
        <v/>
      </c>
      <c r="AJ472" s="21" t="str">
        <f>IF(обеспечено!AJ472-'погружено всего'!AJ472=0,"",обеспечено!AJ472-'погружено всего'!AJ472)</f>
        <v/>
      </c>
      <c r="AK472" s="21" t="str">
        <f>IF(обеспечено!AK472-'погружено всего'!AK472=0,"",обеспечено!AK472-'погружено всего'!AK472)</f>
        <v/>
      </c>
    </row>
    <row r="473" spans="1:37" s="15" customFormat="1" ht="13.5" customHeight="1" x14ac:dyDescent="0.15">
      <c r="A473" s="15" t="s">
        <v>488</v>
      </c>
      <c r="B473" s="20" t="str">
        <f>IF(LEN('заявки всего'!B473)=0,"",'заявки всего'!B473)</f>
        <v/>
      </c>
      <c r="C473" s="20" t="str">
        <f>IF(LEN('заявки всего'!C473)=0,"",'заявки всего'!C473)</f>
        <v/>
      </c>
      <c r="D473" s="22" t="str">
        <f>IF(LEN('заявки всего'!D473)=0,"",'заявки всего'!D473)</f>
        <v/>
      </c>
      <c r="E473" s="23" t="str">
        <f>IF(LEN('заявки всего'!E473)=0,"",'заявки всего'!E473)</f>
        <v/>
      </c>
      <c r="F473" s="23" t="str">
        <f>IF(обеспечено!F473=0,"",ROUNDUP(обеспечено!F473/31*5,0))</f>
        <v/>
      </c>
      <c r="G473" s="21" t="str">
        <f>IF(обеспечено!G473-'погружено всего'!G473=0,"",обеспечено!G473-'погружено всего'!G473)</f>
        <v/>
      </c>
      <c r="H473" s="21" t="str">
        <f>IF(обеспечено!H473-'погружено всего'!H473=0,"",обеспечено!H473-'погружено всего'!H473)</f>
        <v/>
      </c>
      <c r="I473" s="21" t="str">
        <f>IF(обеспечено!I473-'погружено всего'!I473=0,"",обеспечено!I473-'погружено всего'!I473)</f>
        <v/>
      </c>
      <c r="J473" s="21" t="str">
        <f>IF(обеспечено!J473-'погружено всего'!J473=0,"",обеспечено!J473-'погружено всего'!J473)</f>
        <v/>
      </c>
      <c r="K473" s="21" t="str">
        <f>IF(обеспечено!K473-'погружено всего'!K473=0,"",обеспечено!K473-'погружено всего'!K473)</f>
        <v/>
      </c>
      <c r="L473" s="21" t="str">
        <f>IF(обеспечено!L473-'погружено всего'!L473=0,"",обеспечено!L473-'погружено всего'!L473)</f>
        <v/>
      </c>
      <c r="M473" s="21" t="str">
        <f>IF(обеспечено!M473-'погружено всего'!M473=0,"",обеспечено!M473-'погружено всего'!M473)</f>
        <v/>
      </c>
      <c r="N473" s="21" t="str">
        <f>IF(обеспечено!N473-'погружено всего'!N473=0,"",обеспечено!N473-'погружено всего'!N473)</f>
        <v/>
      </c>
      <c r="O473" s="21" t="str">
        <f>IF(обеспечено!O473-'погружено всего'!O473=0,"",обеспечено!O473-'погружено всего'!O473)</f>
        <v/>
      </c>
      <c r="P473" s="21" t="str">
        <f>IF(обеспечено!P473-'погружено всего'!P473=0,"",обеспечено!P473-'погружено всего'!P473)</f>
        <v/>
      </c>
      <c r="Q473" s="21" t="str">
        <f>IF(обеспечено!Q473-'погружено всего'!Q473=0,"",обеспечено!Q473-'погружено всего'!Q473)</f>
        <v/>
      </c>
      <c r="R473" s="21" t="str">
        <f>IF(обеспечено!R473-'погружено всего'!R473=0,"",обеспечено!R473-'погружено всего'!R473)</f>
        <v/>
      </c>
      <c r="S473" s="21" t="str">
        <f>IF(обеспечено!S473-'погружено всего'!S473=0,"",обеспечено!S473-'погружено всего'!S473)</f>
        <v/>
      </c>
      <c r="T473" s="21" t="str">
        <f>IF(обеспечено!T473-'погружено всего'!T473=0,"",обеспечено!T473-'погружено всего'!T473)</f>
        <v/>
      </c>
      <c r="U473" s="21" t="str">
        <f>IF(обеспечено!U473-'погружено всего'!U473=0,"",обеспечено!U473-'погружено всего'!U473)</f>
        <v/>
      </c>
      <c r="V473" s="21" t="str">
        <f>IF(обеспечено!V473-'погружено всего'!V473=0,"",обеспечено!V473-'погружено всего'!V473)</f>
        <v/>
      </c>
      <c r="W473" s="21" t="str">
        <f>IF(обеспечено!W473-'погружено всего'!W473=0,"",обеспечено!W473-'погружено всего'!W473)</f>
        <v/>
      </c>
      <c r="X473" s="21" t="str">
        <f>IF(обеспечено!X473-'погружено всего'!X473=0,"",обеспечено!X473-'погружено всего'!X473)</f>
        <v/>
      </c>
      <c r="Y473" s="21" t="str">
        <f>IF(обеспечено!Y473-'погружено всего'!Y473=0,"",обеспечено!Y473-'погружено всего'!Y473)</f>
        <v/>
      </c>
      <c r="Z473" s="21" t="str">
        <f>IF(обеспечено!Z473-'погружено всего'!Z473=0,"",обеспечено!Z473-'погружено всего'!Z473)</f>
        <v/>
      </c>
      <c r="AA473" s="21" t="str">
        <f>IF(обеспечено!AA473-'погружено всего'!AA473=0,"",обеспечено!AA473-'погружено всего'!AA473)</f>
        <v/>
      </c>
      <c r="AB473" s="21" t="str">
        <f>IF(обеспечено!AB473-'погружено всего'!AB473=0,"",обеспечено!AB473-'погружено всего'!AB473)</f>
        <v/>
      </c>
      <c r="AC473" s="21" t="str">
        <f>IF(обеспечено!AC473-'погружено всего'!AC473=0,"",обеспечено!AC473-'погружено всего'!AC473)</f>
        <v/>
      </c>
      <c r="AD473" s="21" t="str">
        <f>IF(обеспечено!AD473-'погружено всего'!AD473=0,"",обеспечено!AD473-'погружено всего'!AD473)</f>
        <v/>
      </c>
      <c r="AE473" s="21" t="str">
        <f>IF(обеспечено!AE473-'погружено всего'!AE473=0,"",обеспечено!AE473-'погружено всего'!AE473)</f>
        <v/>
      </c>
      <c r="AF473" s="21" t="str">
        <f>IF(обеспечено!AF473-'погружено всего'!AF473=0,"",обеспечено!AF473-'погружено всего'!AF473)</f>
        <v/>
      </c>
      <c r="AG473" s="21" t="str">
        <f>IF(обеспечено!AG473-'погружено всего'!AG473=0,"",обеспечено!AG473-'погружено всего'!AG473)</f>
        <v/>
      </c>
      <c r="AH473" s="21" t="str">
        <f>IF(обеспечено!AH473-'погружено всего'!AH473=0,"",обеспечено!AH473-'погружено всего'!AH473)</f>
        <v/>
      </c>
      <c r="AI473" s="21" t="str">
        <f>IF(обеспечено!AI473-'погружено всего'!AI473=0,"",обеспечено!AI473-'погружено всего'!AI473)</f>
        <v/>
      </c>
      <c r="AJ473" s="21" t="str">
        <f>IF(обеспечено!AJ473-'погружено всего'!AJ473=0,"",обеспечено!AJ473-'погружено всего'!AJ473)</f>
        <v/>
      </c>
      <c r="AK473" s="21" t="str">
        <f>IF(обеспечено!AK473-'погружено всего'!AK473=0,"",обеспечено!AK473-'погружено всего'!AK473)</f>
        <v/>
      </c>
    </row>
    <row r="474" spans="1:37" s="15" customFormat="1" ht="13.5" customHeight="1" x14ac:dyDescent="0.15">
      <c r="A474" s="15" t="s">
        <v>489</v>
      </c>
      <c r="B474" s="20" t="str">
        <f>IF(LEN('заявки всего'!B474)=0,"",'заявки всего'!B474)</f>
        <v/>
      </c>
      <c r="C474" s="20" t="str">
        <f>IF(LEN('заявки всего'!C474)=0,"",'заявки всего'!C474)</f>
        <v/>
      </c>
      <c r="D474" s="22" t="str">
        <f>IF(LEN('заявки всего'!D474)=0,"",'заявки всего'!D474)</f>
        <v/>
      </c>
      <c r="E474" s="23" t="str">
        <f>IF(LEN('заявки всего'!E474)=0,"",'заявки всего'!E474)</f>
        <v/>
      </c>
      <c r="F474" s="23" t="str">
        <f>IF(обеспечено!F474=0,"",ROUNDUP(обеспечено!F474/31*5,0))</f>
        <v/>
      </c>
      <c r="G474" s="21" t="str">
        <f>IF(обеспечено!G474-'погружено всего'!G474=0,"",обеспечено!G474-'погружено всего'!G474)</f>
        <v/>
      </c>
      <c r="H474" s="21" t="str">
        <f>IF(обеспечено!H474-'погружено всего'!H474=0,"",обеспечено!H474-'погружено всего'!H474)</f>
        <v/>
      </c>
      <c r="I474" s="21" t="str">
        <f>IF(обеспечено!I474-'погружено всего'!I474=0,"",обеспечено!I474-'погружено всего'!I474)</f>
        <v/>
      </c>
      <c r="J474" s="21" t="str">
        <f>IF(обеспечено!J474-'погружено всего'!J474=0,"",обеспечено!J474-'погружено всего'!J474)</f>
        <v/>
      </c>
      <c r="K474" s="21" t="str">
        <f>IF(обеспечено!K474-'погружено всего'!K474=0,"",обеспечено!K474-'погружено всего'!K474)</f>
        <v/>
      </c>
      <c r="L474" s="21" t="str">
        <f>IF(обеспечено!L474-'погружено всего'!L474=0,"",обеспечено!L474-'погружено всего'!L474)</f>
        <v/>
      </c>
      <c r="M474" s="21" t="str">
        <f>IF(обеспечено!M474-'погружено всего'!M474=0,"",обеспечено!M474-'погружено всего'!M474)</f>
        <v/>
      </c>
      <c r="N474" s="21" t="str">
        <f>IF(обеспечено!N474-'погружено всего'!N474=0,"",обеспечено!N474-'погружено всего'!N474)</f>
        <v/>
      </c>
      <c r="O474" s="21" t="str">
        <f>IF(обеспечено!O474-'погружено всего'!O474=0,"",обеспечено!O474-'погружено всего'!O474)</f>
        <v/>
      </c>
      <c r="P474" s="21" t="str">
        <f>IF(обеспечено!P474-'погружено всего'!P474=0,"",обеспечено!P474-'погружено всего'!P474)</f>
        <v/>
      </c>
      <c r="Q474" s="21" t="str">
        <f>IF(обеспечено!Q474-'погружено всего'!Q474=0,"",обеспечено!Q474-'погружено всего'!Q474)</f>
        <v/>
      </c>
      <c r="R474" s="21" t="str">
        <f>IF(обеспечено!R474-'погружено всего'!R474=0,"",обеспечено!R474-'погружено всего'!R474)</f>
        <v/>
      </c>
      <c r="S474" s="21" t="str">
        <f>IF(обеспечено!S474-'погружено всего'!S474=0,"",обеспечено!S474-'погружено всего'!S474)</f>
        <v/>
      </c>
      <c r="T474" s="21" t="str">
        <f>IF(обеспечено!T474-'погружено всего'!T474=0,"",обеспечено!T474-'погружено всего'!T474)</f>
        <v/>
      </c>
      <c r="U474" s="21" t="str">
        <f>IF(обеспечено!U474-'погружено всего'!U474=0,"",обеспечено!U474-'погружено всего'!U474)</f>
        <v/>
      </c>
      <c r="V474" s="21" t="str">
        <f>IF(обеспечено!V474-'погружено всего'!V474=0,"",обеспечено!V474-'погружено всего'!V474)</f>
        <v/>
      </c>
      <c r="W474" s="21" t="str">
        <f>IF(обеспечено!W474-'погружено всего'!W474=0,"",обеспечено!W474-'погружено всего'!W474)</f>
        <v/>
      </c>
      <c r="X474" s="21" t="str">
        <f>IF(обеспечено!X474-'погружено всего'!X474=0,"",обеспечено!X474-'погружено всего'!X474)</f>
        <v/>
      </c>
      <c r="Y474" s="21" t="str">
        <f>IF(обеспечено!Y474-'погружено всего'!Y474=0,"",обеспечено!Y474-'погружено всего'!Y474)</f>
        <v/>
      </c>
      <c r="Z474" s="21" t="str">
        <f>IF(обеспечено!Z474-'погружено всего'!Z474=0,"",обеспечено!Z474-'погружено всего'!Z474)</f>
        <v/>
      </c>
      <c r="AA474" s="21" t="str">
        <f>IF(обеспечено!AA474-'погружено всего'!AA474=0,"",обеспечено!AA474-'погружено всего'!AA474)</f>
        <v/>
      </c>
      <c r="AB474" s="21" t="str">
        <f>IF(обеспечено!AB474-'погружено всего'!AB474=0,"",обеспечено!AB474-'погружено всего'!AB474)</f>
        <v/>
      </c>
      <c r="AC474" s="21" t="str">
        <f>IF(обеспечено!AC474-'погружено всего'!AC474=0,"",обеспечено!AC474-'погружено всего'!AC474)</f>
        <v/>
      </c>
      <c r="AD474" s="21" t="str">
        <f>IF(обеспечено!AD474-'погружено всего'!AD474=0,"",обеспечено!AD474-'погружено всего'!AD474)</f>
        <v/>
      </c>
      <c r="AE474" s="21" t="str">
        <f>IF(обеспечено!AE474-'погружено всего'!AE474=0,"",обеспечено!AE474-'погружено всего'!AE474)</f>
        <v/>
      </c>
      <c r="AF474" s="21" t="str">
        <f>IF(обеспечено!AF474-'погружено всего'!AF474=0,"",обеспечено!AF474-'погружено всего'!AF474)</f>
        <v/>
      </c>
      <c r="AG474" s="21" t="str">
        <f>IF(обеспечено!AG474-'погружено всего'!AG474=0,"",обеспечено!AG474-'погружено всего'!AG474)</f>
        <v/>
      </c>
      <c r="AH474" s="21" t="str">
        <f>IF(обеспечено!AH474-'погружено всего'!AH474=0,"",обеспечено!AH474-'погружено всего'!AH474)</f>
        <v/>
      </c>
      <c r="AI474" s="21" t="str">
        <f>IF(обеспечено!AI474-'погружено всего'!AI474=0,"",обеспечено!AI474-'погружено всего'!AI474)</f>
        <v/>
      </c>
      <c r="AJ474" s="21" t="str">
        <f>IF(обеспечено!AJ474-'погружено всего'!AJ474=0,"",обеспечено!AJ474-'погружено всего'!AJ474)</f>
        <v/>
      </c>
      <c r="AK474" s="21" t="str">
        <f>IF(обеспечено!AK474-'погружено всего'!AK474=0,"",обеспечено!AK474-'погружено всего'!AK474)</f>
        <v/>
      </c>
    </row>
    <row r="475" spans="1:37" s="15" customFormat="1" ht="13.5" customHeight="1" x14ac:dyDescent="0.15">
      <c r="A475" s="15" t="s">
        <v>490</v>
      </c>
      <c r="B475" s="20" t="str">
        <f>IF(LEN('заявки всего'!B475)=0,"",'заявки всего'!B475)</f>
        <v/>
      </c>
      <c r="C475" s="20" t="str">
        <f>IF(LEN('заявки всего'!C475)=0,"",'заявки всего'!C475)</f>
        <v/>
      </c>
      <c r="D475" s="22" t="str">
        <f>IF(LEN('заявки всего'!D475)=0,"",'заявки всего'!D475)</f>
        <v/>
      </c>
      <c r="E475" s="23" t="str">
        <f>IF(LEN('заявки всего'!E475)=0,"",'заявки всего'!E475)</f>
        <v/>
      </c>
      <c r="F475" s="23" t="str">
        <f>IF(обеспечено!F475=0,"",ROUNDUP(обеспечено!F475/31*5,0))</f>
        <v/>
      </c>
      <c r="G475" s="21" t="str">
        <f>IF(обеспечено!G475-'погружено всего'!G475=0,"",обеспечено!G475-'погружено всего'!G475)</f>
        <v/>
      </c>
      <c r="H475" s="21" t="str">
        <f>IF(обеспечено!H475-'погружено всего'!H475=0,"",обеспечено!H475-'погружено всего'!H475)</f>
        <v/>
      </c>
      <c r="I475" s="21" t="str">
        <f>IF(обеспечено!I475-'погружено всего'!I475=0,"",обеспечено!I475-'погружено всего'!I475)</f>
        <v/>
      </c>
      <c r="J475" s="21" t="str">
        <f>IF(обеспечено!J475-'погружено всего'!J475=0,"",обеспечено!J475-'погружено всего'!J475)</f>
        <v/>
      </c>
      <c r="K475" s="21" t="str">
        <f>IF(обеспечено!K475-'погружено всего'!K475=0,"",обеспечено!K475-'погружено всего'!K475)</f>
        <v/>
      </c>
      <c r="L475" s="21" t="str">
        <f>IF(обеспечено!L475-'погружено всего'!L475=0,"",обеспечено!L475-'погружено всего'!L475)</f>
        <v/>
      </c>
      <c r="M475" s="21" t="str">
        <f>IF(обеспечено!M475-'погружено всего'!M475=0,"",обеспечено!M475-'погружено всего'!M475)</f>
        <v/>
      </c>
      <c r="N475" s="21" t="str">
        <f>IF(обеспечено!N475-'погружено всего'!N475=0,"",обеспечено!N475-'погружено всего'!N475)</f>
        <v/>
      </c>
      <c r="O475" s="21" t="str">
        <f>IF(обеспечено!O475-'погружено всего'!O475=0,"",обеспечено!O475-'погружено всего'!O475)</f>
        <v/>
      </c>
      <c r="P475" s="21" t="str">
        <f>IF(обеспечено!P475-'погружено всего'!P475=0,"",обеспечено!P475-'погружено всего'!P475)</f>
        <v/>
      </c>
      <c r="Q475" s="21" t="str">
        <f>IF(обеспечено!Q475-'погружено всего'!Q475=0,"",обеспечено!Q475-'погружено всего'!Q475)</f>
        <v/>
      </c>
      <c r="R475" s="21" t="str">
        <f>IF(обеспечено!R475-'погружено всего'!R475=0,"",обеспечено!R475-'погружено всего'!R475)</f>
        <v/>
      </c>
      <c r="S475" s="21" t="str">
        <f>IF(обеспечено!S475-'погружено всего'!S475=0,"",обеспечено!S475-'погружено всего'!S475)</f>
        <v/>
      </c>
      <c r="T475" s="21" t="str">
        <f>IF(обеспечено!T475-'погружено всего'!T475=0,"",обеспечено!T475-'погружено всего'!T475)</f>
        <v/>
      </c>
      <c r="U475" s="21" t="str">
        <f>IF(обеспечено!U475-'погружено всего'!U475=0,"",обеспечено!U475-'погружено всего'!U475)</f>
        <v/>
      </c>
      <c r="V475" s="21" t="str">
        <f>IF(обеспечено!V475-'погружено всего'!V475=0,"",обеспечено!V475-'погружено всего'!V475)</f>
        <v/>
      </c>
      <c r="W475" s="21" t="str">
        <f>IF(обеспечено!W475-'погружено всего'!W475=0,"",обеспечено!W475-'погружено всего'!W475)</f>
        <v/>
      </c>
      <c r="X475" s="21" t="str">
        <f>IF(обеспечено!X475-'погружено всего'!X475=0,"",обеспечено!X475-'погружено всего'!X475)</f>
        <v/>
      </c>
      <c r="Y475" s="21" t="str">
        <f>IF(обеспечено!Y475-'погружено всего'!Y475=0,"",обеспечено!Y475-'погружено всего'!Y475)</f>
        <v/>
      </c>
      <c r="Z475" s="21" t="str">
        <f>IF(обеспечено!Z475-'погружено всего'!Z475=0,"",обеспечено!Z475-'погружено всего'!Z475)</f>
        <v/>
      </c>
      <c r="AA475" s="21" t="str">
        <f>IF(обеспечено!AA475-'погружено всего'!AA475=0,"",обеспечено!AA475-'погружено всего'!AA475)</f>
        <v/>
      </c>
      <c r="AB475" s="21" t="str">
        <f>IF(обеспечено!AB475-'погружено всего'!AB475=0,"",обеспечено!AB475-'погружено всего'!AB475)</f>
        <v/>
      </c>
      <c r="AC475" s="21" t="str">
        <f>IF(обеспечено!AC475-'погружено всего'!AC475=0,"",обеспечено!AC475-'погружено всего'!AC475)</f>
        <v/>
      </c>
      <c r="AD475" s="21" t="str">
        <f>IF(обеспечено!AD475-'погружено всего'!AD475=0,"",обеспечено!AD475-'погружено всего'!AD475)</f>
        <v/>
      </c>
      <c r="AE475" s="21" t="str">
        <f>IF(обеспечено!AE475-'погружено всего'!AE475=0,"",обеспечено!AE475-'погружено всего'!AE475)</f>
        <v/>
      </c>
      <c r="AF475" s="21" t="str">
        <f>IF(обеспечено!AF475-'погружено всего'!AF475=0,"",обеспечено!AF475-'погружено всего'!AF475)</f>
        <v/>
      </c>
      <c r="AG475" s="21" t="str">
        <f>IF(обеспечено!AG475-'погружено всего'!AG475=0,"",обеспечено!AG475-'погружено всего'!AG475)</f>
        <v/>
      </c>
      <c r="AH475" s="21" t="str">
        <f>IF(обеспечено!AH475-'погружено всего'!AH475=0,"",обеспечено!AH475-'погружено всего'!AH475)</f>
        <v/>
      </c>
      <c r="AI475" s="21" t="str">
        <f>IF(обеспечено!AI475-'погружено всего'!AI475=0,"",обеспечено!AI475-'погружено всего'!AI475)</f>
        <v/>
      </c>
      <c r="AJ475" s="21" t="str">
        <f>IF(обеспечено!AJ475-'погружено всего'!AJ475=0,"",обеспечено!AJ475-'погружено всего'!AJ475)</f>
        <v/>
      </c>
      <c r="AK475" s="21" t="str">
        <f>IF(обеспечено!AK475-'погружено всего'!AK475=0,"",обеспечено!AK475-'погружено всего'!AK475)</f>
        <v/>
      </c>
    </row>
    <row r="476" spans="1:37" s="15" customFormat="1" ht="13.5" customHeight="1" x14ac:dyDescent="0.15">
      <c r="B476" s="20" t="str">
        <f>IF(LEN('заявки всего'!B476)=0,"",'заявки всего'!B476)</f>
        <v/>
      </c>
      <c r="C476" s="20" t="str">
        <f>IF(LEN('заявки всего'!C476)=0,"",'заявки всего'!C476)</f>
        <v/>
      </c>
      <c r="D476" s="22" t="str">
        <f>IF(LEN('заявки всего'!D476)=0,"",'заявки всего'!D476)</f>
        <v/>
      </c>
      <c r="E476" s="23" t="str">
        <f>IF(LEN('заявки всего'!E476)=0,"",'заявки всего'!E476)</f>
        <v/>
      </c>
      <c r="F476" s="23" t="str">
        <f>IF(обеспечено!F476=0,"",ROUNDUP(обеспечено!F476/31*5,0))</f>
        <v/>
      </c>
      <c r="G476" s="21" t="str">
        <f>IF(обеспечено!G476-'погружено всего'!G476=0,"",обеспечено!G476-'погружено всего'!G476)</f>
        <v/>
      </c>
      <c r="H476" s="21" t="str">
        <f>IF(обеспечено!H476-'погружено всего'!H476=0,"",обеспечено!H476-'погружено всего'!H476)</f>
        <v/>
      </c>
      <c r="I476" s="21" t="str">
        <f>IF(обеспечено!I476-'погружено всего'!I476=0,"",обеспечено!I476-'погружено всего'!I476)</f>
        <v/>
      </c>
      <c r="J476" s="21" t="str">
        <f>IF(обеспечено!J476-'погружено всего'!J476=0,"",обеспечено!J476-'погружено всего'!J476)</f>
        <v/>
      </c>
      <c r="K476" s="21" t="str">
        <f>IF(обеспечено!K476-'погружено всего'!K476=0,"",обеспечено!K476-'погружено всего'!K476)</f>
        <v/>
      </c>
      <c r="L476" s="21" t="str">
        <f>IF(обеспечено!L476-'погружено всего'!L476=0,"",обеспечено!L476-'погружено всего'!L476)</f>
        <v/>
      </c>
      <c r="M476" s="21" t="str">
        <f>IF(обеспечено!M476-'погружено всего'!M476=0,"",обеспечено!M476-'погружено всего'!M476)</f>
        <v/>
      </c>
      <c r="N476" s="21" t="str">
        <f>IF(обеспечено!N476-'погружено всего'!N476=0,"",обеспечено!N476-'погружено всего'!N476)</f>
        <v/>
      </c>
      <c r="O476" s="21" t="str">
        <f>IF(обеспечено!O476-'погружено всего'!O476=0,"",обеспечено!O476-'погружено всего'!O476)</f>
        <v/>
      </c>
      <c r="P476" s="21" t="str">
        <f>IF(обеспечено!P476-'погружено всего'!P476=0,"",обеспечено!P476-'погружено всего'!P476)</f>
        <v/>
      </c>
      <c r="Q476" s="21" t="str">
        <f>IF(обеспечено!Q476-'погружено всего'!Q476=0,"",обеспечено!Q476-'погружено всего'!Q476)</f>
        <v/>
      </c>
      <c r="R476" s="21" t="str">
        <f>IF(обеспечено!R476-'погружено всего'!R476=0,"",обеспечено!R476-'погружено всего'!R476)</f>
        <v/>
      </c>
      <c r="S476" s="21" t="str">
        <f>IF(обеспечено!S476-'погружено всего'!S476=0,"",обеспечено!S476-'погружено всего'!S476)</f>
        <v/>
      </c>
      <c r="T476" s="21" t="str">
        <f>IF(обеспечено!T476-'погружено всего'!T476=0,"",обеспечено!T476-'погружено всего'!T476)</f>
        <v/>
      </c>
      <c r="U476" s="21" t="str">
        <f>IF(обеспечено!U476-'погружено всего'!U476=0,"",обеспечено!U476-'погружено всего'!U476)</f>
        <v/>
      </c>
      <c r="V476" s="21" t="str">
        <f>IF(обеспечено!V476-'погружено всего'!V476=0,"",обеспечено!V476-'погружено всего'!V476)</f>
        <v/>
      </c>
      <c r="W476" s="21" t="str">
        <f>IF(обеспечено!W476-'погружено всего'!W476=0,"",обеспечено!W476-'погружено всего'!W476)</f>
        <v/>
      </c>
      <c r="X476" s="21" t="str">
        <f>IF(обеспечено!X476-'погружено всего'!X476=0,"",обеспечено!X476-'погружено всего'!X476)</f>
        <v/>
      </c>
      <c r="Y476" s="21" t="str">
        <f>IF(обеспечено!Y476-'погружено всего'!Y476=0,"",обеспечено!Y476-'погружено всего'!Y476)</f>
        <v/>
      </c>
      <c r="Z476" s="21" t="str">
        <f>IF(обеспечено!Z476-'погружено всего'!Z476=0,"",обеспечено!Z476-'погружено всего'!Z476)</f>
        <v/>
      </c>
      <c r="AA476" s="21" t="str">
        <f>IF(обеспечено!AA476-'погружено всего'!AA476=0,"",обеспечено!AA476-'погружено всего'!AA476)</f>
        <v/>
      </c>
      <c r="AB476" s="21" t="str">
        <f>IF(обеспечено!AB476-'погружено всего'!AB476=0,"",обеспечено!AB476-'погружено всего'!AB476)</f>
        <v/>
      </c>
      <c r="AC476" s="21" t="str">
        <f>IF(обеспечено!AC476-'погружено всего'!AC476=0,"",обеспечено!AC476-'погружено всего'!AC476)</f>
        <v/>
      </c>
      <c r="AD476" s="21" t="str">
        <f>IF(обеспечено!AD476-'погружено всего'!AD476=0,"",обеспечено!AD476-'погружено всего'!AD476)</f>
        <v/>
      </c>
      <c r="AE476" s="21" t="str">
        <f>IF(обеспечено!AE476-'погружено всего'!AE476=0,"",обеспечено!AE476-'погружено всего'!AE476)</f>
        <v/>
      </c>
      <c r="AF476" s="21" t="str">
        <f>IF(обеспечено!AF476-'погружено всего'!AF476=0,"",обеспечено!AF476-'погружено всего'!AF476)</f>
        <v/>
      </c>
      <c r="AG476" s="21" t="str">
        <f>IF(обеспечено!AG476-'погружено всего'!AG476=0,"",обеспечено!AG476-'погружено всего'!AG476)</f>
        <v/>
      </c>
      <c r="AH476" s="21" t="str">
        <f>IF(обеспечено!AH476-'погружено всего'!AH476=0,"",обеспечено!AH476-'погружено всего'!AH476)</f>
        <v/>
      </c>
      <c r="AI476" s="21" t="str">
        <f>IF(обеспечено!AI476-'погружено всего'!AI476=0,"",обеспечено!AI476-'погружено всего'!AI476)</f>
        <v/>
      </c>
      <c r="AJ476" s="21" t="str">
        <f>IF(обеспечено!AJ476-'погружено всего'!AJ476=0,"",обеспечено!AJ476-'погружено всего'!AJ476)</f>
        <v/>
      </c>
      <c r="AK476" s="21" t="str">
        <f>IF(обеспечено!AK476-'погружено всего'!AK476=0,"",обеспечено!AK476-'погружено всего'!AK476)</f>
        <v/>
      </c>
    </row>
    <row r="477" spans="1:37" s="15" customFormat="1" ht="13.5" customHeight="1" x14ac:dyDescent="0.15">
      <c r="B477" s="20" t="str">
        <f>IF(LEN('заявки всего'!B477)=0,"",'заявки всего'!B477)</f>
        <v/>
      </c>
      <c r="C477" s="20" t="str">
        <f>IF(LEN('заявки всего'!C477)=0,"",'заявки всего'!C477)</f>
        <v/>
      </c>
      <c r="D477" s="22" t="str">
        <f>IF(LEN('заявки всего'!D477)=0,"",'заявки всего'!D477)</f>
        <v/>
      </c>
      <c r="E477" s="23" t="str">
        <f>IF(LEN('заявки всего'!E477)=0,"",'заявки всего'!E477)</f>
        <v/>
      </c>
      <c r="F477" s="23" t="str">
        <f>IF(обеспечено!F477=0,"",ROUNDUP(обеспечено!F477/31*5,0))</f>
        <v/>
      </c>
      <c r="G477" s="21" t="str">
        <f>IF(обеспечено!G477-'погружено всего'!G477=0,"",обеспечено!G477-'погружено всего'!G477)</f>
        <v/>
      </c>
      <c r="H477" s="21" t="str">
        <f>IF(обеспечено!H477-'погружено всего'!H477=0,"",обеспечено!H477-'погружено всего'!H477)</f>
        <v/>
      </c>
      <c r="I477" s="21" t="str">
        <f>IF(обеспечено!I477-'погружено всего'!I477=0,"",обеспечено!I477-'погружено всего'!I477)</f>
        <v/>
      </c>
      <c r="J477" s="21" t="str">
        <f>IF(обеспечено!J477-'погружено всего'!J477=0,"",обеспечено!J477-'погружено всего'!J477)</f>
        <v/>
      </c>
      <c r="K477" s="21" t="str">
        <f>IF(обеспечено!K477-'погружено всего'!K477=0,"",обеспечено!K477-'погружено всего'!K477)</f>
        <v/>
      </c>
      <c r="L477" s="21" t="str">
        <f>IF(обеспечено!L477-'погружено всего'!L477=0,"",обеспечено!L477-'погружено всего'!L477)</f>
        <v/>
      </c>
      <c r="M477" s="21" t="str">
        <f>IF(обеспечено!M477-'погружено всего'!M477=0,"",обеспечено!M477-'погружено всего'!M477)</f>
        <v/>
      </c>
      <c r="N477" s="21" t="str">
        <f>IF(обеспечено!N477-'погружено всего'!N477=0,"",обеспечено!N477-'погружено всего'!N477)</f>
        <v/>
      </c>
      <c r="O477" s="21" t="str">
        <f>IF(обеспечено!O477-'погружено всего'!O477=0,"",обеспечено!O477-'погружено всего'!O477)</f>
        <v/>
      </c>
      <c r="P477" s="21" t="str">
        <f>IF(обеспечено!P477-'погружено всего'!P477=0,"",обеспечено!P477-'погружено всего'!P477)</f>
        <v/>
      </c>
      <c r="Q477" s="21" t="str">
        <f>IF(обеспечено!Q477-'погружено всего'!Q477=0,"",обеспечено!Q477-'погружено всего'!Q477)</f>
        <v/>
      </c>
      <c r="R477" s="21" t="str">
        <f>IF(обеспечено!R477-'погружено всего'!R477=0,"",обеспечено!R477-'погружено всего'!R477)</f>
        <v/>
      </c>
      <c r="S477" s="21" t="str">
        <f>IF(обеспечено!S477-'погружено всего'!S477=0,"",обеспечено!S477-'погружено всего'!S477)</f>
        <v/>
      </c>
      <c r="T477" s="21" t="str">
        <f>IF(обеспечено!T477-'погружено всего'!T477=0,"",обеспечено!T477-'погружено всего'!T477)</f>
        <v/>
      </c>
      <c r="U477" s="21" t="str">
        <f>IF(обеспечено!U477-'погружено всего'!U477=0,"",обеспечено!U477-'погружено всего'!U477)</f>
        <v/>
      </c>
      <c r="V477" s="21" t="str">
        <f>IF(обеспечено!V477-'погружено всего'!V477=0,"",обеспечено!V477-'погружено всего'!V477)</f>
        <v/>
      </c>
      <c r="W477" s="21" t="str">
        <f>IF(обеспечено!W477-'погружено всего'!W477=0,"",обеспечено!W477-'погружено всего'!W477)</f>
        <v/>
      </c>
      <c r="X477" s="21" t="str">
        <f>IF(обеспечено!X477-'погружено всего'!X477=0,"",обеспечено!X477-'погружено всего'!X477)</f>
        <v/>
      </c>
      <c r="Y477" s="21" t="str">
        <f>IF(обеспечено!Y477-'погружено всего'!Y477=0,"",обеспечено!Y477-'погружено всего'!Y477)</f>
        <v/>
      </c>
      <c r="Z477" s="21" t="str">
        <f>IF(обеспечено!Z477-'погружено всего'!Z477=0,"",обеспечено!Z477-'погружено всего'!Z477)</f>
        <v/>
      </c>
      <c r="AA477" s="21" t="str">
        <f>IF(обеспечено!AA477-'погружено всего'!AA477=0,"",обеспечено!AA477-'погружено всего'!AA477)</f>
        <v/>
      </c>
      <c r="AB477" s="21" t="str">
        <f>IF(обеспечено!AB477-'погружено всего'!AB477=0,"",обеспечено!AB477-'погружено всего'!AB477)</f>
        <v/>
      </c>
      <c r="AC477" s="21" t="str">
        <f>IF(обеспечено!AC477-'погружено всего'!AC477=0,"",обеспечено!AC477-'погружено всего'!AC477)</f>
        <v/>
      </c>
      <c r="AD477" s="21" t="str">
        <f>IF(обеспечено!AD477-'погружено всего'!AD477=0,"",обеспечено!AD477-'погружено всего'!AD477)</f>
        <v/>
      </c>
      <c r="AE477" s="21" t="str">
        <f>IF(обеспечено!AE477-'погружено всего'!AE477=0,"",обеспечено!AE477-'погружено всего'!AE477)</f>
        <v/>
      </c>
      <c r="AF477" s="21" t="str">
        <f>IF(обеспечено!AF477-'погружено всего'!AF477=0,"",обеспечено!AF477-'погружено всего'!AF477)</f>
        <v/>
      </c>
      <c r="AG477" s="21" t="str">
        <f>IF(обеспечено!AG477-'погружено всего'!AG477=0,"",обеспечено!AG477-'погружено всего'!AG477)</f>
        <v/>
      </c>
      <c r="AH477" s="21" t="str">
        <f>IF(обеспечено!AH477-'погружено всего'!AH477=0,"",обеспечено!AH477-'погружено всего'!AH477)</f>
        <v/>
      </c>
      <c r="AI477" s="21" t="str">
        <f>IF(обеспечено!AI477-'погружено всего'!AI477=0,"",обеспечено!AI477-'погружено всего'!AI477)</f>
        <v/>
      </c>
      <c r="AJ477" s="21" t="str">
        <f>IF(обеспечено!AJ477-'погружено всего'!AJ477=0,"",обеспечено!AJ477-'погружено всего'!AJ477)</f>
        <v/>
      </c>
      <c r="AK477" s="21" t="str">
        <f>IF(обеспечено!AK477-'погружено всего'!AK477=0,"",обеспечено!AK477-'погружено всего'!AK477)</f>
        <v/>
      </c>
    </row>
    <row r="478" spans="1:37" s="15" customFormat="1" ht="13.5" customHeight="1" x14ac:dyDescent="0.15">
      <c r="B478" s="20" t="str">
        <f>IF(LEN('заявки всего'!B478)=0,"",'заявки всего'!B478)</f>
        <v/>
      </c>
      <c r="C478" s="20" t="str">
        <f>IF(LEN('заявки всего'!C478)=0,"",'заявки всего'!C478)</f>
        <v/>
      </c>
      <c r="D478" s="22" t="str">
        <f>IF(LEN('заявки всего'!D478)=0,"",'заявки всего'!D478)</f>
        <v/>
      </c>
      <c r="E478" s="23" t="str">
        <f>IF(LEN('заявки всего'!E478)=0,"",'заявки всего'!E478)</f>
        <v/>
      </c>
      <c r="F478" s="23" t="str">
        <f>IF(обеспечено!F478=0,"",ROUNDUP(обеспечено!F478/31*5,0))</f>
        <v/>
      </c>
      <c r="G478" s="21" t="str">
        <f>IF(обеспечено!G478-'погружено всего'!G478=0,"",обеспечено!G478-'погружено всего'!G478)</f>
        <v/>
      </c>
      <c r="H478" s="21" t="str">
        <f>IF(обеспечено!H478-'погружено всего'!H478=0,"",обеспечено!H478-'погружено всего'!H478)</f>
        <v/>
      </c>
      <c r="I478" s="21" t="str">
        <f>IF(обеспечено!I478-'погружено всего'!I478=0,"",обеспечено!I478-'погружено всего'!I478)</f>
        <v/>
      </c>
      <c r="J478" s="21" t="str">
        <f>IF(обеспечено!J478-'погружено всего'!J478=0,"",обеспечено!J478-'погружено всего'!J478)</f>
        <v/>
      </c>
      <c r="K478" s="21" t="str">
        <f>IF(обеспечено!K478-'погружено всего'!K478=0,"",обеспечено!K478-'погружено всего'!K478)</f>
        <v/>
      </c>
      <c r="L478" s="21" t="str">
        <f>IF(обеспечено!L478-'погружено всего'!L478=0,"",обеспечено!L478-'погружено всего'!L478)</f>
        <v/>
      </c>
      <c r="M478" s="21" t="str">
        <f>IF(обеспечено!M478-'погружено всего'!M478=0,"",обеспечено!M478-'погружено всего'!M478)</f>
        <v/>
      </c>
      <c r="N478" s="21" t="str">
        <f>IF(обеспечено!N478-'погружено всего'!N478=0,"",обеспечено!N478-'погружено всего'!N478)</f>
        <v/>
      </c>
      <c r="O478" s="21" t="str">
        <f>IF(обеспечено!O478-'погружено всего'!O478=0,"",обеспечено!O478-'погружено всего'!O478)</f>
        <v/>
      </c>
      <c r="P478" s="21" t="str">
        <f>IF(обеспечено!P478-'погружено всего'!P478=0,"",обеспечено!P478-'погружено всего'!P478)</f>
        <v/>
      </c>
      <c r="Q478" s="21" t="str">
        <f>IF(обеспечено!Q478-'погружено всего'!Q478=0,"",обеспечено!Q478-'погружено всего'!Q478)</f>
        <v/>
      </c>
      <c r="R478" s="21" t="str">
        <f>IF(обеспечено!R478-'погружено всего'!R478=0,"",обеспечено!R478-'погружено всего'!R478)</f>
        <v/>
      </c>
      <c r="S478" s="21" t="str">
        <f>IF(обеспечено!S478-'погружено всего'!S478=0,"",обеспечено!S478-'погружено всего'!S478)</f>
        <v/>
      </c>
      <c r="T478" s="21" t="str">
        <f>IF(обеспечено!T478-'погружено всего'!T478=0,"",обеспечено!T478-'погружено всего'!T478)</f>
        <v/>
      </c>
      <c r="U478" s="21" t="str">
        <f>IF(обеспечено!U478-'погружено всего'!U478=0,"",обеспечено!U478-'погружено всего'!U478)</f>
        <v/>
      </c>
      <c r="V478" s="21" t="str">
        <f>IF(обеспечено!V478-'погружено всего'!V478=0,"",обеспечено!V478-'погружено всего'!V478)</f>
        <v/>
      </c>
      <c r="W478" s="21" t="str">
        <f>IF(обеспечено!W478-'погружено всего'!W478=0,"",обеспечено!W478-'погружено всего'!W478)</f>
        <v/>
      </c>
      <c r="X478" s="21" t="str">
        <f>IF(обеспечено!X478-'погружено всего'!X478=0,"",обеспечено!X478-'погружено всего'!X478)</f>
        <v/>
      </c>
      <c r="Y478" s="21" t="str">
        <f>IF(обеспечено!Y478-'погружено всего'!Y478=0,"",обеспечено!Y478-'погружено всего'!Y478)</f>
        <v/>
      </c>
      <c r="Z478" s="21" t="str">
        <f>IF(обеспечено!Z478-'погружено всего'!Z478=0,"",обеспечено!Z478-'погружено всего'!Z478)</f>
        <v/>
      </c>
      <c r="AA478" s="21" t="str">
        <f>IF(обеспечено!AA478-'погружено всего'!AA478=0,"",обеспечено!AA478-'погружено всего'!AA478)</f>
        <v/>
      </c>
      <c r="AB478" s="21" t="str">
        <f>IF(обеспечено!AB478-'погружено всего'!AB478=0,"",обеспечено!AB478-'погружено всего'!AB478)</f>
        <v/>
      </c>
      <c r="AC478" s="21" t="str">
        <f>IF(обеспечено!AC478-'погружено всего'!AC478=0,"",обеспечено!AC478-'погружено всего'!AC478)</f>
        <v/>
      </c>
      <c r="AD478" s="21" t="str">
        <f>IF(обеспечено!AD478-'погружено всего'!AD478=0,"",обеспечено!AD478-'погружено всего'!AD478)</f>
        <v/>
      </c>
      <c r="AE478" s="21" t="str">
        <f>IF(обеспечено!AE478-'погружено всего'!AE478=0,"",обеспечено!AE478-'погружено всего'!AE478)</f>
        <v/>
      </c>
      <c r="AF478" s="21" t="str">
        <f>IF(обеспечено!AF478-'погружено всего'!AF478=0,"",обеспечено!AF478-'погружено всего'!AF478)</f>
        <v/>
      </c>
      <c r="AG478" s="21" t="str">
        <f>IF(обеспечено!AG478-'погружено всего'!AG478=0,"",обеспечено!AG478-'погружено всего'!AG478)</f>
        <v/>
      </c>
      <c r="AH478" s="21" t="str">
        <f>IF(обеспечено!AH478-'погружено всего'!AH478=0,"",обеспечено!AH478-'погружено всего'!AH478)</f>
        <v/>
      </c>
      <c r="AI478" s="21" t="str">
        <f>IF(обеспечено!AI478-'погружено всего'!AI478=0,"",обеспечено!AI478-'погружено всего'!AI478)</f>
        <v/>
      </c>
      <c r="AJ478" s="21" t="str">
        <f>IF(обеспечено!AJ478-'погружено всего'!AJ478=0,"",обеспечено!AJ478-'погружено всего'!AJ478)</f>
        <v/>
      </c>
      <c r="AK478" s="21" t="str">
        <f>IF(обеспечено!AK478-'погружено всего'!AK478=0,"",обеспечено!AK478-'погружено всего'!AK478)</f>
        <v/>
      </c>
    </row>
    <row r="479" spans="1:37" s="15" customFormat="1" ht="13.5" customHeight="1" x14ac:dyDescent="0.15">
      <c r="B479" s="20" t="str">
        <f>IF(LEN('заявки всего'!B479)=0,"",'заявки всего'!B479)</f>
        <v/>
      </c>
      <c r="C479" s="20" t="str">
        <f>IF(LEN('заявки всего'!C479)=0,"",'заявки всего'!C479)</f>
        <v/>
      </c>
      <c r="D479" s="22" t="str">
        <f>IF(LEN('заявки всего'!D479)=0,"",'заявки всего'!D479)</f>
        <v/>
      </c>
      <c r="E479" s="23" t="str">
        <f>IF(LEN('заявки всего'!E479)=0,"",'заявки всего'!E479)</f>
        <v/>
      </c>
      <c r="F479" s="23" t="str">
        <f>IF(обеспечено!F479=0,"",ROUNDUP(обеспечено!F479/31*5,0))</f>
        <v/>
      </c>
      <c r="G479" s="21" t="str">
        <f>IF(обеспечено!G479-'погружено всего'!G479=0,"",обеспечено!G479-'погружено всего'!G479)</f>
        <v/>
      </c>
      <c r="H479" s="21" t="str">
        <f>IF(обеспечено!H479-'погружено всего'!H479=0,"",обеспечено!H479-'погружено всего'!H479)</f>
        <v/>
      </c>
      <c r="I479" s="21" t="str">
        <f>IF(обеспечено!I479-'погружено всего'!I479=0,"",обеспечено!I479-'погружено всего'!I479)</f>
        <v/>
      </c>
      <c r="J479" s="21" t="str">
        <f>IF(обеспечено!J479-'погружено всего'!J479=0,"",обеспечено!J479-'погружено всего'!J479)</f>
        <v/>
      </c>
      <c r="K479" s="21" t="str">
        <f>IF(обеспечено!K479-'погружено всего'!K479=0,"",обеспечено!K479-'погружено всего'!K479)</f>
        <v/>
      </c>
      <c r="L479" s="21" t="str">
        <f>IF(обеспечено!L479-'погружено всего'!L479=0,"",обеспечено!L479-'погружено всего'!L479)</f>
        <v/>
      </c>
      <c r="M479" s="21" t="str">
        <f>IF(обеспечено!M479-'погружено всего'!M479=0,"",обеспечено!M479-'погружено всего'!M479)</f>
        <v/>
      </c>
      <c r="N479" s="21" t="str">
        <f>IF(обеспечено!N479-'погружено всего'!N479=0,"",обеспечено!N479-'погружено всего'!N479)</f>
        <v/>
      </c>
      <c r="O479" s="21" t="str">
        <f>IF(обеспечено!O479-'погружено всего'!O479=0,"",обеспечено!O479-'погружено всего'!O479)</f>
        <v/>
      </c>
      <c r="P479" s="21" t="str">
        <f>IF(обеспечено!P479-'погружено всего'!P479=0,"",обеспечено!P479-'погружено всего'!P479)</f>
        <v/>
      </c>
      <c r="Q479" s="21" t="str">
        <f>IF(обеспечено!Q479-'погружено всего'!Q479=0,"",обеспечено!Q479-'погружено всего'!Q479)</f>
        <v/>
      </c>
      <c r="R479" s="21" t="str">
        <f>IF(обеспечено!R479-'погружено всего'!R479=0,"",обеспечено!R479-'погружено всего'!R479)</f>
        <v/>
      </c>
      <c r="S479" s="21" t="str">
        <f>IF(обеспечено!S479-'погружено всего'!S479=0,"",обеспечено!S479-'погружено всего'!S479)</f>
        <v/>
      </c>
      <c r="T479" s="21" t="str">
        <f>IF(обеспечено!T479-'погружено всего'!T479=0,"",обеспечено!T479-'погружено всего'!T479)</f>
        <v/>
      </c>
      <c r="U479" s="21" t="str">
        <f>IF(обеспечено!U479-'погружено всего'!U479=0,"",обеспечено!U479-'погружено всего'!U479)</f>
        <v/>
      </c>
      <c r="V479" s="21" t="str">
        <f>IF(обеспечено!V479-'погружено всего'!V479=0,"",обеспечено!V479-'погружено всего'!V479)</f>
        <v/>
      </c>
      <c r="W479" s="21" t="str">
        <f>IF(обеспечено!W479-'погружено всего'!W479=0,"",обеспечено!W479-'погружено всего'!W479)</f>
        <v/>
      </c>
      <c r="X479" s="21" t="str">
        <f>IF(обеспечено!X479-'погружено всего'!X479=0,"",обеспечено!X479-'погружено всего'!X479)</f>
        <v/>
      </c>
      <c r="Y479" s="21" t="str">
        <f>IF(обеспечено!Y479-'погружено всего'!Y479=0,"",обеспечено!Y479-'погружено всего'!Y479)</f>
        <v/>
      </c>
      <c r="Z479" s="21" t="str">
        <f>IF(обеспечено!Z479-'погружено всего'!Z479=0,"",обеспечено!Z479-'погружено всего'!Z479)</f>
        <v/>
      </c>
      <c r="AA479" s="21" t="str">
        <f>IF(обеспечено!AA479-'погружено всего'!AA479=0,"",обеспечено!AA479-'погружено всего'!AA479)</f>
        <v/>
      </c>
      <c r="AB479" s="21" t="str">
        <f>IF(обеспечено!AB479-'погружено всего'!AB479=0,"",обеспечено!AB479-'погружено всего'!AB479)</f>
        <v/>
      </c>
      <c r="AC479" s="21" t="str">
        <f>IF(обеспечено!AC479-'погружено всего'!AC479=0,"",обеспечено!AC479-'погружено всего'!AC479)</f>
        <v/>
      </c>
      <c r="AD479" s="21" t="str">
        <f>IF(обеспечено!AD479-'погружено всего'!AD479=0,"",обеспечено!AD479-'погружено всего'!AD479)</f>
        <v/>
      </c>
      <c r="AE479" s="21" t="str">
        <f>IF(обеспечено!AE479-'погружено всего'!AE479=0,"",обеспечено!AE479-'погружено всего'!AE479)</f>
        <v/>
      </c>
      <c r="AF479" s="21" t="str">
        <f>IF(обеспечено!AF479-'погружено всего'!AF479=0,"",обеспечено!AF479-'погружено всего'!AF479)</f>
        <v/>
      </c>
      <c r="AG479" s="21" t="str">
        <f>IF(обеспечено!AG479-'погружено всего'!AG479=0,"",обеспечено!AG479-'погружено всего'!AG479)</f>
        <v/>
      </c>
      <c r="AH479" s="21" t="str">
        <f>IF(обеспечено!AH479-'погружено всего'!AH479=0,"",обеспечено!AH479-'погружено всего'!AH479)</f>
        <v/>
      </c>
      <c r="AI479" s="21" t="str">
        <f>IF(обеспечено!AI479-'погружено всего'!AI479=0,"",обеспечено!AI479-'погружено всего'!AI479)</f>
        <v/>
      </c>
      <c r="AJ479" s="21" t="str">
        <f>IF(обеспечено!AJ479-'погружено всего'!AJ479=0,"",обеспечено!AJ479-'погружено всего'!AJ479)</f>
        <v/>
      </c>
      <c r="AK479" s="21" t="str">
        <f>IF(обеспечено!AK479-'погружено всего'!AK479=0,"",обеспечено!AK479-'погружено всего'!AK479)</f>
        <v/>
      </c>
    </row>
    <row r="480" spans="1:37" s="15" customFormat="1" ht="13.5" customHeight="1" x14ac:dyDescent="0.15">
      <c r="B480" s="20" t="str">
        <f>IF(LEN('заявки всего'!B480)=0,"",'заявки всего'!B480)</f>
        <v/>
      </c>
      <c r="C480" s="20" t="str">
        <f>IF(LEN('заявки всего'!C480)=0,"",'заявки всего'!C480)</f>
        <v/>
      </c>
      <c r="D480" s="22" t="str">
        <f>IF(LEN('заявки всего'!D480)=0,"",'заявки всего'!D480)</f>
        <v/>
      </c>
      <c r="E480" s="23" t="str">
        <f>IF(LEN('заявки всего'!E480)=0,"",'заявки всего'!E480)</f>
        <v/>
      </c>
      <c r="F480" s="23" t="str">
        <f>IF(обеспечено!F480=0,"",ROUNDUP(обеспечено!F480/31*5,0))</f>
        <v/>
      </c>
      <c r="G480" s="21" t="str">
        <f>IF(обеспечено!G480-'погружено всего'!G480=0,"",обеспечено!G480-'погружено всего'!G480)</f>
        <v/>
      </c>
      <c r="H480" s="21" t="str">
        <f>IF(обеспечено!H480-'погружено всего'!H480=0,"",обеспечено!H480-'погружено всего'!H480)</f>
        <v/>
      </c>
      <c r="I480" s="21" t="str">
        <f>IF(обеспечено!I480-'погружено всего'!I480=0,"",обеспечено!I480-'погружено всего'!I480)</f>
        <v/>
      </c>
      <c r="J480" s="21" t="str">
        <f>IF(обеспечено!J480-'погружено всего'!J480=0,"",обеспечено!J480-'погружено всего'!J480)</f>
        <v/>
      </c>
      <c r="K480" s="21" t="str">
        <f>IF(обеспечено!K480-'погружено всего'!K480=0,"",обеспечено!K480-'погружено всего'!K480)</f>
        <v/>
      </c>
      <c r="L480" s="21" t="str">
        <f>IF(обеспечено!L480-'погружено всего'!L480=0,"",обеспечено!L480-'погружено всего'!L480)</f>
        <v/>
      </c>
      <c r="M480" s="21" t="str">
        <f>IF(обеспечено!M480-'погружено всего'!M480=0,"",обеспечено!M480-'погружено всего'!M480)</f>
        <v/>
      </c>
      <c r="N480" s="21" t="str">
        <f>IF(обеспечено!N480-'погружено всего'!N480=0,"",обеспечено!N480-'погружено всего'!N480)</f>
        <v/>
      </c>
      <c r="O480" s="21" t="str">
        <f>IF(обеспечено!O480-'погружено всего'!O480=0,"",обеспечено!O480-'погружено всего'!O480)</f>
        <v/>
      </c>
      <c r="P480" s="21" t="str">
        <f>IF(обеспечено!P480-'погружено всего'!P480=0,"",обеспечено!P480-'погружено всего'!P480)</f>
        <v/>
      </c>
      <c r="Q480" s="21" t="str">
        <f>IF(обеспечено!Q480-'погружено всего'!Q480=0,"",обеспечено!Q480-'погружено всего'!Q480)</f>
        <v/>
      </c>
      <c r="R480" s="21" t="str">
        <f>IF(обеспечено!R480-'погружено всего'!R480=0,"",обеспечено!R480-'погружено всего'!R480)</f>
        <v/>
      </c>
      <c r="S480" s="21" t="str">
        <f>IF(обеспечено!S480-'погружено всего'!S480=0,"",обеспечено!S480-'погружено всего'!S480)</f>
        <v/>
      </c>
      <c r="T480" s="21" t="str">
        <f>IF(обеспечено!T480-'погружено всего'!T480=0,"",обеспечено!T480-'погружено всего'!T480)</f>
        <v/>
      </c>
      <c r="U480" s="21" t="str">
        <f>IF(обеспечено!U480-'погружено всего'!U480=0,"",обеспечено!U480-'погружено всего'!U480)</f>
        <v/>
      </c>
      <c r="V480" s="21" t="str">
        <f>IF(обеспечено!V480-'погружено всего'!V480=0,"",обеспечено!V480-'погружено всего'!V480)</f>
        <v/>
      </c>
      <c r="W480" s="21" t="str">
        <f>IF(обеспечено!W480-'погружено всего'!W480=0,"",обеспечено!W480-'погружено всего'!W480)</f>
        <v/>
      </c>
      <c r="X480" s="21" t="str">
        <f>IF(обеспечено!X480-'погружено всего'!X480=0,"",обеспечено!X480-'погружено всего'!X480)</f>
        <v/>
      </c>
      <c r="Y480" s="21" t="str">
        <f>IF(обеспечено!Y480-'погружено всего'!Y480=0,"",обеспечено!Y480-'погружено всего'!Y480)</f>
        <v/>
      </c>
      <c r="Z480" s="21" t="str">
        <f>IF(обеспечено!Z480-'погружено всего'!Z480=0,"",обеспечено!Z480-'погружено всего'!Z480)</f>
        <v/>
      </c>
      <c r="AA480" s="21" t="str">
        <f>IF(обеспечено!AA480-'погружено всего'!AA480=0,"",обеспечено!AA480-'погружено всего'!AA480)</f>
        <v/>
      </c>
      <c r="AB480" s="21" t="str">
        <f>IF(обеспечено!AB480-'погружено всего'!AB480=0,"",обеспечено!AB480-'погружено всего'!AB480)</f>
        <v/>
      </c>
      <c r="AC480" s="21" t="str">
        <f>IF(обеспечено!AC480-'погружено всего'!AC480=0,"",обеспечено!AC480-'погружено всего'!AC480)</f>
        <v/>
      </c>
      <c r="AD480" s="21" t="str">
        <f>IF(обеспечено!AD480-'погружено всего'!AD480=0,"",обеспечено!AD480-'погружено всего'!AD480)</f>
        <v/>
      </c>
      <c r="AE480" s="21" t="str">
        <f>IF(обеспечено!AE480-'погружено всего'!AE480=0,"",обеспечено!AE480-'погружено всего'!AE480)</f>
        <v/>
      </c>
      <c r="AF480" s="21" t="str">
        <f>IF(обеспечено!AF480-'погружено всего'!AF480=0,"",обеспечено!AF480-'погружено всего'!AF480)</f>
        <v/>
      </c>
      <c r="AG480" s="21" t="str">
        <f>IF(обеспечено!AG480-'погружено всего'!AG480=0,"",обеспечено!AG480-'погружено всего'!AG480)</f>
        <v/>
      </c>
      <c r="AH480" s="21" t="str">
        <f>IF(обеспечено!AH480-'погружено всего'!AH480=0,"",обеспечено!AH480-'погружено всего'!AH480)</f>
        <v/>
      </c>
      <c r="AI480" s="21" t="str">
        <f>IF(обеспечено!AI480-'погружено всего'!AI480=0,"",обеспечено!AI480-'погружено всего'!AI480)</f>
        <v/>
      </c>
      <c r="AJ480" s="21" t="str">
        <f>IF(обеспечено!AJ480-'погружено всего'!AJ480=0,"",обеспечено!AJ480-'погружено всего'!AJ480)</f>
        <v/>
      </c>
      <c r="AK480" s="21" t="str">
        <f>IF(обеспечено!AK480-'погружено всего'!AK480=0,"",обеспечено!AK480-'погружено всего'!AK480)</f>
        <v/>
      </c>
    </row>
    <row r="481" spans="2:37" s="15" customFormat="1" ht="13.5" customHeight="1" x14ac:dyDescent="0.15">
      <c r="B481" s="20" t="str">
        <f>IF(LEN('заявки всего'!B481)=0,"",'заявки всего'!B481)</f>
        <v/>
      </c>
      <c r="C481" s="20" t="str">
        <f>IF(LEN('заявки всего'!C481)=0,"",'заявки всего'!C481)</f>
        <v/>
      </c>
      <c r="D481" s="22" t="str">
        <f>IF(LEN('заявки всего'!D481)=0,"",'заявки всего'!D481)</f>
        <v/>
      </c>
      <c r="E481" s="23" t="str">
        <f>IF(LEN('заявки всего'!E481)=0,"",'заявки всего'!E481)</f>
        <v/>
      </c>
      <c r="F481" s="23" t="str">
        <f>IF(обеспечено!F481=0,"",ROUNDUP(обеспечено!F481/31*5,0))</f>
        <v/>
      </c>
      <c r="G481" s="21" t="str">
        <f>IF(обеспечено!G481-'погружено всего'!G481=0,"",обеспечено!G481-'погружено всего'!G481)</f>
        <v/>
      </c>
      <c r="H481" s="21" t="str">
        <f>IF(обеспечено!H481-'погружено всего'!H481=0,"",обеспечено!H481-'погружено всего'!H481)</f>
        <v/>
      </c>
      <c r="I481" s="21" t="str">
        <f>IF(обеспечено!I481-'погружено всего'!I481=0,"",обеспечено!I481-'погружено всего'!I481)</f>
        <v/>
      </c>
      <c r="J481" s="21" t="str">
        <f>IF(обеспечено!J481-'погружено всего'!J481=0,"",обеспечено!J481-'погружено всего'!J481)</f>
        <v/>
      </c>
      <c r="K481" s="21" t="str">
        <f>IF(обеспечено!K481-'погружено всего'!K481=0,"",обеспечено!K481-'погружено всего'!K481)</f>
        <v/>
      </c>
      <c r="L481" s="21" t="str">
        <f>IF(обеспечено!L481-'погружено всего'!L481=0,"",обеспечено!L481-'погружено всего'!L481)</f>
        <v/>
      </c>
      <c r="M481" s="21" t="str">
        <f>IF(обеспечено!M481-'погружено всего'!M481=0,"",обеспечено!M481-'погружено всего'!M481)</f>
        <v/>
      </c>
      <c r="N481" s="21" t="str">
        <f>IF(обеспечено!N481-'погружено всего'!N481=0,"",обеспечено!N481-'погружено всего'!N481)</f>
        <v/>
      </c>
      <c r="O481" s="21" t="str">
        <f>IF(обеспечено!O481-'погружено всего'!O481=0,"",обеспечено!O481-'погружено всего'!O481)</f>
        <v/>
      </c>
      <c r="P481" s="21" t="str">
        <f>IF(обеспечено!P481-'погружено всего'!P481=0,"",обеспечено!P481-'погружено всего'!P481)</f>
        <v/>
      </c>
      <c r="Q481" s="21" t="str">
        <f>IF(обеспечено!Q481-'погружено всего'!Q481=0,"",обеспечено!Q481-'погружено всего'!Q481)</f>
        <v/>
      </c>
      <c r="R481" s="21" t="str">
        <f>IF(обеспечено!R481-'погружено всего'!R481=0,"",обеспечено!R481-'погружено всего'!R481)</f>
        <v/>
      </c>
      <c r="S481" s="21" t="str">
        <f>IF(обеспечено!S481-'погружено всего'!S481=0,"",обеспечено!S481-'погружено всего'!S481)</f>
        <v/>
      </c>
      <c r="T481" s="21" t="str">
        <f>IF(обеспечено!T481-'погружено всего'!T481=0,"",обеспечено!T481-'погружено всего'!T481)</f>
        <v/>
      </c>
      <c r="U481" s="21" t="str">
        <f>IF(обеспечено!U481-'погружено всего'!U481=0,"",обеспечено!U481-'погружено всего'!U481)</f>
        <v/>
      </c>
      <c r="V481" s="21" t="str">
        <f>IF(обеспечено!V481-'погружено всего'!V481=0,"",обеспечено!V481-'погружено всего'!V481)</f>
        <v/>
      </c>
      <c r="W481" s="21" t="str">
        <f>IF(обеспечено!W481-'погружено всего'!W481=0,"",обеспечено!W481-'погружено всего'!W481)</f>
        <v/>
      </c>
      <c r="X481" s="21" t="str">
        <f>IF(обеспечено!X481-'погружено всего'!X481=0,"",обеспечено!X481-'погружено всего'!X481)</f>
        <v/>
      </c>
      <c r="Y481" s="21" t="str">
        <f>IF(обеспечено!Y481-'погружено всего'!Y481=0,"",обеспечено!Y481-'погружено всего'!Y481)</f>
        <v/>
      </c>
      <c r="Z481" s="21" t="str">
        <f>IF(обеспечено!Z481-'погружено всего'!Z481=0,"",обеспечено!Z481-'погружено всего'!Z481)</f>
        <v/>
      </c>
      <c r="AA481" s="21" t="str">
        <f>IF(обеспечено!AA481-'погружено всего'!AA481=0,"",обеспечено!AA481-'погружено всего'!AA481)</f>
        <v/>
      </c>
      <c r="AB481" s="21" t="str">
        <f>IF(обеспечено!AB481-'погружено всего'!AB481=0,"",обеспечено!AB481-'погружено всего'!AB481)</f>
        <v/>
      </c>
      <c r="AC481" s="21" t="str">
        <f>IF(обеспечено!AC481-'погружено всего'!AC481=0,"",обеспечено!AC481-'погружено всего'!AC481)</f>
        <v/>
      </c>
      <c r="AD481" s="21" t="str">
        <f>IF(обеспечено!AD481-'погружено всего'!AD481=0,"",обеспечено!AD481-'погружено всего'!AD481)</f>
        <v/>
      </c>
      <c r="AE481" s="21" t="str">
        <f>IF(обеспечено!AE481-'погружено всего'!AE481=0,"",обеспечено!AE481-'погружено всего'!AE481)</f>
        <v/>
      </c>
      <c r="AF481" s="21" t="str">
        <f>IF(обеспечено!AF481-'погружено всего'!AF481=0,"",обеспечено!AF481-'погружено всего'!AF481)</f>
        <v/>
      </c>
      <c r="AG481" s="21" t="str">
        <f>IF(обеспечено!AG481-'погружено всего'!AG481=0,"",обеспечено!AG481-'погружено всего'!AG481)</f>
        <v/>
      </c>
      <c r="AH481" s="21" t="str">
        <f>IF(обеспечено!AH481-'погружено всего'!AH481=0,"",обеспечено!AH481-'погружено всего'!AH481)</f>
        <v/>
      </c>
      <c r="AI481" s="21" t="str">
        <f>IF(обеспечено!AI481-'погружено всего'!AI481=0,"",обеспечено!AI481-'погружено всего'!AI481)</f>
        <v/>
      </c>
      <c r="AJ481" s="21" t="str">
        <f>IF(обеспечено!AJ481-'погружено всего'!AJ481=0,"",обеспечено!AJ481-'погружено всего'!AJ481)</f>
        <v/>
      </c>
      <c r="AK481" s="21" t="str">
        <f>IF(обеспечено!AK481-'погружено всего'!AK481=0,"",обеспечено!AK481-'погружено всего'!AK481)</f>
        <v/>
      </c>
    </row>
    <row r="482" spans="2:37" s="15" customFormat="1" ht="13.5" customHeight="1" x14ac:dyDescent="0.15">
      <c r="B482" s="20" t="str">
        <f>IF(LEN('заявки всего'!B482)=0,"",'заявки всего'!B482)</f>
        <v/>
      </c>
      <c r="C482" s="20" t="str">
        <f>IF(LEN('заявки всего'!C482)=0,"",'заявки всего'!C482)</f>
        <v/>
      </c>
      <c r="D482" s="22" t="str">
        <f>IF(LEN('заявки всего'!D482)=0,"",'заявки всего'!D482)</f>
        <v/>
      </c>
      <c r="E482" s="23" t="str">
        <f>IF(LEN('заявки всего'!E482)=0,"",'заявки всего'!E482)</f>
        <v/>
      </c>
      <c r="F482" s="23" t="str">
        <f>IF(обеспечено!F482=0,"",ROUNDUP(обеспечено!F482/31*5,0))</f>
        <v/>
      </c>
      <c r="G482" s="21" t="str">
        <f>IF(обеспечено!G482-'погружено всего'!G482=0,"",обеспечено!G482-'погружено всего'!G482)</f>
        <v/>
      </c>
      <c r="H482" s="21" t="str">
        <f>IF(обеспечено!H482-'погружено всего'!H482=0,"",обеспечено!H482-'погружено всего'!H482)</f>
        <v/>
      </c>
      <c r="I482" s="21" t="str">
        <f>IF(обеспечено!I482-'погружено всего'!I482=0,"",обеспечено!I482-'погружено всего'!I482)</f>
        <v/>
      </c>
      <c r="J482" s="21" t="str">
        <f>IF(обеспечено!J482-'погружено всего'!J482=0,"",обеспечено!J482-'погружено всего'!J482)</f>
        <v/>
      </c>
      <c r="K482" s="21" t="str">
        <f>IF(обеспечено!K482-'погружено всего'!K482=0,"",обеспечено!K482-'погружено всего'!K482)</f>
        <v/>
      </c>
      <c r="L482" s="21" t="str">
        <f>IF(обеспечено!L482-'погружено всего'!L482=0,"",обеспечено!L482-'погружено всего'!L482)</f>
        <v/>
      </c>
      <c r="M482" s="21" t="str">
        <f>IF(обеспечено!M482-'погружено всего'!M482=0,"",обеспечено!M482-'погружено всего'!M482)</f>
        <v/>
      </c>
      <c r="N482" s="21" t="str">
        <f>IF(обеспечено!N482-'погружено всего'!N482=0,"",обеспечено!N482-'погружено всего'!N482)</f>
        <v/>
      </c>
      <c r="O482" s="21" t="str">
        <f>IF(обеспечено!O482-'погружено всего'!O482=0,"",обеспечено!O482-'погружено всего'!O482)</f>
        <v/>
      </c>
      <c r="P482" s="21" t="str">
        <f>IF(обеспечено!P482-'погружено всего'!P482=0,"",обеспечено!P482-'погружено всего'!P482)</f>
        <v/>
      </c>
      <c r="Q482" s="21" t="str">
        <f>IF(обеспечено!Q482-'погружено всего'!Q482=0,"",обеспечено!Q482-'погружено всего'!Q482)</f>
        <v/>
      </c>
      <c r="R482" s="21" t="str">
        <f>IF(обеспечено!R482-'погружено всего'!R482=0,"",обеспечено!R482-'погружено всего'!R482)</f>
        <v/>
      </c>
      <c r="S482" s="21" t="str">
        <f>IF(обеспечено!S482-'погружено всего'!S482=0,"",обеспечено!S482-'погружено всего'!S482)</f>
        <v/>
      </c>
      <c r="T482" s="21" t="str">
        <f>IF(обеспечено!T482-'погружено всего'!T482=0,"",обеспечено!T482-'погружено всего'!T482)</f>
        <v/>
      </c>
      <c r="U482" s="21" t="str">
        <f>IF(обеспечено!U482-'погружено всего'!U482=0,"",обеспечено!U482-'погружено всего'!U482)</f>
        <v/>
      </c>
      <c r="V482" s="21" t="str">
        <f>IF(обеспечено!V482-'погружено всего'!V482=0,"",обеспечено!V482-'погружено всего'!V482)</f>
        <v/>
      </c>
      <c r="W482" s="21" t="str">
        <f>IF(обеспечено!W482-'погружено всего'!W482=0,"",обеспечено!W482-'погружено всего'!W482)</f>
        <v/>
      </c>
      <c r="X482" s="21" t="str">
        <f>IF(обеспечено!X482-'погружено всего'!X482=0,"",обеспечено!X482-'погружено всего'!X482)</f>
        <v/>
      </c>
      <c r="Y482" s="21" t="str">
        <f>IF(обеспечено!Y482-'погружено всего'!Y482=0,"",обеспечено!Y482-'погружено всего'!Y482)</f>
        <v/>
      </c>
      <c r="Z482" s="21" t="str">
        <f>IF(обеспечено!Z482-'погружено всего'!Z482=0,"",обеспечено!Z482-'погружено всего'!Z482)</f>
        <v/>
      </c>
      <c r="AA482" s="21" t="str">
        <f>IF(обеспечено!AA482-'погружено всего'!AA482=0,"",обеспечено!AA482-'погружено всего'!AA482)</f>
        <v/>
      </c>
      <c r="AB482" s="21" t="str">
        <f>IF(обеспечено!AB482-'погружено всего'!AB482=0,"",обеспечено!AB482-'погружено всего'!AB482)</f>
        <v/>
      </c>
      <c r="AC482" s="21" t="str">
        <f>IF(обеспечено!AC482-'погружено всего'!AC482=0,"",обеспечено!AC482-'погружено всего'!AC482)</f>
        <v/>
      </c>
      <c r="AD482" s="21" t="str">
        <f>IF(обеспечено!AD482-'погружено всего'!AD482=0,"",обеспечено!AD482-'погружено всего'!AD482)</f>
        <v/>
      </c>
      <c r="AE482" s="21" t="str">
        <f>IF(обеспечено!AE482-'погружено всего'!AE482=0,"",обеспечено!AE482-'погружено всего'!AE482)</f>
        <v/>
      </c>
      <c r="AF482" s="21" t="str">
        <f>IF(обеспечено!AF482-'погружено всего'!AF482=0,"",обеспечено!AF482-'погружено всего'!AF482)</f>
        <v/>
      </c>
      <c r="AG482" s="21" t="str">
        <f>IF(обеспечено!AG482-'погружено всего'!AG482=0,"",обеспечено!AG482-'погружено всего'!AG482)</f>
        <v/>
      </c>
      <c r="AH482" s="21" t="str">
        <f>IF(обеспечено!AH482-'погружено всего'!AH482=0,"",обеспечено!AH482-'погружено всего'!AH482)</f>
        <v/>
      </c>
      <c r="AI482" s="21" t="str">
        <f>IF(обеспечено!AI482-'погружено всего'!AI482=0,"",обеспечено!AI482-'погружено всего'!AI482)</f>
        <v/>
      </c>
      <c r="AJ482" s="21" t="str">
        <f>IF(обеспечено!AJ482-'погружено всего'!AJ482=0,"",обеспечено!AJ482-'погружено всего'!AJ482)</f>
        <v/>
      </c>
      <c r="AK482" s="21" t="str">
        <f>IF(обеспечено!AK482-'погружено всего'!AK482=0,"",обеспечено!AK482-'погружено всего'!AK482)</f>
        <v/>
      </c>
    </row>
    <row r="483" spans="2:37" s="15" customFormat="1" ht="13.5" customHeight="1" x14ac:dyDescent="0.15">
      <c r="B483" s="20" t="str">
        <f>IF(LEN('заявки всего'!B483)=0,"",'заявки всего'!B483)</f>
        <v/>
      </c>
      <c r="C483" s="20" t="str">
        <f>IF(LEN('заявки всего'!C483)=0,"",'заявки всего'!C483)</f>
        <v/>
      </c>
      <c r="D483" s="22" t="str">
        <f>IF(LEN('заявки всего'!D483)=0,"",'заявки всего'!D483)</f>
        <v/>
      </c>
      <c r="E483" s="23" t="str">
        <f>IF(LEN('заявки всего'!E483)=0,"",'заявки всего'!E483)</f>
        <v/>
      </c>
      <c r="F483" s="23" t="str">
        <f>IF(обеспечено!F483=0,"",ROUNDUP(обеспечено!F483/31*5,0))</f>
        <v/>
      </c>
      <c r="G483" s="21" t="str">
        <f>IF(обеспечено!G483-'погружено всего'!G483=0,"",обеспечено!G483-'погружено всего'!G483)</f>
        <v/>
      </c>
      <c r="H483" s="21" t="str">
        <f>IF(обеспечено!H483-'погружено всего'!H483=0,"",обеспечено!H483-'погружено всего'!H483)</f>
        <v/>
      </c>
      <c r="I483" s="21" t="str">
        <f>IF(обеспечено!I483-'погружено всего'!I483=0,"",обеспечено!I483-'погружено всего'!I483)</f>
        <v/>
      </c>
      <c r="J483" s="21" t="str">
        <f>IF(обеспечено!J483-'погружено всего'!J483=0,"",обеспечено!J483-'погружено всего'!J483)</f>
        <v/>
      </c>
      <c r="K483" s="21" t="str">
        <f>IF(обеспечено!K483-'погружено всего'!K483=0,"",обеспечено!K483-'погружено всего'!K483)</f>
        <v/>
      </c>
      <c r="L483" s="21" t="str">
        <f>IF(обеспечено!L483-'погружено всего'!L483=0,"",обеспечено!L483-'погружено всего'!L483)</f>
        <v/>
      </c>
      <c r="M483" s="21" t="str">
        <f>IF(обеспечено!M483-'погружено всего'!M483=0,"",обеспечено!M483-'погружено всего'!M483)</f>
        <v/>
      </c>
      <c r="N483" s="21" t="str">
        <f>IF(обеспечено!N483-'погружено всего'!N483=0,"",обеспечено!N483-'погружено всего'!N483)</f>
        <v/>
      </c>
      <c r="O483" s="21" t="str">
        <f>IF(обеспечено!O483-'погружено всего'!O483=0,"",обеспечено!O483-'погружено всего'!O483)</f>
        <v/>
      </c>
      <c r="P483" s="21" t="str">
        <f>IF(обеспечено!P483-'погружено всего'!P483=0,"",обеспечено!P483-'погружено всего'!P483)</f>
        <v/>
      </c>
      <c r="Q483" s="21" t="str">
        <f>IF(обеспечено!Q483-'погружено всего'!Q483=0,"",обеспечено!Q483-'погружено всего'!Q483)</f>
        <v/>
      </c>
      <c r="R483" s="21" t="str">
        <f>IF(обеспечено!R483-'погружено всего'!R483=0,"",обеспечено!R483-'погружено всего'!R483)</f>
        <v/>
      </c>
      <c r="S483" s="21" t="str">
        <f>IF(обеспечено!S483-'погружено всего'!S483=0,"",обеспечено!S483-'погружено всего'!S483)</f>
        <v/>
      </c>
      <c r="T483" s="21" t="str">
        <f>IF(обеспечено!T483-'погружено всего'!T483=0,"",обеспечено!T483-'погружено всего'!T483)</f>
        <v/>
      </c>
      <c r="U483" s="21" t="str">
        <f>IF(обеспечено!U483-'погружено всего'!U483=0,"",обеспечено!U483-'погружено всего'!U483)</f>
        <v/>
      </c>
      <c r="V483" s="21" t="str">
        <f>IF(обеспечено!V483-'погружено всего'!V483=0,"",обеспечено!V483-'погружено всего'!V483)</f>
        <v/>
      </c>
      <c r="W483" s="21" t="str">
        <f>IF(обеспечено!W483-'погружено всего'!W483=0,"",обеспечено!W483-'погружено всего'!W483)</f>
        <v/>
      </c>
      <c r="X483" s="21" t="str">
        <f>IF(обеспечено!X483-'погружено всего'!X483=0,"",обеспечено!X483-'погружено всего'!X483)</f>
        <v/>
      </c>
      <c r="Y483" s="21" t="str">
        <f>IF(обеспечено!Y483-'погружено всего'!Y483=0,"",обеспечено!Y483-'погружено всего'!Y483)</f>
        <v/>
      </c>
      <c r="Z483" s="21" t="str">
        <f>IF(обеспечено!Z483-'погружено всего'!Z483=0,"",обеспечено!Z483-'погружено всего'!Z483)</f>
        <v/>
      </c>
      <c r="AA483" s="21" t="str">
        <f>IF(обеспечено!AA483-'погружено всего'!AA483=0,"",обеспечено!AA483-'погружено всего'!AA483)</f>
        <v/>
      </c>
      <c r="AB483" s="21" t="str">
        <f>IF(обеспечено!AB483-'погружено всего'!AB483=0,"",обеспечено!AB483-'погружено всего'!AB483)</f>
        <v/>
      </c>
      <c r="AC483" s="21" t="str">
        <f>IF(обеспечено!AC483-'погружено всего'!AC483=0,"",обеспечено!AC483-'погружено всего'!AC483)</f>
        <v/>
      </c>
      <c r="AD483" s="21" t="str">
        <f>IF(обеспечено!AD483-'погружено всего'!AD483=0,"",обеспечено!AD483-'погружено всего'!AD483)</f>
        <v/>
      </c>
      <c r="AE483" s="21" t="str">
        <f>IF(обеспечено!AE483-'погружено всего'!AE483=0,"",обеспечено!AE483-'погружено всего'!AE483)</f>
        <v/>
      </c>
      <c r="AF483" s="21" t="str">
        <f>IF(обеспечено!AF483-'погружено всего'!AF483=0,"",обеспечено!AF483-'погружено всего'!AF483)</f>
        <v/>
      </c>
      <c r="AG483" s="21" t="str">
        <f>IF(обеспечено!AG483-'погружено всего'!AG483=0,"",обеспечено!AG483-'погружено всего'!AG483)</f>
        <v/>
      </c>
      <c r="AH483" s="21" t="str">
        <f>IF(обеспечено!AH483-'погружено всего'!AH483=0,"",обеспечено!AH483-'погружено всего'!AH483)</f>
        <v/>
      </c>
      <c r="AI483" s="21" t="str">
        <f>IF(обеспечено!AI483-'погружено всего'!AI483=0,"",обеспечено!AI483-'погружено всего'!AI483)</f>
        <v/>
      </c>
      <c r="AJ483" s="21" t="str">
        <f>IF(обеспечено!AJ483-'погружено всего'!AJ483=0,"",обеспечено!AJ483-'погружено всего'!AJ483)</f>
        <v/>
      </c>
      <c r="AK483" s="21" t="str">
        <f>IF(обеспечено!AK483-'погружено всего'!AK483=0,"",обеспечено!AK483-'погружено всего'!AK483)</f>
        <v/>
      </c>
    </row>
    <row r="484" spans="2:37" s="15" customFormat="1" ht="13.5" customHeight="1" x14ac:dyDescent="0.15">
      <c r="B484" s="20" t="str">
        <f>IF(LEN('заявки всего'!B484)=0,"",'заявки всего'!B484)</f>
        <v/>
      </c>
      <c r="C484" s="20" t="str">
        <f>IF(LEN('заявки всего'!C484)=0,"",'заявки всего'!C484)</f>
        <v/>
      </c>
      <c r="D484" s="22" t="str">
        <f>IF(LEN('заявки всего'!D484)=0,"",'заявки всего'!D484)</f>
        <v/>
      </c>
      <c r="E484" s="23" t="str">
        <f>IF(LEN('заявки всего'!E484)=0,"",'заявки всего'!E484)</f>
        <v/>
      </c>
      <c r="F484" s="23" t="str">
        <f>IF(обеспечено!F484=0,"",ROUNDUP(обеспечено!F484/31*5,0))</f>
        <v/>
      </c>
      <c r="G484" s="21" t="str">
        <f>IF(обеспечено!G484-'погружено всего'!G484=0,"",обеспечено!G484-'погружено всего'!G484)</f>
        <v/>
      </c>
      <c r="H484" s="21" t="str">
        <f>IF(обеспечено!H484-'погружено всего'!H484=0,"",обеспечено!H484-'погружено всего'!H484)</f>
        <v/>
      </c>
      <c r="I484" s="21" t="str">
        <f>IF(обеспечено!I484-'погружено всего'!I484=0,"",обеспечено!I484-'погружено всего'!I484)</f>
        <v/>
      </c>
      <c r="J484" s="21" t="str">
        <f>IF(обеспечено!J484-'погружено всего'!J484=0,"",обеспечено!J484-'погружено всего'!J484)</f>
        <v/>
      </c>
      <c r="K484" s="21" t="str">
        <f>IF(обеспечено!K484-'погружено всего'!K484=0,"",обеспечено!K484-'погружено всего'!K484)</f>
        <v/>
      </c>
      <c r="L484" s="21" t="str">
        <f>IF(обеспечено!L484-'погружено всего'!L484=0,"",обеспечено!L484-'погружено всего'!L484)</f>
        <v/>
      </c>
      <c r="M484" s="21" t="str">
        <f>IF(обеспечено!M484-'погружено всего'!M484=0,"",обеспечено!M484-'погружено всего'!M484)</f>
        <v/>
      </c>
      <c r="N484" s="21" t="str">
        <f>IF(обеспечено!N484-'погружено всего'!N484=0,"",обеспечено!N484-'погружено всего'!N484)</f>
        <v/>
      </c>
      <c r="O484" s="21" t="str">
        <f>IF(обеспечено!O484-'погружено всего'!O484=0,"",обеспечено!O484-'погружено всего'!O484)</f>
        <v/>
      </c>
      <c r="P484" s="21" t="str">
        <f>IF(обеспечено!P484-'погружено всего'!P484=0,"",обеспечено!P484-'погружено всего'!P484)</f>
        <v/>
      </c>
      <c r="Q484" s="21" t="str">
        <f>IF(обеспечено!Q484-'погружено всего'!Q484=0,"",обеспечено!Q484-'погружено всего'!Q484)</f>
        <v/>
      </c>
      <c r="R484" s="21" t="str">
        <f>IF(обеспечено!R484-'погружено всего'!R484=0,"",обеспечено!R484-'погружено всего'!R484)</f>
        <v/>
      </c>
      <c r="S484" s="21" t="str">
        <f>IF(обеспечено!S484-'погружено всего'!S484=0,"",обеспечено!S484-'погружено всего'!S484)</f>
        <v/>
      </c>
      <c r="T484" s="21" t="str">
        <f>IF(обеспечено!T484-'погружено всего'!T484=0,"",обеспечено!T484-'погружено всего'!T484)</f>
        <v/>
      </c>
      <c r="U484" s="21" t="str">
        <f>IF(обеспечено!U484-'погружено всего'!U484=0,"",обеспечено!U484-'погружено всего'!U484)</f>
        <v/>
      </c>
      <c r="V484" s="21" t="str">
        <f>IF(обеспечено!V484-'погружено всего'!V484=0,"",обеспечено!V484-'погружено всего'!V484)</f>
        <v/>
      </c>
      <c r="W484" s="21" t="str">
        <f>IF(обеспечено!W484-'погружено всего'!W484=0,"",обеспечено!W484-'погружено всего'!W484)</f>
        <v/>
      </c>
      <c r="X484" s="21" t="str">
        <f>IF(обеспечено!X484-'погружено всего'!X484=0,"",обеспечено!X484-'погружено всего'!X484)</f>
        <v/>
      </c>
      <c r="Y484" s="21" t="str">
        <f>IF(обеспечено!Y484-'погружено всего'!Y484=0,"",обеспечено!Y484-'погружено всего'!Y484)</f>
        <v/>
      </c>
      <c r="Z484" s="21" t="str">
        <f>IF(обеспечено!Z484-'погружено всего'!Z484=0,"",обеспечено!Z484-'погружено всего'!Z484)</f>
        <v/>
      </c>
      <c r="AA484" s="21" t="str">
        <f>IF(обеспечено!AA484-'погружено всего'!AA484=0,"",обеспечено!AA484-'погружено всего'!AA484)</f>
        <v/>
      </c>
      <c r="AB484" s="21" t="str">
        <f>IF(обеспечено!AB484-'погружено всего'!AB484=0,"",обеспечено!AB484-'погружено всего'!AB484)</f>
        <v/>
      </c>
      <c r="AC484" s="21" t="str">
        <f>IF(обеспечено!AC484-'погружено всего'!AC484=0,"",обеспечено!AC484-'погружено всего'!AC484)</f>
        <v/>
      </c>
      <c r="AD484" s="21" t="str">
        <f>IF(обеспечено!AD484-'погружено всего'!AD484=0,"",обеспечено!AD484-'погружено всего'!AD484)</f>
        <v/>
      </c>
      <c r="AE484" s="21" t="str">
        <f>IF(обеспечено!AE484-'погружено всего'!AE484=0,"",обеспечено!AE484-'погружено всего'!AE484)</f>
        <v/>
      </c>
      <c r="AF484" s="21" t="str">
        <f>IF(обеспечено!AF484-'погружено всего'!AF484=0,"",обеспечено!AF484-'погружено всего'!AF484)</f>
        <v/>
      </c>
      <c r="AG484" s="21" t="str">
        <f>IF(обеспечено!AG484-'погружено всего'!AG484=0,"",обеспечено!AG484-'погружено всего'!AG484)</f>
        <v/>
      </c>
      <c r="AH484" s="21" t="str">
        <f>IF(обеспечено!AH484-'погружено всего'!AH484=0,"",обеспечено!AH484-'погружено всего'!AH484)</f>
        <v/>
      </c>
      <c r="AI484" s="21" t="str">
        <f>IF(обеспечено!AI484-'погружено всего'!AI484=0,"",обеспечено!AI484-'погружено всего'!AI484)</f>
        <v/>
      </c>
      <c r="AJ484" s="21" t="str">
        <f>IF(обеспечено!AJ484-'погружено всего'!AJ484=0,"",обеспечено!AJ484-'погружено всего'!AJ484)</f>
        <v/>
      </c>
      <c r="AK484" s="21" t="str">
        <f>IF(обеспечено!AK484-'погружено всего'!AK484=0,"",обеспечено!AK484-'погружено всего'!AK484)</f>
        <v/>
      </c>
    </row>
    <row r="485" spans="2:37" s="15" customFormat="1" ht="13.5" customHeight="1" x14ac:dyDescent="0.15">
      <c r="B485" s="20" t="str">
        <f>IF(LEN('заявки всего'!B485)=0,"",'заявки всего'!B485)</f>
        <v/>
      </c>
      <c r="C485" s="20" t="str">
        <f>IF(LEN('заявки всего'!C485)=0,"",'заявки всего'!C485)</f>
        <v/>
      </c>
      <c r="D485" s="22" t="str">
        <f>IF(LEN('заявки всего'!D485)=0,"",'заявки всего'!D485)</f>
        <v/>
      </c>
      <c r="E485" s="23" t="str">
        <f>IF(LEN('заявки всего'!E485)=0,"",'заявки всего'!E485)</f>
        <v/>
      </c>
      <c r="F485" s="23" t="str">
        <f>IF(обеспечено!F485=0,"",ROUNDUP(обеспечено!F485/31*5,0))</f>
        <v/>
      </c>
      <c r="G485" s="21" t="str">
        <f>IF(обеспечено!G485-'погружено всего'!G485=0,"",обеспечено!G485-'погружено всего'!G485)</f>
        <v/>
      </c>
      <c r="H485" s="21" t="str">
        <f>IF(обеспечено!H485-'погружено всего'!H485=0,"",обеспечено!H485-'погружено всего'!H485)</f>
        <v/>
      </c>
      <c r="I485" s="21" t="str">
        <f>IF(обеспечено!I485-'погружено всего'!I485=0,"",обеспечено!I485-'погружено всего'!I485)</f>
        <v/>
      </c>
      <c r="J485" s="21" t="str">
        <f>IF(обеспечено!J485-'погружено всего'!J485=0,"",обеспечено!J485-'погружено всего'!J485)</f>
        <v/>
      </c>
      <c r="K485" s="21" t="str">
        <f>IF(обеспечено!K485-'погружено всего'!K485=0,"",обеспечено!K485-'погружено всего'!K485)</f>
        <v/>
      </c>
      <c r="L485" s="21" t="str">
        <f>IF(обеспечено!L485-'погружено всего'!L485=0,"",обеспечено!L485-'погружено всего'!L485)</f>
        <v/>
      </c>
      <c r="M485" s="21" t="str">
        <f>IF(обеспечено!M485-'погружено всего'!M485=0,"",обеспечено!M485-'погружено всего'!M485)</f>
        <v/>
      </c>
      <c r="N485" s="21" t="str">
        <f>IF(обеспечено!N485-'погружено всего'!N485=0,"",обеспечено!N485-'погружено всего'!N485)</f>
        <v/>
      </c>
      <c r="O485" s="21" t="str">
        <f>IF(обеспечено!O485-'погружено всего'!O485=0,"",обеспечено!O485-'погружено всего'!O485)</f>
        <v/>
      </c>
      <c r="P485" s="21" t="str">
        <f>IF(обеспечено!P485-'погружено всего'!P485=0,"",обеспечено!P485-'погружено всего'!P485)</f>
        <v/>
      </c>
      <c r="Q485" s="21" t="str">
        <f>IF(обеспечено!Q485-'погружено всего'!Q485=0,"",обеспечено!Q485-'погружено всего'!Q485)</f>
        <v/>
      </c>
      <c r="R485" s="21" t="str">
        <f>IF(обеспечено!R485-'погружено всего'!R485=0,"",обеспечено!R485-'погружено всего'!R485)</f>
        <v/>
      </c>
      <c r="S485" s="21" t="str">
        <f>IF(обеспечено!S485-'погружено всего'!S485=0,"",обеспечено!S485-'погружено всего'!S485)</f>
        <v/>
      </c>
      <c r="T485" s="21" t="str">
        <f>IF(обеспечено!T485-'погружено всего'!T485=0,"",обеспечено!T485-'погружено всего'!T485)</f>
        <v/>
      </c>
      <c r="U485" s="21" t="str">
        <f>IF(обеспечено!U485-'погружено всего'!U485=0,"",обеспечено!U485-'погружено всего'!U485)</f>
        <v/>
      </c>
      <c r="V485" s="21" t="str">
        <f>IF(обеспечено!V485-'погружено всего'!V485=0,"",обеспечено!V485-'погружено всего'!V485)</f>
        <v/>
      </c>
      <c r="W485" s="21" t="str">
        <f>IF(обеспечено!W485-'погружено всего'!W485=0,"",обеспечено!W485-'погружено всего'!W485)</f>
        <v/>
      </c>
      <c r="X485" s="21" t="str">
        <f>IF(обеспечено!X485-'погружено всего'!X485=0,"",обеспечено!X485-'погружено всего'!X485)</f>
        <v/>
      </c>
      <c r="Y485" s="21" t="str">
        <f>IF(обеспечено!Y485-'погружено всего'!Y485=0,"",обеспечено!Y485-'погружено всего'!Y485)</f>
        <v/>
      </c>
      <c r="Z485" s="21" t="str">
        <f>IF(обеспечено!Z485-'погружено всего'!Z485=0,"",обеспечено!Z485-'погружено всего'!Z485)</f>
        <v/>
      </c>
      <c r="AA485" s="21" t="str">
        <f>IF(обеспечено!AA485-'погружено всего'!AA485=0,"",обеспечено!AA485-'погружено всего'!AA485)</f>
        <v/>
      </c>
      <c r="AB485" s="21" t="str">
        <f>IF(обеспечено!AB485-'погружено всего'!AB485=0,"",обеспечено!AB485-'погружено всего'!AB485)</f>
        <v/>
      </c>
      <c r="AC485" s="21" t="str">
        <f>IF(обеспечено!AC485-'погружено всего'!AC485=0,"",обеспечено!AC485-'погружено всего'!AC485)</f>
        <v/>
      </c>
      <c r="AD485" s="21" t="str">
        <f>IF(обеспечено!AD485-'погружено всего'!AD485=0,"",обеспечено!AD485-'погружено всего'!AD485)</f>
        <v/>
      </c>
      <c r="AE485" s="21" t="str">
        <f>IF(обеспечено!AE485-'погружено всего'!AE485=0,"",обеспечено!AE485-'погружено всего'!AE485)</f>
        <v/>
      </c>
      <c r="AF485" s="21" t="str">
        <f>IF(обеспечено!AF485-'погружено всего'!AF485=0,"",обеспечено!AF485-'погружено всего'!AF485)</f>
        <v/>
      </c>
      <c r="AG485" s="21" t="str">
        <f>IF(обеспечено!AG485-'погружено всего'!AG485=0,"",обеспечено!AG485-'погружено всего'!AG485)</f>
        <v/>
      </c>
      <c r="AH485" s="21" t="str">
        <f>IF(обеспечено!AH485-'погружено всего'!AH485=0,"",обеспечено!AH485-'погружено всего'!AH485)</f>
        <v/>
      </c>
      <c r="AI485" s="21" t="str">
        <f>IF(обеспечено!AI485-'погружено всего'!AI485=0,"",обеспечено!AI485-'погружено всего'!AI485)</f>
        <v/>
      </c>
      <c r="AJ485" s="21" t="str">
        <f>IF(обеспечено!AJ485-'погружено всего'!AJ485=0,"",обеспечено!AJ485-'погружено всего'!AJ485)</f>
        <v/>
      </c>
      <c r="AK485" s="21" t="str">
        <f>IF(обеспечено!AK485-'погружено всего'!AK485=0,"",обеспечено!AK485-'погружено всего'!AK485)</f>
        <v/>
      </c>
    </row>
    <row r="486" spans="2:37" s="15" customFormat="1" ht="13.5" customHeight="1" x14ac:dyDescent="0.15">
      <c r="B486" s="20" t="str">
        <f>IF(LEN('заявки всего'!B486)=0,"",'заявки всего'!B486)</f>
        <v/>
      </c>
      <c r="C486" s="20" t="str">
        <f>IF(LEN('заявки всего'!C486)=0,"",'заявки всего'!C486)</f>
        <v/>
      </c>
      <c r="D486" s="22" t="str">
        <f>IF(LEN('заявки всего'!D486)=0,"",'заявки всего'!D486)</f>
        <v/>
      </c>
      <c r="E486" s="23" t="str">
        <f>IF(LEN('заявки всего'!E486)=0,"",'заявки всего'!E486)</f>
        <v/>
      </c>
      <c r="F486" s="23" t="str">
        <f>IF(обеспечено!F486=0,"",ROUNDUP(обеспечено!F486/31*5,0))</f>
        <v/>
      </c>
      <c r="G486" s="21" t="str">
        <f>IF(обеспечено!G486-'погружено всего'!G486=0,"",обеспечено!G486-'погружено всего'!G486)</f>
        <v/>
      </c>
      <c r="H486" s="21" t="str">
        <f>IF(обеспечено!H486-'погружено всего'!H486=0,"",обеспечено!H486-'погружено всего'!H486)</f>
        <v/>
      </c>
      <c r="I486" s="21" t="str">
        <f>IF(обеспечено!I486-'погружено всего'!I486=0,"",обеспечено!I486-'погружено всего'!I486)</f>
        <v/>
      </c>
      <c r="J486" s="21" t="str">
        <f>IF(обеспечено!J486-'погружено всего'!J486=0,"",обеспечено!J486-'погружено всего'!J486)</f>
        <v/>
      </c>
      <c r="K486" s="21" t="str">
        <f>IF(обеспечено!K486-'погружено всего'!K486=0,"",обеспечено!K486-'погружено всего'!K486)</f>
        <v/>
      </c>
      <c r="L486" s="21" t="str">
        <f>IF(обеспечено!L486-'погружено всего'!L486=0,"",обеспечено!L486-'погружено всего'!L486)</f>
        <v/>
      </c>
      <c r="M486" s="21" t="str">
        <f>IF(обеспечено!M486-'погружено всего'!M486=0,"",обеспечено!M486-'погружено всего'!M486)</f>
        <v/>
      </c>
      <c r="N486" s="21" t="str">
        <f>IF(обеспечено!N486-'погружено всего'!N486=0,"",обеспечено!N486-'погружено всего'!N486)</f>
        <v/>
      </c>
      <c r="O486" s="21" t="str">
        <f>IF(обеспечено!O486-'погружено всего'!O486=0,"",обеспечено!O486-'погружено всего'!O486)</f>
        <v/>
      </c>
      <c r="P486" s="21" t="str">
        <f>IF(обеспечено!P486-'погружено всего'!P486=0,"",обеспечено!P486-'погружено всего'!P486)</f>
        <v/>
      </c>
      <c r="Q486" s="21" t="str">
        <f>IF(обеспечено!Q486-'погружено всего'!Q486=0,"",обеспечено!Q486-'погружено всего'!Q486)</f>
        <v/>
      </c>
      <c r="R486" s="21" t="str">
        <f>IF(обеспечено!R486-'погружено всего'!R486=0,"",обеспечено!R486-'погружено всего'!R486)</f>
        <v/>
      </c>
      <c r="S486" s="21" t="str">
        <f>IF(обеспечено!S486-'погружено всего'!S486=0,"",обеспечено!S486-'погружено всего'!S486)</f>
        <v/>
      </c>
      <c r="T486" s="21" t="str">
        <f>IF(обеспечено!T486-'погружено всего'!T486=0,"",обеспечено!T486-'погружено всего'!T486)</f>
        <v/>
      </c>
      <c r="U486" s="21" t="str">
        <f>IF(обеспечено!U486-'погружено всего'!U486=0,"",обеспечено!U486-'погружено всего'!U486)</f>
        <v/>
      </c>
      <c r="V486" s="21" t="str">
        <f>IF(обеспечено!V486-'погружено всего'!V486=0,"",обеспечено!V486-'погружено всего'!V486)</f>
        <v/>
      </c>
      <c r="W486" s="21" t="str">
        <f>IF(обеспечено!W486-'погружено всего'!W486=0,"",обеспечено!W486-'погружено всего'!W486)</f>
        <v/>
      </c>
      <c r="X486" s="21" t="str">
        <f>IF(обеспечено!X486-'погружено всего'!X486=0,"",обеспечено!X486-'погружено всего'!X486)</f>
        <v/>
      </c>
      <c r="Y486" s="21" t="str">
        <f>IF(обеспечено!Y486-'погружено всего'!Y486=0,"",обеспечено!Y486-'погружено всего'!Y486)</f>
        <v/>
      </c>
      <c r="Z486" s="21" t="str">
        <f>IF(обеспечено!Z486-'погружено всего'!Z486=0,"",обеспечено!Z486-'погружено всего'!Z486)</f>
        <v/>
      </c>
      <c r="AA486" s="21" t="str">
        <f>IF(обеспечено!AA486-'погружено всего'!AA486=0,"",обеспечено!AA486-'погружено всего'!AA486)</f>
        <v/>
      </c>
      <c r="AB486" s="21" t="str">
        <f>IF(обеспечено!AB486-'погружено всего'!AB486=0,"",обеспечено!AB486-'погружено всего'!AB486)</f>
        <v/>
      </c>
      <c r="AC486" s="21" t="str">
        <f>IF(обеспечено!AC486-'погружено всего'!AC486=0,"",обеспечено!AC486-'погружено всего'!AC486)</f>
        <v/>
      </c>
      <c r="AD486" s="21" t="str">
        <f>IF(обеспечено!AD486-'погружено всего'!AD486=0,"",обеспечено!AD486-'погружено всего'!AD486)</f>
        <v/>
      </c>
      <c r="AE486" s="21" t="str">
        <f>IF(обеспечено!AE486-'погружено всего'!AE486=0,"",обеспечено!AE486-'погружено всего'!AE486)</f>
        <v/>
      </c>
      <c r="AF486" s="21" t="str">
        <f>IF(обеспечено!AF486-'погружено всего'!AF486=0,"",обеспечено!AF486-'погружено всего'!AF486)</f>
        <v/>
      </c>
      <c r="AG486" s="21" t="str">
        <f>IF(обеспечено!AG486-'погружено всего'!AG486=0,"",обеспечено!AG486-'погружено всего'!AG486)</f>
        <v/>
      </c>
      <c r="AH486" s="21" t="str">
        <f>IF(обеспечено!AH486-'погружено всего'!AH486=0,"",обеспечено!AH486-'погружено всего'!AH486)</f>
        <v/>
      </c>
      <c r="AI486" s="21" t="str">
        <f>IF(обеспечено!AI486-'погружено всего'!AI486=0,"",обеспечено!AI486-'погружено всего'!AI486)</f>
        <v/>
      </c>
      <c r="AJ486" s="21" t="str">
        <f>IF(обеспечено!AJ486-'погружено всего'!AJ486=0,"",обеспечено!AJ486-'погружено всего'!AJ486)</f>
        <v/>
      </c>
      <c r="AK486" s="21" t="str">
        <f>IF(обеспечено!AK486-'погружено всего'!AK486=0,"",обеспечено!AK486-'погружено всего'!AK486)</f>
        <v/>
      </c>
    </row>
    <row r="487" spans="2:37" s="15" customFormat="1" ht="13.5" customHeight="1" x14ac:dyDescent="0.15">
      <c r="B487" s="20" t="str">
        <f>IF(LEN('заявки всего'!B487)=0,"",'заявки всего'!B487)</f>
        <v/>
      </c>
      <c r="C487" s="20" t="str">
        <f>IF(LEN('заявки всего'!C487)=0,"",'заявки всего'!C487)</f>
        <v/>
      </c>
      <c r="D487" s="22" t="str">
        <f>IF(LEN('заявки всего'!D487)=0,"",'заявки всего'!D487)</f>
        <v/>
      </c>
      <c r="E487" s="23" t="str">
        <f>IF(LEN('заявки всего'!E487)=0,"",'заявки всего'!E487)</f>
        <v/>
      </c>
      <c r="F487" s="23" t="str">
        <f>IF(обеспечено!F487=0,"",ROUNDUP(обеспечено!F487/31*5,0))</f>
        <v/>
      </c>
      <c r="G487" s="21" t="str">
        <f>IF(обеспечено!G487-'погружено всего'!G487=0,"",обеспечено!G487-'погружено всего'!G487)</f>
        <v/>
      </c>
      <c r="H487" s="21" t="str">
        <f>IF(обеспечено!H487-'погружено всего'!H487=0,"",обеспечено!H487-'погружено всего'!H487)</f>
        <v/>
      </c>
      <c r="I487" s="21" t="str">
        <f>IF(обеспечено!I487-'погружено всего'!I487=0,"",обеспечено!I487-'погружено всего'!I487)</f>
        <v/>
      </c>
      <c r="J487" s="21" t="str">
        <f>IF(обеспечено!J487-'погружено всего'!J487=0,"",обеспечено!J487-'погружено всего'!J487)</f>
        <v/>
      </c>
      <c r="K487" s="21" t="str">
        <f>IF(обеспечено!K487-'погружено всего'!K487=0,"",обеспечено!K487-'погружено всего'!K487)</f>
        <v/>
      </c>
      <c r="L487" s="21" t="str">
        <f>IF(обеспечено!L487-'погружено всего'!L487=0,"",обеспечено!L487-'погружено всего'!L487)</f>
        <v/>
      </c>
      <c r="M487" s="21" t="str">
        <f>IF(обеспечено!M487-'погружено всего'!M487=0,"",обеспечено!M487-'погружено всего'!M487)</f>
        <v/>
      </c>
      <c r="N487" s="21" t="str">
        <f>IF(обеспечено!N487-'погружено всего'!N487=0,"",обеспечено!N487-'погружено всего'!N487)</f>
        <v/>
      </c>
      <c r="O487" s="21" t="str">
        <f>IF(обеспечено!O487-'погружено всего'!O487=0,"",обеспечено!O487-'погружено всего'!O487)</f>
        <v/>
      </c>
      <c r="P487" s="21" t="str">
        <f>IF(обеспечено!P487-'погружено всего'!P487=0,"",обеспечено!P487-'погружено всего'!P487)</f>
        <v/>
      </c>
      <c r="Q487" s="21" t="str">
        <f>IF(обеспечено!Q487-'погружено всего'!Q487=0,"",обеспечено!Q487-'погружено всего'!Q487)</f>
        <v/>
      </c>
      <c r="R487" s="21" t="str">
        <f>IF(обеспечено!R487-'погружено всего'!R487=0,"",обеспечено!R487-'погружено всего'!R487)</f>
        <v/>
      </c>
      <c r="S487" s="21" t="str">
        <f>IF(обеспечено!S487-'погружено всего'!S487=0,"",обеспечено!S487-'погружено всего'!S487)</f>
        <v/>
      </c>
      <c r="T487" s="21" t="str">
        <f>IF(обеспечено!T487-'погружено всего'!T487=0,"",обеспечено!T487-'погружено всего'!T487)</f>
        <v/>
      </c>
      <c r="U487" s="21" t="str">
        <f>IF(обеспечено!U487-'погружено всего'!U487=0,"",обеспечено!U487-'погружено всего'!U487)</f>
        <v/>
      </c>
      <c r="V487" s="21" t="str">
        <f>IF(обеспечено!V487-'погружено всего'!V487=0,"",обеспечено!V487-'погружено всего'!V487)</f>
        <v/>
      </c>
      <c r="W487" s="21" t="str">
        <f>IF(обеспечено!W487-'погружено всего'!W487=0,"",обеспечено!W487-'погружено всего'!W487)</f>
        <v/>
      </c>
      <c r="X487" s="21" t="str">
        <f>IF(обеспечено!X487-'погружено всего'!X487=0,"",обеспечено!X487-'погружено всего'!X487)</f>
        <v/>
      </c>
      <c r="Y487" s="21" t="str">
        <f>IF(обеспечено!Y487-'погружено всего'!Y487=0,"",обеспечено!Y487-'погружено всего'!Y487)</f>
        <v/>
      </c>
      <c r="Z487" s="21" t="str">
        <f>IF(обеспечено!Z487-'погружено всего'!Z487=0,"",обеспечено!Z487-'погружено всего'!Z487)</f>
        <v/>
      </c>
      <c r="AA487" s="21" t="str">
        <f>IF(обеспечено!AA487-'погружено всего'!AA487=0,"",обеспечено!AA487-'погружено всего'!AA487)</f>
        <v/>
      </c>
      <c r="AB487" s="21" t="str">
        <f>IF(обеспечено!AB487-'погружено всего'!AB487=0,"",обеспечено!AB487-'погружено всего'!AB487)</f>
        <v/>
      </c>
      <c r="AC487" s="21" t="str">
        <f>IF(обеспечено!AC487-'погружено всего'!AC487=0,"",обеспечено!AC487-'погружено всего'!AC487)</f>
        <v/>
      </c>
      <c r="AD487" s="21" t="str">
        <f>IF(обеспечено!AD487-'погружено всего'!AD487=0,"",обеспечено!AD487-'погружено всего'!AD487)</f>
        <v/>
      </c>
      <c r="AE487" s="21" t="str">
        <f>IF(обеспечено!AE487-'погружено всего'!AE487=0,"",обеспечено!AE487-'погружено всего'!AE487)</f>
        <v/>
      </c>
      <c r="AF487" s="21" t="str">
        <f>IF(обеспечено!AF487-'погружено всего'!AF487=0,"",обеспечено!AF487-'погружено всего'!AF487)</f>
        <v/>
      </c>
      <c r="AG487" s="21" t="str">
        <f>IF(обеспечено!AG487-'погружено всего'!AG487=0,"",обеспечено!AG487-'погружено всего'!AG487)</f>
        <v/>
      </c>
      <c r="AH487" s="21" t="str">
        <f>IF(обеспечено!AH487-'погружено всего'!AH487=0,"",обеспечено!AH487-'погружено всего'!AH487)</f>
        <v/>
      </c>
      <c r="AI487" s="21" t="str">
        <f>IF(обеспечено!AI487-'погружено всего'!AI487=0,"",обеспечено!AI487-'погружено всего'!AI487)</f>
        <v/>
      </c>
      <c r="AJ487" s="21" t="str">
        <f>IF(обеспечено!AJ487-'погружено всего'!AJ487=0,"",обеспечено!AJ487-'погружено всего'!AJ487)</f>
        <v/>
      </c>
      <c r="AK487" s="21" t="str">
        <f>IF(обеспечено!AK487-'погружено всего'!AK487=0,"",обеспечено!AK487-'погружено всего'!AK487)</f>
        <v/>
      </c>
    </row>
    <row r="488" spans="2:37" s="15" customFormat="1" ht="13.5" customHeight="1" x14ac:dyDescent="0.15">
      <c r="B488" s="20" t="str">
        <f>IF(LEN('заявки всего'!B488)=0,"",'заявки всего'!B488)</f>
        <v/>
      </c>
      <c r="C488" s="20" t="str">
        <f>IF(LEN('заявки всего'!C488)=0,"",'заявки всего'!C488)</f>
        <v/>
      </c>
      <c r="D488" s="22" t="str">
        <f>IF(LEN('заявки всего'!D488)=0,"",'заявки всего'!D488)</f>
        <v/>
      </c>
      <c r="E488" s="23" t="str">
        <f>IF(LEN('заявки всего'!E488)=0,"",'заявки всего'!E488)</f>
        <v/>
      </c>
      <c r="F488" s="23" t="str">
        <f>IF(обеспечено!F488=0,"",ROUNDUP(обеспечено!F488/31*5,0))</f>
        <v/>
      </c>
      <c r="G488" s="21" t="str">
        <f>IF(обеспечено!G488-'погружено всего'!G488=0,"",обеспечено!G488-'погружено всего'!G488)</f>
        <v/>
      </c>
      <c r="H488" s="21" t="str">
        <f>IF(обеспечено!H488-'погружено всего'!H488=0,"",обеспечено!H488-'погружено всего'!H488)</f>
        <v/>
      </c>
      <c r="I488" s="21" t="str">
        <f>IF(обеспечено!I488-'погружено всего'!I488=0,"",обеспечено!I488-'погружено всего'!I488)</f>
        <v/>
      </c>
      <c r="J488" s="21" t="str">
        <f>IF(обеспечено!J488-'погружено всего'!J488=0,"",обеспечено!J488-'погружено всего'!J488)</f>
        <v/>
      </c>
      <c r="K488" s="21" t="str">
        <f>IF(обеспечено!K488-'погружено всего'!K488=0,"",обеспечено!K488-'погружено всего'!K488)</f>
        <v/>
      </c>
      <c r="L488" s="21" t="str">
        <f>IF(обеспечено!L488-'погружено всего'!L488=0,"",обеспечено!L488-'погружено всего'!L488)</f>
        <v/>
      </c>
      <c r="M488" s="21" t="str">
        <f>IF(обеспечено!M488-'погружено всего'!M488=0,"",обеспечено!M488-'погружено всего'!M488)</f>
        <v/>
      </c>
      <c r="N488" s="21" t="str">
        <f>IF(обеспечено!N488-'погружено всего'!N488=0,"",обеспечено!N488-'погружено всего'!N488)</f>
        <v/>
      </c>
      <c r="O488" s="21" t="str">
        <f>IF(обеспечено!O488-'погружено всего'!O488=0,"",обеспечено!O488-'погружено всего'!O488)</f>
        <v/>
      </c>
      <c r="P488" s="21" t="str">
        <f>IF(обеспечено!P488-'погружено всего'!P488=0,"",обеспечено!P488-'погружено всего'!P488)</f>
        <v/>
      </c>
      <c r="Q488" s="21" t="str">
        <f>IF(обеспечено!Q488-'погружено всего'!Q488=0,"",обеспечено!Q488-'погружено всего'!Q488)</f>
        <v/>
      </c>
      <c r="R488" s="21" t="str">
        <f>IF(обеспечено!R488-'погружено всего'!R488=0,"",обеспечено!R488-'погружено всего'!R488)</f>
        <v/>
      </c>
      <c r="S488" s="21" t="str">
        <f>IF(обеспечено!S488-'погружено всего'!S488=0,"",обеспечено!S488-'погружено всего'!S488)</f>
        <v/>
      </c>
      <c r="T488" s="21" t="str">
        <f>IF(обеспечено!T488-'погружено всего'!T488=0,"",обеспечено!T488-'погружено всего'!T488)</f>
        <v/>
      </c>
      <c r="U488" s="21" t="str">
        <f>IF(обеспечено!U488-'погружено всего'!U488=0,"",обеспечено!U488-'погружено всего'!U488)</f>
        <v/>
      </c>
      <c r="V488" s="21" t="str">
        <f>IF(обеспечено!V488-'погружено всего'!V488=0,"",обеспечено!V488-'погружено всего'!V488)</f>
        <v/>
      </c>
      <c r="W488" s="21" t="str">
        <f>IF(обеспечено!W488-'погружено всего'!W488=0,"",обеспечено!W488-'погружено всего'!W488)</f>
        <v/>
      </c>
      <c r="X488" s="21" t="str">
        <f>IF(обеспечено!X488-'погружено всего'!X488=0,"",обеспечено!X488-'погружено всего'!X488)</f>
        <v/>
      </c>
      <c r="Y488" s="21" t="str">
        <f>IF(обеспечено!Y488-'погружено всего'!Y488=0,"",обеспечено!Y488-'погружено всего'!Y488)</f>
        <v/>
      </c>
      <c r="Z488" s="21" t="str">
        <f>IF(обеспечено!Z488-'погружено всего'!Z488=0,"",обеспечено!Z488-'погружено всего'!Z488)</f>
        <v/>
      </c>
      <c r="AA488" s="21" t="str">
        <f>IF(обеспечено!AA488-'погружено всего'!AA488=0,"",обеспечено!AA488-'погружено всего'!AA488)</f>
        <v/>
      </c>
      <c r="AB488" s="21" t="str">
        <f>IF(обеспечено!AB488-'погружено всего'!AB488=0,"",обеспечено!AB488-'погружено всего'!AB488)</f>
        <v/>
      </c>
      <c r="AC488" s="21" t="str">
        <f>IF(обеспечено!AC488-'погружено всего'!AC488=0,"",обеспечено!AC488-'погружено всего'!AC488)</f>
        <v/>
      </c>
      <c r="AD488" s="21" t="str">
        <f>IF(обеспечено!AD488-'погружено всего'!AD488=0,"",обеспечено!AD488-'погружено всего'!AD488)</f>
        <v/>
      </c>
      <c r="AE488" s="21" t="str">
        <f>IF(обеспечено!AE488-'погружено всего'!AE488=0,"",обеспечено!AE488-'погружено всего'!AE488)</f>
        <v/>
      </c>
      <c r="AF488" s="21" t="str">
        <f>IF(обеспечено!AF488-'погружено всего'!AF488=0,"",обеспечено!AF488-'погружено всего'!AF488)</f>
        <v/>
      </c>
      <c r="AG488" s="21" t="str">
        <f>IF(обеспечено!AG488-'погружено всего'!AG488=0,"",обеспечено!AG488-'погружено всего'!AG488)</f>
        <v/>
      </c>
      <c r="AH488" s="21" t="str">
        <f>IF(обеспечено!AH488-'погружено всего'!AH488=0,"",обеспечено!AH488-'погружено всего'!AH488)</f>
        <v/>
      </c>
      <c r="AI488" s="21" t="str">
        <f>IF(обеспечено!AI488-'погружено всего'!AI488=0,"",обеспечено!AI488-'погружено всего'!AI488)</f>
        <v/>
      </c>
      <c r="AJ488" s="21" t="str">
        <f>IF(обеспечено!AJ488-'погружено всего'!AJ488=0,"",обеспечено!AJ488-'погружено всего'!AJ488)</f>
        <v/>
      </c>
      <c r="AK488" s="21" t="str">
        <f>IF(обеспечено!AK488-'погружено всего'!AK488=0,"",обеспечено!AK488-'погружено всего'!AK488)</f>
        <v/>
      </c>
    </row>
    <row r="489" spans="2:37" s="15" customFormat="1" ht="13.5" customHeight="1" x14ac:dyDescent="0.15">
      <c r="B489" s="20" t="str">
        <f>IF(LEN('заявки всего'!B489)=0,"",'заявки всего'!B489)</f>
        <v/>
      </c>
      <c r="C489" s="20" t="str">
        <f>IF(LEN('заявки всего'!C489)=0,"",'заявки всего'!C489)</f>
        <v/>
      </c>
      <c r="D489" s="22" t="str">
        <f>IF(LEN('заявки всего'!D489)=0,"",'заявки всего'!D489)</f>
        <v/>
      </c>
      <c r="E489" s="23" t="str">
        <f>IF(LEN('заявки всего'!E489)=0,"",'заявки всего'!E489)</f>
        <v/>
      </c>
      <c r="F489" s="23" t="str">
        <f>IF(обеспечено!F489=0,"",ROUNDUP(обеспечено!F489/31*5,0))</f>
        <v/>
      </c>
      <c r="G489" s="21" t="str">
        <f>IF(обеспечено!G489-'погружено всего'!G489=0,"",обеспечено!G489-'погружено всего'!G489)</f>
        <v/>
      </c>
      <c r="H489" s="21" t="str">
        <f>IF(обеспечено!H489-'погружено всего'!H489=0,"",обеспечено!H489-'погружено всего'!H489)</f>
        <v/>
      </c>
      <c r="I489" s="21" t="str">
        <f>IF(обеспечено!I489-'погружено всего'!I489=0,"",обеспечено!I489-'погружено всего'!I489)</f>
        <v/>
      </c>
      <c r="J489" s="21" t="str">
        <f>IF(обеспечено!J489-'погружено всего'!J489=0,"",обеспечено!J489-'погружено всего'!J489)</f>
        <v/>
      </c>
      <c r="K489" s="21" t="str">
        <f>IF(обеспечено!K489-'погружено всего'!K489=0,"",обеспечено!K489-'погружено всего'!K489)</f>
        <v/>
      </c>
      <c r="L489" s="21" t="str">
        <f>IF(обеспечено!L489-'погружено всего'!L489=0,"",обеспечено!L489-'погружено всего'!L489)</f>
        <v/>
      </c>
      <c r="M489" s="21" t="str">
        <f>IF(обеспечено!M489-'погружено всего'!M489=0,"",обеспечено!M489-'погружено всего'!M489)</f>
        <v/>
      </c>
      <c r="N489" s="21" t="str">
        <f>IF(обеспечено!N489-'погружено всего'!N489=0,"",обеспечено!N489-'погружено всего'!N489)</f>
        <v/>
      </c>
      <c r="O489" s="21" t="str">
        <f>IF(обеспечено!O489-'погружено всего'!O489=0,"",обеспечено!O489-'погружено всего'!O489)</f>
        <v/>
      </c>
      <c r="P489" s="21" t="str">
        <f>IF(обеспечено!P489-'погружено всего'!P489=0,"",обеспечено!P489-'погружено всего'!P489)</f>
        <v/>
      </c>
      <c r="Q489" s="21" t="str">
        <f>IF(обеспечено!Q489-'погружено всего'!Q489=0,"",обеспечено!Q489-'погружено всего'!Q489)</f>
        <v/>
      </c>
      <c r="R489" s="21" t="str">
        <f>IF(обеспечено!R489-'погружено всего'!R489=0,"",обеспечено!R489-'погружено всего'!R489)</f>
        <v/>
      </c>
      <c r="S489" s="21" t="str">
        <f>IF(обеспечено!S489-'погружено всего'!S489=0,"",обеспечено!S489-'погружено всего'!S489)</f>
        <v/>
      </c>
      <c r="T489" s="21" t="str">
        <f>IF(обеспечено!T489-'погружено всего'!T489=0,"",обеспечено!T489-'погружено всего'!T489)</f>
        <v/>
      </c>
      <c r="U489" s="21" t="str">
        <f>IF(обеспечено!U489-'погружено всего'!U489=0,"",обеспечено!U489-'погружено всего'!U489)</f>
        <v/>
      </c>
      <c r="V489" s="21" t="str">
        <f>IF(обеспечено!V489-'погружено всего'!V489=0,"",обеспечено!V489-'погружено всего'!V489)</f>
        <v/>
      </c>
      <c r="W489" s="21" t="str">
        <f>IF(обеспечено!W489-'погружено всего'!W489=0,"",обеспечено!W489-'погружено всего'!W489)</f>
        <v/>
      </c>
      <c r="X489" s="21" t="str">
        <f>IF(обеспечено!X489-'погружено всего'!X489=0,"",обеспечено!X489-'погружено всего'!X489)</f>
        <v/>
      </c>
      <c r="Y489" s="21" t="str">
        <f>IF(обеспечено!Y489-'погружено всего'!Y489=0,"",обеспечено!Y489-'погружено всего'!Y489)</f>
        <v/>
      </c>
      <c r="Z489" s="21" t="str">
        <f>IF(обеспечено!Z489-'погружено всего'!Z489=0,"",обеспечено!Z489-'погружено всего'!Z489)</f>
        <v/>
      </c>
      <c r="AA489" s="21" t="str">
        <f>IF(обеспечено!AA489-'погружено всего'!AA489=0,"",обеспечено!AA489-'погружено всего'!AA489)</f>
        <v/>
      </c>
      <c r="AB489" s="21" t="str">
        <f>IF(обеспечено!AB489-'погружено всего'!AB489=0,"",обеспечено!AB489-'погружено всего'!AB489)</f>
        <v/>
      </c>
      <c r="AC489" s="21" t="str">
        <f>IF(обеспечено!AC489-'погружено всего'!AC489=0,"",обеспечено!AC489-'погружено всего'!AC489)</f>
        <v/>
      </c>
      <c r="AD489" s="21" t="str">
        <f>IF(обеспечено!AD489-'погружено всего'!AD489=0,"",обеспечено!AD489-'погружено всего'!AD489)</f>
        <v/>
      </c>
      <c r="AE489" s="21" t="str">
        <f>IF(обеспечено!AE489-'погружено всего'!AE489=0,"",обеспечено!AE489-'погружено всего'!AE489)</f>
        <v/>
      </c>
      <c r="AF489" s="21" t="str">
        <f>IF(обеспечено!AF489-'погружено всего'!AF489=0,"",обеспечено!AF489-'погружено всего'!AF489)</f>
        <v/>
      </c>
      <c r="AG489" s="21" t="str">
        <f>IF(обеспечено!AG489-'погружено всего'!AG489=0,"",обеспечено!AG489-'погружено всего'!AG489)</f>
        <v/>
      </c>
      <c r="AH489" s="21" t="str">
        <f>IF(обеспечено!AH489-'погружено всего'!AH489=0,"",обеспечено!AH489-'погружено всего'!AH489)</f>
        <v/>
      </c>
      <c r="AI489" s="21" t="str">
        <f>IF(обеспечено!AI489-'погружено всего'!AI489=0,"",обеспечено!AI489-'погружено всего'!AI489)</f>
        <v/>
      </c>
      <c r="AJ489" s="21" t="str">
        <f>IF(обеспечено!AJ489-'погружено всего'!AJ489=0,"",обеспечено!AJ489-'погружено всего'!AJ489)</f>
        <v/>
      </c>
      <c r="AK489" s="21" t="str">
        <f>IF(обеспечено!AK489-'погружено всего'!AK489=0,"",обеспечено!AK489-'погружено всего'!AK489)</f>
        <v/>
      </c>
    </row>
    <row r="490" spans="2:37" s="15" customFormat="1" ht="13.5" customHeight="1" x14ac:dyDescent="0.15">
      <c r="B490" s="20" t="str">
        <f>IF(LEN('заявки всего'!B490)=0,"",'заявки всего'!B490)</f>
        <v/>
      </c>
      <c r="C490" s="20" t="str">
        <f>IF(LEN('заявки всего'!C490)=0,"",'заявки всего'!C490)</f>
        <v/>
      </c>
      <c r="D490" s="22" t="str">
        <f>IF(LEN('заявки всего'!D490)=0,"",'заявки всего'!D490)</f>
        <v/>
      </c>
      <c r="E490" s="23" t="str">
        <f>IF(LEN('заявки всего'!E490)=0,"",'заявки всего'!E490)</f>
        <v/>
      </c>
      <c r="F490" s="23" t="str">
        <f>IF(обеспечено!F490=0,"",ROUNDUP(обеспечено!F490/31*5,0))</f>
        <v/>
      </c>
      <c r="G490" s="21" t="str">
        <f>IF(обеспечено!G490-'погружено всего'!G490=0,"",обеспечено!G490-'погружено всего'!G490)</f>
        <v/>
      </c>
      <c r="H490" s="21" t="str">
        <f>IF(обеспечено!H490-'погружено всего'!H490=0,"",обеспечено!H490-'погружено всего'!H490)</f>
        <v/>
      </c>
      <c r="I490" s="21" t="str">
        <f>IF(обеспечено!I490-'погружено всего'!I490=0,"",обеспечено!I490-'погружено всего'!I490)</f>
        <v/>
      </c>
      <c r="J490" s="21" t="str">
        <f>IF(обеспечено!J490-'погружено всего'!J490=0,"",обеспечено!J490-'погружено всего'!J490)</f>
        <v/>
      </c>
      <c r="K490" s="21" t="str">
        <f>IF(обеспечено!K490-'погружено всего'!K490=0,"",обеспечено!K490-'погружено всего'!K490)</f>
        <v/>
      </c>
      <c r="L490" s="21" t="str">
        <f>IF(обеспечено!L490-'погружено всего'!L490=0,"",обеспечено!L490-'погружено всего'!L490)</f>
        <v/>
      </c>
      <c r="M490" s="21" t="str">
        <f>IF(обеспечено!M490-'погружено всего'!M490=0,"",обеспечено!M490-'погружено всего'!M490)</f>
        <v/>
      </c>
      <c r="N490" s="21" t="str">
        <f>IF(обеспечено!N490-'погружено всего'!N490=0,"",обеспечено!N490-'погружено всего'!N490)</f>
        <v/>
      </c>
      <c r="O490" s="21" t="str">
        <f>IF(обеспечено!O490-'погружено всего'!O490=0,"",обеспечено!O490-'погружено всего'!O490)</f>
        <v/>
      </c>
      <c r="P490" s="21" t="str">
        <f>IF(обеспечено!P490-'погружено всего'!P490=0,"",обеспечено!P490-'погружено всего'!P490)</f>
        <v/>
      </c>
      <c r="Q490" s="21" t="str">
        <f>IF(обеспечено!Q490-'погружено всего'!Q490=0,"",обеспечено!Q490-'погружено всего'!Q490)</f>
        <v/>
      </c>
      <c r="R490" s="21" t="str">
        <f>IF(обеспечено!R490-'погружено всего'!R490=0,"",обеспечено!R490-'погружено всего'!R490)</f>
        <v/>
      </c>
      <c r="S490" s="21" t="str">
        <f>IF(обеспечено!S490-'погружено всего'!S490=0,"",обеспечено!S490-'погружено всего'!S490)</f>
        <v/>
      </c>
      <c r="T490" s="21" t="str">
        <f>IF(обеспечено!T490-'погружено всего'!T490=0,"",обеспечено!T490-'погружено всего'!T490)</f>
        <v/>
      </c>
      <c r="U490" s="21" t="str">
        <f>IF(обеспечено!U490-'погружено всего'!U490=0,"",обеспечено!U490-'погружено всего'!U490)</f>
        <v/>
      </c>
      <c r="V490" s="21" t="str">
        <f>IF(обеспечено!V490-'погружено всего'!V490=0,"",обеспечено!V490-'погружено всего'!V490)</f>
        <v/>
      </c>
      <c r="W490" s="21" t="str">
        <f>IF(обеспечено!W490-'погружено всего'!W490=0,"",обеспечено!W490-'погружено всего'!W490)</f>
        <v/>
      </c>
      <c r="X490" s="21" t="str">
        <f>IF(обеспечено!X490-'погружено всего'!X490=0,"",обеспечено!X490-'погружено всего'!X490)</f>
        <v/>
      </c>
      <c r="Y490" s="21" t="str">
        <f>IF(обеспечено!Y490-'погружено всего'!Y490=0,"",обеспечено!Y490-'погружено всего'!Y490)</f>
        <v/>
      </c>
      <c r="Z490" s="21" t="str">
        <f>IF(обеспечено!Z490-'погружено всего'!Z490=0,"",обеспечено!Z490-'погружено всего'!Z490)</f>
        <v/>
      </c>
      <c r="AA490" s="21" t="str">
        <f>IF(обеспечено!AA490-'погружено всего'!AA490=0,"",обеспечено!AA490-'погружено всего'!AA490)</f>
        <v/>
      </c>
      <c r="AB490" s="21" t="str">
        <f>IF(обеспечено!AB490-'погружено всего'!AB490=0,"",обеспечено!AB490-'погружено всего'!AB490)</f>
        <v/>
      </c>
      <c r="AC490" s="21" t="str">
        <f>IF(обеспечено!AC490-'погружено всего'!AC490=0,"",обеспечено!AC490-'погружено всего'!AC490)</f>
        <v/>
      </c>
      <c r="AD490" s="21" t="str">
        <f>IF(обеспечено!AD490-'погружено всего'!AD490=0,"",обеспечено!AD490-'погружено всего'!AD490)</f>
        <v/>
      </c>
      <c r="AE490" s="21" t="str">
        <f>IF(обеспечено!AE490-'погружено всего'!AE490=0,"",обеспечено!AE490-'погружено всего'!AE490)</f>
        <v/>
      </c>
      <c r="AF490" s="21" t="str">
        <f>IF(обеспечено!AF490-'погружено всего'!AF490=0,"",обеспечено!AF490-'погружено всего'!AF490)</f>
        <v/>
      </c>
      <c r="AG490" s="21" t="str">
        <f>IF(обеспечено!AG490-'погружено всего'!AG490=0,"",обеспечено!AG490-'погружено всего'!AG490)</f>
        <v/>
      </c>
      <c r="AH490" s="21" t="str">
        <f>IF(обеспечено!AH490-'погружено всего'!AH490=0,"",обеспечено!AH490-'погружено всего'!AH490)</f>
        <v/>
      </c>
      <c r="AI490" s="21" t="str">
        <f>IF(обеспечено!AI490-'погружено всего'!AI490=0,"",обеспечено!AI490-'погружено всего'!AI490)</f>
        <v/>
      </c>
      <c r="AJ490" s="21" t="str">
        <f>IF(обеспечено!AJ490-'погружено всего'!AJ490=0,"",обеспечено!AJ490-'погружено всего'!AJ490)</f>
        <v/>
      </c>
      <c r="AK490" s="21" t="str">
        <f>IF(обеспечено!AK490-'погружено всего'!AK490=0,"",обеспечено!AK490-'погружено всего'!AK490)</f>
        <v/>
      </c>
    </row>
    <row r="491" spans="2:37" s="15" customFormat="1" ht="13.5" customHeight="1" x14ac:dyDescent="0.15">
      <c r="B491" s="20" t="str">
        <f>IF(LEN('заявки всего'!B491)=0,"",'заявки всего'!B491)</f>
        <v/>
      </c>
      <c r="C491" s="20" t="str">
        <f>IF(LEN('заявки всего'!C491)=0,"",'заявки всего'!C491)</f>
        <v/>
      </c>
      <c r="D491" s="22" t="str">
        <f>IF(LEN('заявки всего'!D491)=0,"",'заявки всего'!D491)</f>
        <v/>
      </c>
      <c r="E491" s="23" t="str">
        <f>IF(LEN('заявки всего'!E491)=0,"",'заявки всего'!E491)</f>
        <v/>
      </c>
      <c r="F491" s="23" t="str">
        <f>IF(обеспечено!F491=0,"",ROUNDUP(обеспечено!F491/31*5,0))</f>
        <v/>
      </c>
      <c r="G491" s="21" t="str">
        <f>IF(обеспечено!G491-'погружено всего'!G491=0,"",обеспечено!G491-'погружено всего'!G491)</f>
        <v/>
      </c>
      <c r="H491" s="21" t="str">
        <f>IF(обеспечено!H491-'погружено всего'!H491=0,"",обеспечено!H491-'погружено всего'!H491)</f>
        <v/>
      </c>
      <c r="I491" s="21" t="str">
        <f>IF(обеспечено!I491-'погружено всего'!I491=0,"",обеспечено!I491-'погружено всего'!I491)</f>
        <v/>
      </c>
      <c r="J491" s="21" t="str">
        <f>IF(обеспечено!J491-'погружено всего'!J491=0,"",обеспечено!J491-'погружено всего'!J491)</f>
        <v/>
      </c>
      <c r="K491" s="21" t="str">
        <f>IF(обеспечено!K491-'погружено всего'!K491=0,"",обеспечено!K491-'погружено всего'!K491)</f>
        <v/>
      </c>
      <c r="L491" s="21" t="str">
        <f>IF(обеспечено!L491-'погружено всего'!L491=0,"",обеспечено!L491-'погружено всего'!L491)</f>
        <v/>
      </c>
      <c r="M491" s="21" t="str">
        <f>IF(обеспечено!M491-'погружено всего'!M491=0,"",обеспечено!M491-'погружено всего'!M491)</f>
        <v/>
      </c>
      <c r="N491" s="21" t="str">
        <f>IF(обеспечено!N491-'погружено всего'!N491=0,"",обеспечено!N491-'погружено всего'!N491)</f>
        <v/>
      </c>
      <c r="O491" s="21" t="str">
        <f>IF(обеспечено!O491-'погружено всего'!O491=0,"",обеспечено!O491-'погружено всего'!O491)</f>
        <v/>
      </c>
      <c r="P491" s="21" t="str">
        <f>IF(обеспечено!P491-'погружено всего'!P491=0,"",обеспечено!P491-'погружено всего'!P491)</f>
        <v/>
      </c>
      <c r="Q491" s="21" t="str">
        <f>IF(обеспечено!Q491-'погружено всего'!Q491=0,"",обеспечено!Q491-'погружено всего'!Q491)</f>
        <v/>
      </c>
      <c r="R491" s="21" t="str">
        <f>IF(обеспечено!R491-'погружено всего'!R491=0,"",обеспечено!R491-'погружено всего'!R491)</f>
        <v/>
      </c>
      <c r="S491" s="21" t="str">
        <f>IF(обеспечено!S491-'погружено всего'!S491=0,"",обеспечено!S491-'погружено всего'!S491)</f>
        <v/>
      </c>
      <c r="T491" s="21" t="str">
        <f>IF(обеспечено!T491-'погружено всего'!T491=0,"",обеспечено!T491-'погружено всего'!T491)</f>
        <v/>
      </c>
      <c r="U491" s="21" t="str">
        <f>IF(обеспечено!U491-'погружено всего'!U491=0,"",обеспечено!U491-'погружено всего'!U491)</f>
        <v/>
      </c>
      <c r="V491" s="21" t="str">
        <f>IF(обеспечено!V491-'погружено всего'!V491=0,"",обеспечено!V491-'погружено всего'!V491)</f>
        <v/>
      </c>
      <c r="W491" s="21" t="str">
        <f>IF(обеспечено!W491-'погружено всего'!W491=0,"",обеспечено!W491-'погружено всего'!W491)</f>
        <v/>
      </c>
      <c r="X491" s="21" t="str">
        <f>IF(обеспечено!X491-'погружено всего'!X491=0,"",обеспечено!X491-'погружено всего'!X491)</f>
        <v/>
      </c>
      <c r="Y491" s="21" t="str">
        <f>IF(обеспечено!Y491-'погружено всего'!Y491=0,"",обеспечено!Y491-'погружено всего'!Y491)</f>
        <v/>
      </c>
      <c r="Z491" s="21" t="str">
        <f>IF(обеспечено!Z491-'погружено всего'!Z491=0,"",обеспечено!Z491-'погружено всего'!Z491)</f>
        <v/>
      </c>
      <c r="AA491" s="21" t="str">
        <f>IF(обеспечено!AA491-'погружено всего'!AA491=0,"",обеспечено!AA491-'погружено всего'!AA491)</f>
        <v/>
      </c>
      <c r="AB491" s="21" t="str">
        <f>IF(обеспечено!AB491-'погружено всего'!AB491=0,"",обеспечено!AB491-'погружено всего'!AB491)</f>
        <v/>
      </c>
      <c r="AC491" s="21" t="str">
        <f>IF(обеспечено!AC491-'погружено всего'!AC491=0,"",обеспечено!AC491-'погружено всего'!AC491)</f>
        <v/>
      </c>
      <c r="AD491" s="21" t="str">
        <f>IF(обеспечено!AD491-'погружено всего'!AD491=0,"",обеспечено!AD491-'погружено всего'!AD491)</f>
        <v/>
      </c>
      <c r="AE491" s="21" t="str">
        <f>IF(обеспечено!AE491-'погружено всего'!AE491=0,"",обеспечено!AE491-'погружено всего'!AE491)</f>
        <v/>
      </c>
      <c r="AF491" s="21" t="str">
        <f>IF(обеспечено!AF491-'погружено всего'!AF491=0,"",обеспечено!AF491-'погружено всего'!AF491)</f>
        <v/>
      </c>
      <c r="AG491" s="21" t="str">
        <f>IF(обеспечено!AG491-'погружено всего'!AG491=0,"",обеспечено!AG491-'погружено всего'!AG491)</f>
        <v/>
      </c>
      <c r="AH491" s="21" t="str">
        <f>IF(обеспечено!AH491-'погружено всего'!AH491=0,"",обеспечено!AH491-'погружено всего'!AH491)</f>
        <v/>
      </c>
      <c r="AI491" s="21" t="str">
        <f>IF(обеспечено!AI491-'погружено всего'!AI491=0,"",обеспечено!AI491-'погружено всего'!AI491)</f>
        <v/>
      </c>
      <c r="AJ491" s="21" t="str">
        <f>IF(обеспечено!AJ491-'погружено всего'!AJ491=0,"",обеспечено!AJ491-'погружено всего'!AJ491)</f>
        <v/>
      </c>
      <c r="AK491" s="21" t="str">
        <f>IF(обеспечено!AK491-'погружено всего'!AK491=0,"",обеспечено!AK491-'погружено всего'!AK491)</f>
        <v/>
      </c>
    </row>
    <row r="492" spans="2:37" s="15" customFormat="1" ht="13.5" customHeight="1" x14ac:dyDescent="0.15">
      <c r="B492" s="20" t="str">
        <f>IF(LEN('заявки всего'!B492)=0,"",'заявки всего'!B492)</f>
        <v/>
      </c>
      <c r="C492" s="20" t="str">
        <f>IF(LEN('заявки всего'!C492)=0,"",'заявки всего'!C492)</f>
        <v/>
      </c>
      <c r="D492" s="22" t="str">
        <f>IF(LEN('заявки всего'!D492)=0,"",'заявки всего'!D492)</f>
        <v/>
      </c>
      <c r="E492" s="23" t="str">
        <f>IF(LEN('заявки всего'!E492)=0,"",'заявки всего'!E492)</f>
        <v/>
      </c>
      <c r="F492" s="23" t="str">
        <f>IF(обеспечено!F492=0,"",ROUNDUP(обеспечено!F492/31*5,0))</f>
        <v/>
      </c>
      <c r="G492" s="21" t="str">
        <f>IF(обеспечено!G492-'погружено всего'!G492=0,"",обеспечено!G492-'погружено всего'!G492)</f>
        <v/>
      </c>
      <c r="H492" s="21" t="str">
        <f>IF(обеспечено!H492-'погружено всего'!H492=0,"",обеспечено!H492-'погружено всего'!H492)</f>
        <v/>
      </c>
      <c r="I492" s="21" t="str">
        <f>IF(обеспечено!I492-'погружено всего'!I492=0,"",обеспечено!I492-'погружено всего'!I492)</f>
        <v/>
      </c>
      <c r="J492" s="21" t="str">
        <f>IF(обеспечено!J492-'погружено всего'!J492=0,"",обеспечено!J492-'погружено всего'!J492)</f>
        <v/>
      </c>
      <c r="K492" s="21" t="str">
        <f>IF(обеспечено!K492-'погружено всего'!K492=0,"",обеспечено!K492-'погружено всего'!K492)</f>
        <v/>
      </c>
      <c r="L492" s="21" t="str">
        <f>IF(обеспечено!L492-'погружено всего'!L492=0,"",обеспечено!L492-'погружено всего'!L492)</f>
        <v/>
      </c>
      <c r="M492" s="21" t="str">
        <f>IF(обеспечено!M492-'погружено всего'!M492=0,"",обеспечено!M492-'погружено всего'!M492)</f>
        <v/>
      </c>
      <c r="N492" s="21" t="str">
        <f>IF(обеспечено!N492-'погружено всего'!N492=0,"",обеспечено!N492-'погружено всего'!N492)</f>
        <v/>
      </c>
      <c r="O492" s="21" t="str">
        <f>IF(обеспечено!O492-'погружено всего'!O492=0,"",обеспечено!O492-'погружено всего'!O492)</f>
        <v/>
      </c>
      <c r="P492" s="21" t="str">
        <f>IF(обеспечено!P492-'погружено всего'!P492=0,"",обеспечено!P492-'погружено всего'!P492)</f>
        <v/>
      </c>
      <c r="Q492" s="21" t="str">
        <f>IF(обеспечено!Q492-'погружено всего'!Q492=0,"",обеспечено!Q492-'погружено всего'!Q492)</f>
        <v/>
      </c>
      <c r="R492" s="21" t="str">
        <f>IF(обеспечено!R492-'погружено всего'!R492=0,"",обеспечено!R492-'погружено всего'!R492)</f>
        <v/>
      </c>
      <c r="S492" s="21" t="str">
        <f>IF(обеспечено!S492-'погружено всего'!S492=0,"",обеспечено!S492-'погружено всего'!S492)</f>
        <v/>
      </c>
      <c r="T492" s="21" t="str">
        <f>IF(обеспечено!T492-'погружено всего'!T492=0,"",обеспечено!T492-'погружено всего'!T492)</f>
        <v/>
      </c>
      <c r="U492" s="21" t="str">
        <f>IF(обеспечено!U492-'погружено всего'!U492=0,"",обеспечено!U492-'погружено всего'!U492)</f>
        <v/>
      </c>
      <c r="V492" s="21" t="str">
        <f>IF(обеспечено!V492-'погружено всего'!V492=0,"",обеспечено!V492-'погружено всего'!V492)</f>
        <v/>
      </c>
      <c r="W492" s="21" t="str">
        <f>IF(обеспечено!W492-'погружено всего'!W492=0,"",обеспечено!W492-'погружено всего'!W492)</f>
        <v/>
      </c>
      <c r="X492" s="21" t="str">
        <f>IF(обеспечено!X492-'погружено всего'!X492=0,"",обеспечено!X492-'погружено всего'!X492)</f>
        <v/>
      </c>
      <c r="Y492" s="21" t="str">
        <f>IF(обеспечено!Y492-'погружено всего'!Y492=0,"",обеспечено!Y492-'погружено всего'!Y492)</f>
        <v/>
      </c>
      <c r="Z492" s="21" t="str">
        <f>IF(обеспечено!Z492-'погружено всего'!Z492=0,"",обеспечено!Z492-'погружено всего'!Z492)</f>
        <v/>
      </c>
      <c r="AA492" s="21" t="str">
        <f>IF(обеспечено!AA492-'погружено всего'!AA492=0,"",обеспечено!AA492-'погружено всего'!AA492)</f>
        <v/>
      </c>
      <c r="AB492" s="21" t="str">
        <f>IF(обеспечено!AB492-'погружено всего'!AB492=0,"",обеспечено!AB492-'погружено всего'!AB492)</f>
        <v/>
      </c>
      <c r="AC492" s="21" t="str">
        <f>IF(обеспечено!AC492-'погружено всего'!AC492=0,"",обеспечено!AC492-'погружено всего'!AC492)</f>
        <v/>
      </c>
      <c r="AD492" s="21" t="str">
        <f>IF(обеспечено!AD492-'погружено всего'!AD492=0,"",обеспечено!AD492-'погружено всего'!AD492)</f>
        <v/>
      </c>
      <c r="AE492" s="21" t="str">
        <f>IF(обеспечено!AE492-'погружено всего'!AE492=0,"",обеспечено!AE492-'погружено всего'!AE492)</f>
        <v/>
      </c>
      <c r="AF492" s="21" t="str">
        <f>IF(обеспечено!AF492-'погружено всего'!AF492=0,"",обеспечено!AF492-'погружено всего'!AF492)</f>
        <v/>
      </c>
      <c r="AG492" s="21" t="str">
        <f>IF(обеспечено!AG492-'погружено всего'!AG492=0,"",обеспечено!AG492-'погружено всего'!AG492)</f>
        <v/>
      </c>
      <c r="AH492" s="21" t="str">
        <f>IF(обеспечено!AH492-'погружено всего'!AH492=0,"",обеспечено!AH492-'погружено всего'!AH492)</f>
        <v/>
      </c>
      <c r="AI492" s="21" t="str">
        <f>IF(обеспечено!AI492-'погружено всего'!AI492=0,"",обеспечено!AI492-'погружено всего'!AI492)</f>
        <v/>
      </c>
      <c r="AJ492" s="21" t="str">
        <f>IF(обеспечено!AJ492-'погружено всего'!AJ492=0,"",обеспечено!AJ492-'погружено всего'!AJ492)</f>
        <v/>
      </c>
      <c r="AK492" s="21" t="str">
        <f>IF(обеспечено!AK492-'погружено всего'!AK492=0,"",обеспечено!AK492-'погружено всего'!AK492)</f>
        <v/>
      </c>
    </row>
    <row r="493" spans="2:37" s="15" customFormat="1" ht="13.5" customHeight="1" x14ac:dyDescent="0.15">
      <c r="B493" s="20" t="str">
        <f>IF(LEN('заявки всего'!B493)=0,"",'заявки всего'!B493)</f>
        <v/>
      </c>
      <c r="C493" s="20" t="str">
        <f>IF(LEN('заявки всего'!C493)=0,"",'заявки всего'!C493)</f>
        <v/>
      </c>
      <c r="D493" s="22" t="str">
        <f>IF(LEN('заявки всего'!D493)=0,"",'заявки всего'!D493)</f>
        <v/>
      </c>
      <c r="E493" s="23" t="str">
        <f>IF(LEN('заявки всего'!E493)=0,"",'заявки всего'!E493)</f>
        <v/>
      </c>
      <c r="F493" s="23" t="str">
        <f>IF(обеспечено!F493=0,"",ROUNDUP(обеспечено!F493/31*5,0))</f>
        <v/>
      </c>
      <c r="G493" s="21" t="str">
        <f>IF(обеспечено!G493-'погружено всего'!G493=0,"",обеспечено!G493-'погружено всего'!G493)</f>
        <v/>
      </c>
      <c r="H493" s="21" t="str">
        <f>IF(обеспечено!H493-'погружено всего'!H493=0,"",обеспечено!H493-'погружено всего'!H493)</f>
        <v/>
      </c>
      <c r="I493" s="21" t="str">
        <f>IF(обеспечено!I493-'погружено всего'!I493=0,"",обеспечено!I493-'погружено всего'!I493)</f>
        <v/>
      </c>
      <c r="J493" s="21" t="str">
        <f>IF(обеспечено!J493-'погружено всего'!J493=0,"",обеспечено!J493-'погружено всего'!J493)</f>
        <v/>
      </c>
      <c r="K493" s="21" t="str">
        <f>IF(обеспечено!K493-'погружено всего'!K493=0,"",обеспечено!K493-'погружено всего'!K493)</f>
        <v/>
      </c>
      <c r="L493" s="21" t="str">
        <f>IF(обеспечено!L493-'погружено всего'!L493=0,"",обеспечено!L493-'погружено всего'!L493)</f>
        <v/>
      </c>
      <c r="M493" s="21" t="str">
        <f>IF(обеспечено!M493-'погружено всего'!M493=0,"",обеспечено!M493-'погружено всего'!M493)</f>
        <v/>
      </c>
      <c r="N493" s="21" t="str">
        <f>IF(обеспечено!N493-'погружено всего'!N493=0,"",обеспечено!N493-'погружено всего'!N493)</f>
        <v/>
      </c>
      <c r="O493" s="21" t="str">
        <f>IF(обеспечено!O493-'погружено всего'!O493=0,"",обеспечено!O493-'погружено всего'!O493)</f>
        <v/>
      </c>
      <c r="P493" s="21" t="str">
        <f>IF(обеспечено!P493-'погружено всего'!P493=0,"",обеспечено!P493-'погружено всего'!P493)</f>
        <v/>
      </c>
      <c r="Q493" s="21" t="str">
        <f>IF(обеспечено!Q493-'погружено всего'!Q493=0,"",обеспечено!Q493-'погружено всего'!Q493)</f>
        <v/>
      </c>
      <c r="R493" s="21" t="str">
        <f>IF(обеспечено!R493-'погружено всего'!R493=0,"",обеспечено!R493-'погружено всего'!R493)</f>
        <v/>
      </c>
      <c r="S493" s="21" t="str">
        <f>IF(обеспечено!S493-'погружено всего'!S493=0,"",обеспечено!S493-'погружено всего'!S493)</f>
        <v/>
      </c>
      <c r="T493" s="21" t="str">
        <f>IF(обеспечено!T493-'погружено всего'!T493=0,"",обеспечено!T493-'погружено всего'!T493)</f>
        <v/>
      </c>
      <c r="U493" s="21" t="str">
        <f>IF(обеспечено!U493-'погружено всего'!U493=0,"",обеспечено!U493-'погружено всего'!U493)</f>
        <v/>
      </c>
      <c r="V493" s="21" t="str">
        <f>IF(обеспечено!V493-'погружено всего'!V493=0,"",обеспечено!V493-'погружено всего'!V493)</f>
        <v/>
      </c>
      <c r="W493" s="21" t="str">
        <f>IF(обеспечено!W493-'погружено всего'!W493=0,"",обеспечено!W493-'погружено всего'!W493)</f>
        <v/>
      </c>
      <c r="X493" s="21" t="str">
        <f>IF(обеспечено!X493-'погружено всего'!X493=0,"",обеспечено!X493-'погружено всего'!X493)</f>
        <v/>
      </c>
      <c r="Y493" s="21" t="str">
        <f>IF(обеспечено!Y493-'погружено всего'!Y493=0,"",обеспечено!Y493-'погружено всего'!Y493)</f>
        <v/>
      </c>
      <c r="Z493" s="21" t="str">
        <f>IF(обеспечено!Z493-'погружено всего'!Z493=0,"",обеспечено!Z493-'погружено всего'!Z493)</f>
        <v/>
      </c>
      <c r="AA493" s="21" t="str">
        <f>IF(обеспечено!AA493-'погружено всего'!AA493=0,"",обеспечено!AA493-'погружено всего'!AA493)</f>
        <v/>
      </c>
      <c r="AB493" s="21" t="str">
        <f>IF(обеспечено!AB493-'погружено всего'!AB493=0,"",обеспечено!AB493-'погружено всего'!AB493)</f>
        <v/>
      </c>
      <c r="AC493" s="21" t="str">
        <f>IF(обеспечено!AC493-'погружено всего'!AC493=0,"",обеспечено!AC493-'погружено всего'!AC493)</f>
        <v/>
      </c>
      <c r="AD493" s="21" t="str">
        <f>IF(обеспечено!AD493-'погружено всего'!AD493=0,"",обеспечено!AD493-'погружено всего'!AD493)</f>
        <v/>
      </c>
      <c r="AE493" s="21" t="str">
        <f>IF(обеспечено!AE493-'погружено всего'!AE493=0,"",обеспечено!AE493-'погружено всего'!AE493)</f>
        <v/>
      </c>
      <c r="AF493" s="21" t="str">
        <f>IF(обеспечено!AF493-'погружено всего'!AF493=0,"",обеспечено!AF493-'погружено всего'!AF493)</f>
        <v/>
      </c>
      <c r="AG493" s="21" t="str">
        <f>IF(обеспечено!AG493-'погружено всего'!AG493=0,"",обеспечено!AG493-'погружено всего'!AG493)</f>
        <v/>
      </c>
      <c r="AH493" s="21" t="str">
        <f>IF(обеспечено!AH493-'погружено всего'!AH493=0,"",обеспечено!AH493-'погружено всего'!AH493)</f>
        <v/>
      </c>
      <c r="AI493" s="21" t="str">
        <f>IF(обеспечено!AI493-'погружено всего'!AI493=0,"",обеспечено!AI493-'погружено всего'!AI493)</f>
        <v/>
      </c>
      <c r="AJ493" s="21" t="str">
        <f>IF(обеспечено!AJ493-'погружено всего'!AJ493=0,"",обеспечено!AJ493-'погружено всего'!AJ493)</f>
        <v/>
      </c>
      <c r="AK493" s="21" t="str">
        <f>IF(обеспечено!AK493-'погружено всего'!AK493=0,"",обеспечено!AK493-'погружено всего'!AK493)</f>
        <v/>
      </c>
    </row>
    <row r="494" spans="2:37" s="15" customFormat="1" ht="13.5" customHeight="1" x14ac:dyDescent="0.15">
      <c r="B494" s="20" t="str">
        <f>IF(LEN('заявки всего'!B494)=0,"",'заявки всего'!B494)</f>
        <v/>
      </c>
      <c r="C494" s="20" t="str">
        <f>IF(LEN('заявки всего'!C494)=0,"",'заявки всего'!C494)</f>
        <v/>
      </c>
      <c r="D494" s="22" t="str">
        <f>IF(LEN('заявки всего'!D494)=0,"",'заявки всего'!D494)</f>
        <v/>
      </c>
      <c r="E494" s="23" t="str">
        <f>IF(LEN('заявки всего'!E494)=0,"",'заявки всего'!E494)</f>
        <v/>
      </c>
      <c r="F494" s="23" t="str">
        <f>IF(обеспечено!F494=0,"",ROUNDUP(обеспечено!F494/31*5,0))</f>
        <v/>
      </c>
      <c r="G494" s="21" t="str">
        <f>IF(обеспечено!G494-'погружено всего'!G494=0,"",обеспечено!G494-'погружено всего'!G494)</f>
        <v/>
      </c>
      <c r="H494" s="21" t="str">
        <f>IF(обеспечено!H494-'погружено всего'!H494=0,"",обеспечено!H494-'погружено всего'!H494)</f>
        <v/>
      </c>
      <c r="I494" s="21" t="str">
        <f>IF(обеспечено!I494-'погружено всего'!I494=0,"",обеспечено!I494-'погружено всего'!I494)</f>
        <v/>
      </c>
      <c r="J494" s="21" t="str">
        <f>IF(обеспечено!J494-'погружено всего'!J494=0,"",обеспечено!J494-'погружено всего'!J494)</f>
        <v/>
      </c>
      <c r="K494" s="21" t="str">
        <f>IF(обеспечено!K494-'погружено всего'!K494=0,"",обеспечено!K494-'погружено всего'!K494)</f>
        <v/>
      </c>
      <c r="L494" s="21" t="str">
        <f>IF(обеспечено!L494-'погружено всего'!L494=0,"",обеспечено!L494-'погружено всего'!L494)</f>
        <v/>
      </c>
      <c r="M494" s="21" t="str">
        <f>IF(обеспечено!M494-'погружено всего'!M494=0,"",обеспечено!M494-'погружено всего'!M494)</f>
        <v/>
      </c>
      <c r="N494" s="21" t="str">
        <f>IF(обеспечено!N494-'погружено всего'!N494=0,"",обеспечено!N494-'погружено всего'!N494)</f>
        <v/>
      </c>
      <c r="O494" s="21" t="str">
        <f>IF(обеспечено!O494-'погружено всего'!O494=0,"",обеспечено!O494-'погружено всего'!O494)</f>
        <v/>
      </c>
      <c r="P494" s="21" t="str">
        <f>IF(обеспечено!P494-'погружено всего'!P494=0,"",обеспечено!P494-'погружено всего'!P494)</f>
        <v/>
      </c>
      <c r="Q494" s="21" t="str">
        <f>IF(обеспечено!Q494-'погружено всего'!Q494=0,"",обеспечено!Q494-'погружено всего'!Q494)</f>
        <v/>
      </c>
      <c r="R494" s="21" t="str">
        <f>IF(обеспечено!R494-'погружено всего'!R494=0,"",обеспечено!R494-'погружено всего'!R494)</f>
        <v/>
      </c>
      <c r="S494" s="21" t="str">
        <f>IF(обеспечено!S494-'погружено всего'!S494=0,"",обеспечено!S494-'погружено всего'!S494)</f>
        <v/>
      </c>
      <c r="T494" s="21" t="str">
        <f>IF(обеспечено!T494-'погружено всего'!T494=0,"",обеспечено!T494-'погружено всего'!T494)</f>
        <v/>
      </c>
      <c r="U494" s="21" t="str">
        <f>IF(обеспечено!U494-'погружено всего'!U494=0,"",обеспечено!U494-'погружено всего'!U494)</f>
        <v/>
      </c>
      <c r="V494" s="21" t="str">
        <f>IF(обеспечено!V494-'погружено всего'!V494=0,"",обеспечено!V494-'погружено всего'!V494)</f>
        <v/>
      </c>
      <c r="W494" s="21" t="str">
        <f>IF(обеспечено!W494-'погружено всего'!W494=0,"",обеспечено!W494-'погружено всего'!W494)</f>
        <v/>
      </c>
      <c r="X494" s="21" t="str">
        <f>IF(обеспечено!X494-'погружено всего'!X494=0,"",обеспечено!X494-'погружено всего'!X494)</f>
        <v/>
      </c>
      <c r="Y494" s="21" t="str">
        <f>IF(обеспечено!Y494-'погружено всего'!Y494=0,"",обеспечено!Y494-'погружено всего'!Y494)</f>
        <v/>
      </c>
      <c r="Z494" s="21" t="str">
        <f>IF(обеспечено!Z494-'погружено всего'!Z494=0,"",обеспечено!Z494-'погружено всего'!Z494)</f>
        <v/>
      </c>
      <c r="AA494" s="21" t="str">
        <f>IF(обеспечено!AA494-'погружено всего'!AA494=0,"",обеспечено!AA494-'погружено всего'!AA494)</f>
        <v/>
      </c>
      <c r="AB494" s="21" t="str">
        <f>IF(обеспечено!AB494-'погружено всего'!AB494=0,"",обеспечено!AB494-'погружено всего'!AB494)</f>
        <v/>
      </c>
      <c r="AC494" s="21" t="str">
        <f>IF(обеспечено!AC494-'погружено всего'!AC494=0,"",обеспечено!AC494-'погружено всего'!AC494)</f>
        <v/>
      </c>
      <c r="AD494" s="21" t="str">
        <f>IF(обеспечено!AD494-'погружено всего'!AD494=0,"",обеспечено!AD494-'погружено всего'!AD494)</f>
        <v/>
      </c>
      <c r="AE494" s="21" t="str">
        <f>IF(обеспечено!AE494-'погружено всего'!AE494=0,"",обеспечено!AE494-'погружено всего'!AE494)</f>
        <v/>
      </c>
      <c r="AF494" s="21" t="str">
        <f>IF(обеспечено!AF494-'погружено всего'!AF494=0,"",обеспечено!AF494-'погружено всего'!AF494)</f>
        <v/>
      </c>
      <c r="AG494" s="21" t="str">
        <f>IF(обеспечено!AG494-'погружено всего'!AG494=0,"",обеспечено!AG494-'погружено всего'!AG494)</f>
        <v/>
      </c>
      <c r="AH494" s="21" t="str">
        <f>IF(обеспечено!AH494-'погружено всего'!AH494=0,"",обеспечено!AH494-'погружено всего'!AH494)</f>
        <v/>
      </c>
      <c r="AI494" s="21" t="str">
        <f>IF(обеспечено!AI494-'погружено всего'!AI494=0,"",обеспечено!AI494-'погружено всего'!AI494)</f>
        <v/>
      </c>
      <c r="AJ494" s="21" t="str">
        <f>IF(обеспечено!AJ494-'погружено всего'!AJ494=0,"",обеспечено!AJ494-'погружено всего'!AJ494)</f>
        <v/>
      </c>
      <c r="AK494" s="21" t="str">
        <f>IF(обеспечено!AK494-'погружено всего'!AK494=0,"",обеспечено!AK494-'погружено всего'!AK494)</f>
        <v/>
      </c>
    </row>
    <row r="495" spans="2:37" s="15" customFormat="1" ht="13.5" customHeight="1" x14ac:dyDescent="0.15">
      <c r="B495" s="20" t="str">
        <f>IF(LEN('заявки всего'!B495)=0,"",'заявки всего'!B495)</f>
        <v/>
      </c>
      <c r="C495" s="20" t="str">
        <f>IF(LEN('заявки всего'!C495)=0,"",'заявки всего'!C495)</f>
        <v/>
      </c>
      <c r="D495" s="22" t="str">
        <f>IF(LEN('заявки всего'!D495)=0,"",'заявки всего'!D495)</f>
        <v/>
      </c>
      <c r="E495" s="23" t="str">
        <f>IF(LEN('заявки всего'!E495)=0,"",'заявки всего'!E495)</f>
        <v/>
      </c>
      <c r="F495" s="23" t="str">
        <f>IF(обеспечено!F495=0,"",ROUNDUP(обеспечено!F495/31*5,0))</f>
        <v/>
      </c>
      <c r="G495" s="21" t="str">
        <f>IF(обеспечено!G495-'погружено всего'!G495=0,"",обеспечено!G495-'погружено всего'!G495)</f>
        <v/>
      </c>
      <c r="H495" s="21" t="str">
        <f>IF(обеспечено!H495-'погружено всего'!H495=0,"",обеспечено!H495-'погружено всего'!H495)</f>
        <v/>
      </c>
      <c r="I495" s="21" t="str">
        <f>IF(обеспечено!I495-'погружено всего'!I495=0,"",обеспечено!I495-'погружено всего'!I495)</f>
        <v/>
      </c>
      <c r="J495" s="21" t="str">
        <f>IF(обеспечено!J495-'погружено всего'!J495=0,"",обеспечено!J495-'погружено всего'!J495)</f>
        <v/>
      </c>
      <c r="K495" s="21" t="str">
        <f>IF(обеспечено!K495-'погружено всего'!K495=0,"",обеспечено!K495-'погружено всего'!K495)</f>
        <v/>
      </c>
      <c r="L495" s="21" t="str">
        <f>IF(обеспечено!L495-'погружено всего'!L495=0,"",обеспечено!L495-'погружено всего'!L495)</f>
        <v/>
      </c>
      <c r="M495" s="21" t="str">
        <f>IF(обеспечено!M495-'погружено всего'!M495=0,"",обеспечено!M495-'погружено всего'!M495)</f>
        <v/>
      </c>
      <c r="N495" s="21" t="str">
        <f>IF(обеспечено!N495-'погружено всего'!N495=0,"",обеспечено!N495-'погружено всего'!N495)</f>
        <v/>
      </c>
      <c r="O495" s="21" t="str">
        <f>IF(обеспечено!O495-'погружено всего'!O495=0,"",обеспечено!O495-'погружено всего'!O495)</f>
        <v/>
      </c>
      <c r="P495" s="21" t="str">
        <f>IF(обеспечено!P495-'погружено всего'!P495=0,"",обеспечено!P495-'погружено всего'!P495)</f>
        <v/>
      </c>
      <c r="Q495" s="21" t="str">
        <f>IF(обеспечено!Q495-'погружено всего'!Q495=0,"",обеспечено!Q495-'погружено всего'!Q495)</f>
        <v/>
      </c>
      <c r="R495" s="21" t="str">
        <f>IF(обеспечено!R495-'погружено всего'!R495=0,"",обеспечено!R495-'погружено всего'!R495)</f>
        <v/>
      </c>
      <c r="S495" s="21" t="str">
        <f>IF(обеспечено!S495-'погружено всего'!S495=0,"",обеспечено!S495-'погружено всего'!S495)</f>
        <v/>
      </c>
      <c r="T495" s="21" t="str">
        <f>IF(обеспечено!T495-'погружено всего'!T495=0,"",обеспечено!T495-'погружено всего'!T495)</f>
        <v/>
      </c>
      <c r="U495" s="21" t="str">
        <f>IF(обеспечено!U495-'погружено всего'!U495=0,"",обеспечено!U495-'погружено всего'!U495)</f>
        <v/>
      </c>
      <c r="V495" s="21" t="str">
        <f>IF(обеспечено!V495-'погружено всего'!V495=0,"",обеспечено!V495-'погружено всего'!V495)</f>
        <v/>
      </c>
      <c r="W495" s="21" t="str">
        <f>IF(обеспечено!W495-'погружено всего'!W495=0,"",обеспечено!W495-'погружено всего'!W495)</f>
        <v/>
      </c>
      <c r="X495" s="21" t="str">
        <f>IF(обеспечено!X495-'погружено всего'!X495=0,"",обеспечено!X495-'погружено всего'!X495)</f>
        <v/>
      </c>
      <c r="Y495" s="21" t="str">
        <f>IF(обеспечено!Y495-'погружено всего'!Y495=0,"",обеспечено!Y495-'погружено всего'!Y495)</f>
        <v/>
      </c>
      <c r="Z495" s="21" t="str">
        <f>IF(обеспечено!Z495-'погружено всего'!Z495=0,"",обеспечено!Z495-'погружено всего'!Z495)</f>
        <v/>
      </c>
      <c r="AA495" s="21" t="str">
        <f>IF(обеспечено!AA495-'погружено всего'!AA495=0,"",обеспечено!AA495-'погружено всего'!AA495)</f>
        <v/>
      </c>
      <c r="AB495" s="21" t="str">
        <f>IF(обеспечено!AB495-'погружено всего'!AB495=0,"",обеспечено!AB495-'погружено всего'!AB495)</f>
        <v/>
      </c>
      <c r="AC495" s="21" t="str">
        <f>IF(обеспечено!AC495-'погружено всего'!AC495=0,"",обеспечено!AC495-'погружено всего'!AC495)</f>
        <v/>
      </c>
      <c r="AD495" s="21" t="str">
        <f>IF(обеспечено!AD495-'погружено всего'!AD495=0,"",обеспечено!AD495-'погружено всего'!AD495)</f>
        <v/>
      </c>
      <c r="AE495" s="21" t="str">
        <f>IF(обеспечено!AE495-'погружено всего'!AE495=0,"",обеспечено!AE495-'погружено всего'!AE495)</f>
        <v/>
      </c>
      <c r="AF495" s="21" t="str">
        <f>IF(обеспечено!AF495-'погружено всего'!AF495=0,"",обеспечено!AF495-'погружено всего'!AF495)</f>
        <v/>
      </c>
      <c r="AG495" s="21" t="str">
        <f>IF(обеспечено!AG495-'погружено всего'!AG495=0,"",обеспечено!AG495-'погружено всего'!AG495)</f>
        <v/>
      </c>
      <c r="AH495" s="21" t="str">
        <f>IF(обеспечено!AH495-'погружено всего'!AH495=0,"",обеспечено!AH495-'погружено всего'!AH495)</f>
        <v/>
      </c>
      <c r="AI495" s="21" t="str">
        <f>IF(обеспечено!AI495-'погружено всего'!AI495=0,"",обеспечено!AI495-'погружено всего'!AI495)</f>
        <v/>
      </c>
      <c r="AJ495" s="21" t="str">
        <f>IF(обеспечено!AJ495-'погружено всего'!AJ495=0,"",обеспечено!AJ495-'погружено всего'!AJ495)</f>
        <v/>
      </c>
      <c r="AK495" s="21" t="str">
        <f>IF(обеспечено!AK495-'погружено всего'!AK495=0,"",обеспечено!AK495-'погружено всего'!AK495)</f>
        <v/>
      </c>
    </row>
    <row r="496" spans="2:37" s="15" customFormat="1" ht="13.5" customHeight="1" x14ac:dyDescent="0.15">
      <c r="B496" s="20" t="str">
        <f>IF(LEN('заявки всего'!B496)=0,"",'заявки всего'!B496)</f>
        <v/>
      </c>
      <c r="C496" s="20" t="str">
        <f>IF(LEN('заявки всего'!C496)=0,"",'заявки всего'!C496)</f>
        <v/>
      </c>
      <c r="D496" s="22" t="str">
        <f>IF(LEN('заявки всего'!D496)=0,"",'заявки всего'!D496)</f>
        <v/>
      </c>
      <c r="E496" s="23" t="str">
        <f>IF(LEN('заявки всего'!E496)=0,"",'заявки всего'!E496)</f>
        <v/>
      </c>
      <c r="F496" s="23" t="str">
        <f>IF(обеспечено!F496=0,"",ROUNDUP(обеспечено!F496/31*5,0))</f>
        <v/>
      </c>
      <c r="G496" s="21" t="str">
        <f>IF(обеспечено!G496-'погружено всего'!G496=0,"",обеспечено!G496-'погружено всего'!G496)</f>
        <v/>
      </c>
      <c r="H496" s="21" t="str">
        <f>IF(обеспечено!H496-'погружено всего'!H496=0,"",обеспечено!H496-'погружено всего'!H496)</f>
        <v/>
      </c>
      <c r="I496" s="21" t="str">
        <f>IF(обеспечено!I496-'погружено всего'!I496=0,"",обеспечено!I496-'погружено всего'!I496)</f>
        <v/>
      </c>
      <c r="J496" s="21" t="str">
        <f>IF(обеспечено!J496-'погружено всего'!J496=0,"",обеспечено!J496-'погружено всего'!J496)</f>
        <v/>
      </c>
      <c r="K496" s="21" t="str">
        <f>IF(обеспечено!K496-'погружено всего'!K496=0,"",обеспечено!K496-'погружено всего'!K496)</f>
        <v/>
      </c>
      <c r="L496" s="21" t="str">
        <f>IF(обеспечено!L496-'погружено всего'!L496=0,"",обеспечено!L496-'погружено всего'!L496)</f>
        <v/>
      </c>
      <c r="M496" s="21" t="str">
        <f>IF(обеспечено!M496-'погружено всего'!M496=0,"",обеспечено!M496-'погружено всего'!M496)</f>
        <v/>
      </c>
      <c r="N496" s="21" t="str">
        <f>IF(обеспечено!N496-'погружено всего'!N496=0,"",обеспечено!N496-'погружено всего'!N496)</f>
        <v/>
      </c>
      <c r="O496" s="21" t="str">
        <f>IF(обеспечено!O496-'погружено всего'!O496=0,"",обеспечено!O496-'погружено всего'!O496)</f>
        <v/>
      </c>
      <c r="P496" s="21" t="str">
        <f>IF(обеспечено!P496-'погружено всего'!P496=0,"",обеспечено!P496-'погружено всего'!P496)</f>
        <v/>
      </c>
      <c r="Q496" s="21" t="str">
        <f>IF(обеспечено!Q496-'погружено всего'!Q496=0,"",обеспечено!Q496-'погружено всего'!Q496)</f>
        <v/>
      </c>
      <c r="R496" s="21" t="str">
        <f>IF(обеспечено!R496-'погружено всего'!R496=0,"",обеспечено!R496-'погружено всего'!R496)</f>
        <v/>
      </c>
      <c r="S496" s="21" t="str">
        <f>IF(обеспечено!S496-'погружено всего'!S496=0,"",обеспечено!S496-'погружено всего'!S496)</f>
        <v/>
      </c>
      <c r="T496" s="21" t="str">
        <f>IF(обеспечено!T496-'погружено всего'!T496=0,"",обеспечено!T496-'погружено всего'!T496)</f>
        <v/>
      </c>
      <c r="U496" s="21" t="str">
        <f>IF(обеспечено!U496-'погружено всего'!U496=0,"",обеспечено!U496-'погружено всего'!U496)</f>
        <v/>
      </c>
      <c r="V496" s="21" t="str">
        <f>IF(обеспечено!V496-'погружено всего'!V496=0,"",обеспечено!V496-'погружено всего'!V496)</f>
        <v/>
      </c>
      <c r="W496" s="21" t="str">
        <f>IF(обеспечено!W496-'погружено всего'!W496=0,"",обеспечено!W496-'погружено всего'!W496)</f>
        <v/>
      </c>
      <c r="X496" s="21" t="str">
        <f>IF(обеспечено!X496-'погружено всего'!X496=0,"",обеспечено!X496-'погружено всего'!X496)</f>
        <v/>
      </c>
      <c r="Y496" s="21" t="str">
        <f>IF(обеспечено!Y496-'погружено всего'!Y496=0,"",обеспечено!Y496-'погружено всего'!Y496)</f>
        <v/>
      </c>
      <c r="Z496" s="21" t="str">
        <f>IF(обеспечено!Z496-'погружено всего'!Z496=0,"",обеспечено!Z496-'погружено всего'!Z496)</f>
        <v/>
      </c>
      <c r="AA496" s="21" t="str">
        <f>IF(обеспечено!AA496-'погружено всего'!AA496=0,"",обеспечено!AA496-'погружено всего'!AA496)</f>
        <v/>
      </c>
      <c r="AB496" s="21" t="str">
        <f>IF(обеспечено!AB496-'погружено всего'!AB496=0,"",обеспечено!AB496-'погружено всего'!AB496)</f>
        <v/>
      </c>
      <c r="AC496" s="21" t="str">
        <f>IF(обеспечено!AC496-'погружено всего'!AC496=0,"",обеспечено!AC496-'погружено всего'!AC496)</f>
        <v/>
      </c>
      <c r="AD496" s="21" t="str">
        <f>IF(обеспечено!AD496-'погружено всего'!AD496=0,"",обеспечено!AD496-'погружено всего'!AD496)</f>
        <v/>
      </c>
      <c r="AE496" s="21" t="str">
        <f>IF(обеспечено!AE496-'погружено всего'!AE496=0,"",обеспечено!AE496-'погружено всего'!AE496)</f>
        <v/>
      </c>
      <c r="AF496" s="21" t="str">
        <f>IF(обеспечено!AF496-'погружено всего'!AF496=0,"",обеспечено!AF496-'погружено всего'!AF496)</f>
        <v/>
      </c>
      <c r="AG496" s="21" t="str">
        <f>IF(обеспечено!AG496-'погружено всего'!AG496=0,"",обеспечено!AG496-'погружено всего'!AG496)</f>
        <v/>
      </c>
      <c r="AH496" s="21" t="str">
        <f>IF(обеспечено!AH496-'погружено всего'!AH496=0,"",обеспечено!AH496-'погружено всего'!AH496)</f>
        <v/>
      </c>
      <c r="AI496" s="21" t="str">
        <f>IF(обеспечено!AI496-'погружено всего'!AI496=0,"",обеспечено!AI496-'погружено всего'!AI496)</f>
        <v/>
      </c>
      <c r="AJ496" s="21" t="str">
        <f>IF(обеспечено!AJ496-'погружено всего'!AJ496=0,"",обеспечено!AJ496-'погружено всего'!AJ496)</f>
        <v/>
      </c>
      <c r="AK496" s="21" t="str">
        <f>IF(обеспечено!AK496-'погружено всего'!AK496=0,"",обеспечено!AK496-'погружено всего'!AK496)</f>
        <v/>
      </c>
    </row>
    <row r="497" spans="2:37" s="15" customFormat="1" ht="13.5" customHeight="1" x14ac:dyDescent="0.15">
      <c r="B497" s="20" t="str">
        <f>IF(LEN('заявки всего'!B497)=0,"",'заявки всего'!B497)</f>
        <v/>
      </c>
      <c r="C497" s="20" t="str">
        <f>IF(LEN('заявки всего'!C497)=0,"",'заявки всего'!C497)</f>
        <v/>
      </c>
      <c r="D497" s="22" t="str">
        <f>IF(LEN('заявки всего'!D497)=0,"",'заявки всего'!D497)</f>
        <v/>
      </c>
      <c r="E497" s="23" t="str">
        <f>IF(LEN('заявки всего'!E497)=0,"",'заявки всего'!E497)</f>
        <v/>
      </c>
      <c r="F497" s="23" t="str">
        <f>IF(обеспечено!F497=0,"",ROUNDUP(обеспечено!F497/31*5,0))</f>
        <v/>
      </c>
      <c r="G497" s="21" t="str">
        <f>IF(обеспечено!G497-'погружено всего'!G497=0,"",обеспечено!G497-'погружено всего'!G497)</f>
        <v/>
      </c>
      <c r="H497" s="21" t="str">
        <f>IF(обеспечено!H497-'погружено всего'!H497=0,"",обеспечено!H497-'погружено всего'!H497)</f>
        <v/>
      </c>
      <c r="I497" s="21" t="str">
        <f>IF(обеспечено!I497-'погружено всего'!I497=0,"",обеспечено!I497-'погружено всего'!I497)</f>
        <v/>
      </c>
      <c r="J497" s="21" t="str">
        <f>IF(обеспечено!J497-'погружено всего'!J497=0,"",обеспечено!J497-'погружено всего'!J497)</f>
        <v/>
      </c>
      <c r="K497" s="21" t="str">
        <f>IF(обеспечено!K497-'погружено всего'!K497=0,"",обеспечено!K497-'погружено всего'!K497)</f>
        <v/>
      </c>
      <c r="L497" s="21" t="str">
        <f>IF(обеспечено!L497-'погружено всего'!L497=0,"",обеспечено!L497-'погружено всего'!L497)</f>
        <v/>
      </c>
      <c r="M497" s="21" t="str">
        <f>IF(обеспечено!M497-'погружено всего'!M497=0,"",обеспечено!M497-'погружено всего'!M497)</f>
        <v/>
      </c>
      <c r="N497" s="21" t="str">
        <f>IF(обеспечено!N497-'погружено всего'!N497=0,"",обеспечено!N497-'погружено всего'!N497)</f>
        <v/>
      </c>
      <c r="O497" s="21" t="str">
        <f>IF(обеспечено!O497-'погружено всего'!O497=0,"",обеспечено!O497-'погружено всего'!O497)</f>
        <v/>
      </c>
      <c r="P497" s="21" t="str">
        <f>IF(обеспечено!P497-'погружено всего'!P497=0,"",обеспечено!P497-'погружено всего'!P497)</f>
        <v/>
      </c>
      <c r="Q497" s="21" t="str">
        <f>IF(обеспечено!Q497-'погружено всего'!Q497=0,"",обеспечено!Q497-'погружено всего'!Q497)</f>
        <v/>
      </c>
      <c r="R497" s="21" t="str">
        <f>IF(обеспечено!R497-'погружено всего'!R497=0,"",обеспечено!R497-'погружено всего'!R497)</f>
        <v/>
      </c>
      <c r="S497" s="21" t="str">
        <f>IF(обеспечено!S497-'погружено всего'!S497=0,"",обеспечено!S497-'погружено всего'!S497)</f>
        <v/>
      </c>
      <c r="T497" s="21" t="str">
        <f>IF(обеспечено!T497-'погружено всего'!T497=0,"",обеспечено!T497-'погружено всего'!T497)</f>
        <v/>
      </c>
      <c r="U497" s="21" t="str">
        <f>IF(обеспечено!U497-'погружено всего'!U497=0,"",обеспечено!U497-'погружено всего'!U497)</f>
        <v/>
      </c>
      <c r="V497" s="21" t="str">
        <f>IF(обеспечено!V497-'погружено всего'!V497=0,"",обеспечено!V497-'погружено всего'!V497)</f>
        <v/>
      </c>
      <c r="W497" s="21" t="str">
        <f>IF(обеспечено!W497-'погружено всего'!W497=0,"",обеспечено!W497-'погружено всего'!W497)</f>
        <v/>
      </c>
      <c r="X497" s="21" t="str">
        <f>IF(обеспечено!X497-'погружено всего'!X497=0,"",обеспечено!X497-'погружено всего'!X497)</f>
        <v/>
      </c>
      <c r="Y497" s="21" t="str">
        <f>IF(обеспечено!Y497-'погружено всего'!Y497=0,"",обеспечено!Y497-'погружено всего'!Y497)</f>
        <v/>
      </c>
      <c r="Z497" s="21" t="str">
        <f>IF(обеспечено!Z497-'погружено всего'!Z497=0,"",обеспечено!Z497-'погружено всего'!Z497)</f>
        <v/>
      </c>
      <c r="AA497" s="21" t="str">
        <f>IF(обеспечено!AA497-'погружено всего'!AA497=0,"",обеспечено!AA497-'погружено всего'!AA497)</f>
        <v/>
      </c>
      <c r="AB497" s="21" t="str">
        <f>IF(обеспечено!AB497-'погружено всего'!AB497=0,"",обеспечено!AB497-'погружено всего'!AB497)</f>
        <v/>
      </c>
      <c r="AC497" s="21" t="str">
        <f>IF(обеспечено!AC497-'погружено всего'!AC497=0,"",обеспечено!AC497-'погружено всего'!AC497)</f>
        <v/>
      </c>
      <c r="AD497" s="21" t="str">
        <f>IF(обеспечено!AD497-'погружено всего'!AD497=0,"",обеспечено!AD497-'погружено всего'!AD497)</f>
        <v/>
      </c>
      <c r="AE497" s="21" t="str">
        <f>IF(обеспечено!AE497-'погружено всего'!AE497=0,"",обеспечено!AE497-'погружено всего'!AE497)</f>
        <v/>
      </c>
      <c r="AF497" s="21" t="str">
        <f>IF(обеспечено!AF497-'погружено всего'!AF497=0,"",обеспечено!AF497-'погружено всего'!AF497)</f>
        <v/>
      </c>
      <c r="AG497" s="21" t="str">
        <f>IF(обеспечено!AG497-'погружено всего'!AG497=0,"",обеспечено!AG497-'погружено всего'!AG497)</f>
        <v/>
      </c>
      <c r="AH497" s="21" t="str">
        <f>IF(обеспечено!AH497-'погружено всего'!AH497=0,"",обеспечено!AH497-'погружено всего'!AH497)</f>
        <v/>
      </c>
      <c r="AI497" s="21" t="str">
        <f>IF(обеспечено!AI497-'погружено всего'!AI497=0,"",обеспечено!AI497-'погружено всего'!AI497)</f>
        <v/>
      </c>
      <c r="AJ497" s="21" t="str">
        <f>IF(обеспечено!AJ497-'погружено всего'!AJ497=0,"",обеспечено!AJ497-'погружено всего'!AJ497)</f>
        <v/>
      </c>
      <c r="AK497" s="21" t="str">
        <f>IF(обеспечено!AK497-'погружено всего'!AK497=0,"",обеспечено!AK497-'погружено всего'!AK497)</f>
        <v/>
      </c>
    </row>
    <row r="498" spans="2:37" s="15" customFormat="1" ht="13.5" customHeight="1" x14ac:dyDescent="0.15">
      <c r="B498" s="20" t="str">
        <f>IF(LEN('заявки всего'!B498)=0,"",'заявки всего'!B498)</f>
        <v/>
      </c>
      <c r="C498" s="20" t="str">
        <f>IF(LEN('заявки всего'!C498)=0,"",'заявки всего'!C498)</f>
        <v/>
      </c>
      <c r="D498" s="22" t="str">
        <f>IF(LEN('заявки всего'!D498)=0,"",'заявки всего'!D498)</f>
        <v/>
      </c>
      <c r="E498" s="23" t="str">
        <f>IF(LEN('заявки всего'!E498)=0,"",'заявки всего'!E498)</f>
        <v/>
      </c>
      <c r="F498" s="23" t="str">
        <f>IF(обеспечено!F498=0,"",ROUNDUP(обеспечено!F498/31*5,0))</f>
        <v/>
      </c>
      <c r="G498" s="21" t="str">
        <f>IF(обеспечено!G498-'погружено всего'!G498=0,"",обеспечено!G498-'погружено всего'!G498)</f>
        <v/>
      </c>
      <c r="H498" s="21" t="str">
        <f>IF(обеспечено!H498-'погружено всего'!H498=0,"",обеспечено!H498-'погружено всего'!H498)</f>
        <v/>
      </c>
      <c r="I498" s="21" t="str">
        <f>IF(обеспечено!I498-'погружено всего'!I498=0,"",обеспечено!I498-'погружено всего'!I498)</f>
        <v/>
      </c>
      <c r="J498" s="21" t="str">
        <f>IF(обеспечено!J498-'погружено всего'!J498=0,"",обеспечено!J498-'погружено всего'!J498)</f>
        <v/>
      </c>
      <c r="K498" s="21" t="str">
        <f>IF(обеспечено!K498-'погружено всего'!K498=0,"",обеспечено!K498-'погружено всего'!K498)</f>
        <v/>
      </c>
      <c r="L498" s="21" t="str">
        <f>IF(обеспечено!L498-'погружено всего'!L498=0,"",обеспечено!L498-'погружено всего'!L498)</f>
        <v/>
      </c>
      <c r="M498" s="21" t="str">
        <f>IF(обеспечено!M498-'погружено всего'!M498=0,"",обеспечено!M498-'погружено всего'!M498)</f>
        <v/>
      </c>
      <c r="N498" s="21" t="str">
        <f>IF(обеспечено!N498-'погружено всего'!N498=0,"",обеспечено!N498-'погружено всего'!N498)</f>
        <v/>
      </c>
      <c r="O498" s="21" t="str">
        <f>IF(обеспечено!O498-'погружено всего'!O498=0,"",обеспечено!O498-'погружено всего'!O498)</f>
        <v/>
      </c>
      <c r="P498" s="21" t="str">
        <f>IF(обеспечено!P498-'погружено всего'!P498=0,"",обеспечено!P498-'погружено всего'!P498)</f>
        <v/>
      </c>
      <c r="Q498" s="21" t="str">
        <f>IF(обеспечено!Q498-'погружено всего'!Q498=0,"",обеспечено!Q498-'погружено всего'!Q498)</f>
        <v/>
      </c>
      <c r="R498" s="21" t="str">
        <f>IF(обеспечено!R498-'погружено всего'!R498=0,"",обеспечено!R498-'погружено всего'!R498)</f>
        <v/>
      </c>
      <c r="S498" s="21" t="str">
        <f>IF(обеспечено!S498-'погружено всего'!S498=0,"",обеспечено!S498-'погружено всего'!S498)</f>
        <v/>
      </c>
      <c r="T498" s="21" t="str">
        <f>IF(обеспечено!T498-'погружено всего'!T498=0,"",обеспечено!T498-'погружено всего'!T498)</f>
        <v/>
      </c>
      <c r="U498" s="21" t="str">
        <f>IF(обеспечено!U498-'погружено всего'!U498=0,"",обеспечено!U498-'погружено всего'!U498)</f>
        <v/>
      </c>
      <c r="V498" s="21" t="str">
        <f>IF(обеспечено!V498-'погружено всего'!V498=0,"",обеспечено!V498-'погружено всего'!V498)</f>
        <v/>
      </c>
      <c r="W498" s="21" t="str">
        <f>IF(обеспечено!W498-'погружено всего'!W498=0,"",обеспечено!W498-'погружено всего'!W498)</f>
        <v/>
      </c>
      <c r="X498" s="21" t="str">
        <f>IF(обеспечено!X498-'погружено всего'!X498=0,"",обеспечено!X498-'погружено всего'!X498)</f>
        <v/>
      </c>
      <c r="Y498" s="21" t="str">
        <f>IF(обеспечено!Y498-'погружено всего'!Y498=0,"",обеспечено!Y498-'погружено всего'!Y498)</f>
        <v/>
      </c>
      <c r="Z498" s="21" t="str">
        <f>IF(обеспечено!Z498-'погружено всего'!Z498=0,"",обеспечено!Z498-'погружено всего'!Z498)</f>
        <v/>
      </c>
      <c r="AA498" s="21" t="str">
        <f>IF(обеспечено!AA498-'погружено всего'!AA498=0,"",обеспечено!AA498-'погружено всего'!AA498)</f>
        <v/>
      </c>
      <c r="AB498" s="21" t="str">
        <f>IF(обеспечено!AB498-'погружено всего'!AB498=0,"",обеспечено!AB498-'погружено всего'!AB498)</f>
        <v/>
      </c>
      <c r="AC498" s="21" t="str">
        <f>IF(обеспечено!AC498-'погружено всего'!AC498=0,"",обеспечено!AC498-'погружено всего'!AC498)</f>
        <v/>
      </c>
      <c r="AD498" s="21" t="str">
        <f>IF(обеспечено!AD498-'погружено всего'!AD498=0,"",обеспечено!AD498-'погружено всего'!AD498)</f>
        <v/>
      </c>
      <c r="AE498" s="21" t="str">
        <f>IF(обеспечено!AE498-'погружено всего'!AE498=0,"",обеспечено!AE498-'погружено всего'!AE498)</f>
        <v/>
      </c>
      <c r="AF498" s="21" t="str">
        <f>IF(обеспечено!AF498-'погружено всего'!AF498=0,"",обеспечено!AF498-'погружено всего'!AF498)</f>
        <v/>
      </c>
      <c r="AG498" s="21" t="str">
        <f>IF(обеспечено!AG498-'погружено всего'!AG498=0,"",обеспечено!AG498-'погружено всего'!AG498)</f>
        <v/>
      </c>
      <c r="AH498" s="21" t="str">
        <f>IF(обеспечено!AH498-'погружено всего'!AH498=0,"",обеспечено!AH498-'погружено всего'!AH498)</f>
        <v/>
      </c>
      <c r="AI498" s="21" t="str">
        <f>IF(обеспечено!AI498-'погружено всего'!AI498=0,"",обеспечено!AI498-'погружено всего'!AI498)</f>
        <v/>
      </c>
      <c r="AJ498" s="21" t="str">
        <f>IF(обеспечено!AJ498-'погружено всего'!AJ498=0,"",обеспечено!AJ498-'погружено всего'!AJ498)</f>
        <v/>
      </c>
      <c r="AK498" s="21" t="str">
        <f>IF(обеспечено!AK498-'погружено всего'!AK498=0,"",обеспечено!AK498-'погружено всего'!AK498)</f>
        <v/>
      </c>
    </row>
    <row r="499" spans="2:37" s="15" customFormat="1" ht="13.5" customHeight="1" x14ac:dyDescent="0.15">
      <c r="B499" s="20" t="str">
        <f>IF(LEN('заявки всего'!B499)=0,"",'заявки всего'!B499)</f>
        <v/>
      </c>
      <c r="C499" s="20" t="str">
        <f>IF(LEN('заявки всего'!C499)=0,"",'заявки всего'!C499)</f>
        <v/>
      </c>
      <c r="D499" s="22" t="str">
        <f>IF(LEN('заявки всего'!D499)=0,"",'заявки всего'!D499)</f>
        <v/>
      </c>
      <c r="E499" s="23" t="str">
        <f>IF(LEN('заявки всего'!E499)=0,"",'заявки всего'!E499)</f>
        <v/>
      </c>
      <c r="F499" s="23" t="str">
        <f>IF(обеспечено!F499=0,"",ROUNDUP(обеспечено!F499/31*5,0))</f>
        <v/>
      </c>
      <c r="G499" s="21" t="str">
        <f>IF(обеспечено!G499-'погружено всего'!G499=0,"",обеспечено!G499-'погружено всего'!G499)</f>
        <v/>
      </c>
      <c r="H499" s="21" t="str">
        <f>IF(обеспечено!H499-'погружено всего'!H499=0,"",обеспечено!H499-'погружено всего'!H499)</f>
        <v/>
      </c>
      <c r="I499" s="21" t="str">
        <f>IF(обеспечено!I499-'погружено всего'!I499=0,"",обеспечено!I499-'погружено всего'!I499)</f>
        <v/>
      </c>
      <c r="J499" s="21" t="str">
        <f>IF(обеспечено!J499-'погружено всего'!J499=0,"",обеспечено!J499-'погружено всего'!J499)</f>
        <v/>
      </c>
      <c r="K499" s="21" t="str">
        <f>IF(обеспечено!K499-'погружено всего'!K499=0,"",обеспечено!K499-'погружено всего'!K499)</f>
        <v/>
      </c>
      <c r="L499" s="21" t="str">
        <f>IF(обеспечено!L499-'погружено всего'!L499=0,"",обеспечено!L499-'погружено всего'!L499)</f>
        <v/>
      </c>
      <c r="M499" s="21" t="str">
        <f>IF(обеспечено!M499-'погружено всего'!M499=0,"",обеспечено!M499-'погружено всего'!M499)</f>
        <v/>
      </c>
      <c r="N499" s="21" t="str">
        <f>IF(обеспечено!N499-'погружено всего'!N499=0,"",обеспечено!N499-'погружено всего'!N499)</f>
        <v/>
      </c>
      <c r="O499" s="21" t="str">
        <f>IF(обеспечено!O499-'погружено всего'!O499=0,"",обеспечено!O499-'погружено всего'!O499)</f>
        <v/>
      </c>
      <c r="P499" s="21" t="str">
        <f>IF(обеспечено!P499-'погружено всего'!P499=0,"",обеспечено!P499-'погружено всего'!P499)</f>
        <v/>
      </c>
      <c r="Q499" s="21" t="str">
        <f>IF(обеспечено!Q499-'погружено всего'!Q499=0,"",обеспечено!Q499-'погружено всего'!Q499)</f>
        <v/>
      </c>
      <c r="R499" s="21" t="str">
        <f>IF(обеспечено!R499-'погружено всего'!R499=0,"",обеспечено!R499-'погружено всего'!R499)</f>
        <v/>
      </c>
      <c r="S499" s="21" t="str">
        <f>IF(обеспечено!S499-'погружено всего'!S499=0,"",обеспечено!S499-'погружено всего'!S499)</f>
        <v/>
      </c>
      <c r="T499" s="21" t="str">
        <f>IF(обеспечено!T499-'погружено всего'!T499=0,"",обеспечено!T499-'погружено всего'!T499)</f>
        <v/>
      </c>
      <c r="U499" s="21" t="str">
        <f>IF(обеспечено!U499-'погружено всего'!U499=0,"",обеспечено!U499-'погружено всего'!U499)</f>
        <v/>
      </c>
      <c r="V499" s="21" t="str">
        <f>IF(обеспечено!V499-'погружено всего'!V499=0,"",обеспечено!V499-'погружено всего'!V499)</f>
        <v/>
      </c>
      <c r="W499" s="21" t="str">
        <f>IF(обеспечено!W499-'погружено всего'!W499=0,"",обеспечено!W499-'погружено всего'!W499)</f>
        <v/>
      </c>
      <c r="X499" s="21" t="str">
        <f>IF(обеспечено!X499-'погружено всего'!X499=0,"",обеспечено!X499-'погружено всего'!X499)</f>
        <v/>
      </c>
      <c r="Y499" s="21" t="str">
        <f>IF(обеспечено!Y499-'погружено всего'!Y499=0,"",обеспечено!Y499-'погружено всего'!Y499)</f>
        <v/>
      </c>
      <c r="Z499" s="21" t="str">
        <f>IF(обеспечено!Z499-'погружено всего'!Z499=0,"",обеспечено!Z499-'погружено всего'!Z499)</f>
        <v/>
      </c>
      <c r="AA499" s="21" t="str">
        <f>IF(обеспечено!AA499-'погружено всего'!AA499=0,"",обеспечено!AA499-'погружено всего'!AA499)</f>
        <v/>
      </c>
      <c r="AB499" s="21" t="str">
        <f>IF(обеспечено!AB499-'погружено всего'!AB499=0,"",обеспечено!AB499-'погружено всего'!AB499)</f>
        <v/>
      </c>
      <c r="AC499" s="21" t="str">
        <f>IF(обеспечено!AC499-'погружено всего'!AC499=0,"",обеспечено!AC499-'погружено всего'!AC499)</f>
        <v/>
      </c>
      <c r="AD499" s="21" t="str">
        <f>IF(обеспечено!AD499-'погружено всего'!AD499=0,"",обеспечено!AD499-'погружено всего'!AD499)</f>
        <v/>
      </c>
      <c r="AE499" s="21" t="str">
        <f>IF(обеспечено!AE499-'погружено всего'!AE499=0,"",обеспечено!AE499-'погружено всего'!AE499)</f>
        <v/>
      </c>
      <c r="AF499" s="21" t="str">
        <f>IF(обеспечено!AF499-'погружено всего'!AF499=0,"",обеспечено!AF499-'погружено всего'!AF499)</f>
        <v/>
      </c>
      <c r="AG499" s="21" t="str">
        <f>IF(обеспечено!AG499-'погружено всего'!AG499=0,"",обеспечено!AG499-'погружено всего'!AG499)</f>
        <v/>
      </c>
      <c r="AH499" s="21" t="str">
        <f>IF(обеспечено!AH499-'погружено всего'!AH499=0,"",обеспечено!AH499-'погружено всего'!AH499)</f>
        <v/>
      </c>
      <c r="AI499" s="21" t="str">
        <f>IF(обеспечено!AI499-'погружено всего'!AI499=0,"",обеспечено!AI499-'погружено всего'!AI499)</f>
        <v/>
      </c>
      <c r="AJ499" s="21" t="str">
        <f>IF(обеспечено!AJ499-'погружено всего'!AJ499=0,"",обеспечено!AJ499-'погружено всего'!AJ499)</f>
        <v/>
      </c>
      <c r="AK499" s="21" t="str">
        <f>IF(обеспечено!AK499-'погружено всего'!AK499=0,"",обеспечено!AK499-'погружено всего'!AK499)</f>
        <v/>
      </c>
    </row>
    <row r="500" spans="2:37" s="15" customFormat="1" ht="13.5" customHeight="1" x14ac:dyDescent="0.15">
      <c r="B500" s="20" t="str">
        <f>IF(LEN('заявки всего'!B500)=0,"",'заявки всего'!B500)</f>
        <v/>
      </c>
      <c r="C500" s="20" t="str">
        <f>IF(LEN('заявки всего'!C500)=0,"",'заявки всего'!C500)</f>
        <v/>
      </c>
      <c r="D500" s="22" t="str">
        <f>IF(LEN('заявки всего'!D500)=0,"",'заявки всего'!D500)</f>
        <v/>
      </c>
      <c r="E500" s="23" t="str">
        <f>IF(LEN('заявки всего'!E500)=0,"",'заявки всего'!E500)</f>
        <v/>
      </c>
      <c r="F500" s="23" t="str">
        <f>IF(обеспечено!F500=0,"",ROUNDUP(обеспечено!F500/31*5,0))</f>
        <v/>
      </c>
      <c r="G500" s="21" t="str">
        <f>IF(обеспечено!G500-'погружено всего'!G500=0,"",обеспечено!G500-'погружено всего'!G500)</f>
        <v/>
      </c>
      <c r="H500" s="21" t="str">
        <f>IF(обеспечено!H500-'погружено всего'!H500=0,"",обеспечено!H500-'погружено всего'!H500)</f>
        <v/>
      </c>
      <c r="I500" s="21" t="str">
        <f>IF(обеспечено!I500-'погружено всего'!I500=0,"",обеспечено!I500-'погружено всего'!I500)</f>
        <v/>
      </c>
      <c r="J500" s="21" t="str">
        <f>IF(обеспечено!J500-'погружено всего'!J500=0,"",обеспечено!J500-'погружено всего'!J500)</f>
        <v/>
      </c>
      <c r="K500" s="21" t="str">
        <f>IF(обеспечено!K500-'погружено всего'!K500=0,"",обеспечено!K500-'погружено всего'!K500)</f>
        <v/>
      </c>
      <c r="L500" s="21" t="str">
        <f>IF(обеспечено!L500-'погружено всего'!L500=0,"",обеспечено!L500-'погружено всего'!L500)</f>
        <v/>
      </c>
      <c r="M500" s="21" t="str">
        <f>IF(обеспечено!M500-'погружено всего'!M500=0,"",обеспечено!M500-'погружено всего'!M500)</f>
        <v/>
      </c>
      <c r="N500" s="21" t="str">
        <f>IF(обеспечено!N500-'погружено всего'!N500=0,"",обеспечено!N500-'погружено всего'!N500)</f>
        <v/>
      </c>
      <c r="O500" s="21" t="str">
        <f>IF(обеспечено!O500-'погружено всего'!O500=0,"",обеспечено!O500-'погружено всего'!O500)</f>
        <v/>
      </c>
      <c r="P500" s="21" t="str">
        <f>IF(обеспечено!P500-'погружено всего'!P500=0,"",обеспечено!P500-'погружено всего'!P500)</f>
        <v/>
      </c>
      <c r="Q500" s="21" t="str">
        <f>IF(обеспечено!Q500-'погружено всего'!Q500=0,"",обеспечено!Q500-'погружено всего'!Q500)</f>
        <v/>
      </c>
      <c r="R500" s="21" t="str">
        <f>IF(обеспечено!R500-'погружено всего'!R500=0,"",обеспечено!R500-'погружено всего'!R500)</f>
        <v/>
      </c>
      <c r="S500" s="21" t="str">
        <f>IF(обеспечено!S500-'погружено всего'!S500=0,"",обеспечено!S500-'погружено всего'!S500)</f>
        <v/>
      </c>
      <c r="T500" s="21" t="str">
        <f>IF(обеспечено!T500-'погружено всего'!T500=0,"",обеспечено!T500-'погружено всего'!T500)</f>
        <v/>
      </c>
      <c r="U500" s="21" t="str">
        <f>IF(обеспечено!U500-'погружено всего'!U500=0,"",обеспечено!U500-'погружено всего'!U500)</f>
        <v/>
      </c>
      <c r="V500" s="21" t="str">
        <f>IF(обеспечено!V500-'погружено всего'!V500=0,"",обеспечено!V500-'погружено всего'!V500)</f>
        <v/>
      </c>
      <c r="W500" s="21" t="str">
        <f>IF(обеспечено!W500-'погружено всего'!W500=0,"",обеспечено!W500-'погружено всего'!W500)</f>
        <v/>
      </c>
      <c r="X500" s="21" t="str">
        <f>IF(обеспечено!X500-'погружено всего'!X500=0,"",обеспечено!X500-'погружено всего'!X500)</f>
        <v/>
      </c>
      <c r="Y500" s="21" t="str">
        <f>IF(обеспечено!Y500-'погружено всего'!Y500=0,"",обеспечено!Y500-'погружено всего'!Y500)</f>
        <v/>
      </c>
      <c r="Z500" s="21" t="str">
        <f>IF(обеспечено!Z500-'погружено всего'!Z500=0,"",обеспечено!Z500-'погружено всего'!Z500)</f>
        <v/>
      </c>
      <c r="AA500" s="21" t="str">
        <f>IF(обеспечено!AA500-'погружено всего'!AA500=0,"",обеспечено!AA500-'погружено всего'!AA500)</f>
        <v/>
      </c>
      <c r="AB500" s="21" t="str">
        <f>IF(обеспечено!AB500-'погружено всего'!AB500=0,"",обеспечено!AB500-'погружено всего'!AB500)</f>
        <v/>
      </c>
      <c r="AC500" s="21" t="str">
        <f>IF(обеспечено!AC500-'погружено всего'!AC500=0,"",обеспечено!AC500-'погружено всего'!AC500)</f>
        <v/>
      </c>
      <c r="AD500" s="21" t="str">
        <f>IF(обеспечено!AD500-'погружено всего'!AD500=0,"",обеспечено!AD500-'погружено всего'!AD500)</f>
        <v/>
      </c>
      <c r="AE500" s="21" t="str">
        <f>IF(обеспечено!AE500-'погружено всего'!AE500=0,"",обеспечено!AE500-'погружено всего'!AE500)</f>
        <v/>
      </c>
      <c r="AF500" s="21" t="str">
        <f>IF(обеспечено!AF500-'погружено всего'!AF500=0,"",обеспечено!AF500-'погружено всего'!AF500)</f>
        <v/>
      </c>
      <c r="AG500" s="21" t="str">
        <f>IF(обеспечено!AG500-'погружено всего'!AG500=0,"",обеспечено!AG500-'погружено всего'!AG500)</f>
        <v/>
      </c>
      <c r="AH500" s="21" t="str">
        <f>IF(обеспечено!AH500-'погружено всего'!AH500=0,"",обеспечено!AH500-'погружено всего'!AH500)</f>
        <v/>
      </c>
      <c r="AI500" s="21" t="str">
        <f>IF(обеспечено!AI500-'погружено всего'!AI500=0,"",обеспечено!AI500-'погружено всего'!AI500)</f>
        <v/>
      </c>
      <c r="AJ500" s="21" t="str">
        <f>IF(обеспечено!AJ500-'погружено всего'!AJ500=0,"",обеспечено!AJ500-'погружено всего'!AJ500)</f>
        <v/>
      </c>
      <c r="AK500" s="21" t="str">
        <f>IF(обеспечено!AK500-'погружено всего'!AK500=0,"",обеспечено!AK500-'погружено всего'!AK500)</f>
        <v/>
      </c>
    </row>
    <row r="501" spans="2:37" s="15" customFormat="1" ht="13.5" customHeight="1" x14ac:dyDescent="0.15">
      <c r="B501" s="20" t="str">
        <f>IF(LEN('заявки всего'!B501)=0,"",'заявки всего'!B501)</f>
        <v/>
      </c>
      <c r="C501" s="20" t="str">
        <f>IF(LEN('заявки всего'!C501)=0,"",'заявки всего'!C501)</f>
        <v/>
      </c>
      <c r="D501" s="22" t="str">
        <f>IF(LEN('заявки всего'!D501)=0,"",'заявки всего'!D501)</f>
        <v/>
      </c>
      <c r="E501" s="23" t="str">
        <f>IF(LEN('заявки всего'!E501)=0,"",'заявки всего'!E501)</f>
        <v/>
      </c>
      <c r="F501" s="23" t="str">
        <f>IF(обеспечено!F501=0,"",ROUNDUP(обеспечено!F501/31*5,0))</f>
        <v/>
      </c>
      <c r="G501" s="21" t="str">
        <f>IF(обеспечено!G501-'погружено всего'!G501=0,"",обеспечено!G501-'погружено всего'!G501)</f>
        <v/>
      </c>
      <c r="H501" s="21" t="str">
        <f>IF(обеспечено!H501-'погружено всего'!H501=0,"",обеспечено!H501-'погружено всего'!H501)</f>
        <v/>
      </c>
      <c r="I501" s="21" t="str">
        <f>IF(обеспечено!I501-'погружено всего'!I501=0,"",обеспечено!I501-'погружено всего'!I501)</f>
        <v/>
      </c>
      <c r="J501" s="21" t="str">
        <f>IF(обеспечено!J501-'погружено всего'!J501=0,"",обеспечено!J501-'погружено всего'!J501)</f>
        <v/>
      </c>
      <c r="K501" s="21" t="str">
        <f>IF(обеспечено!K501-'погружено всего'!K501=0,"",обеспечено!K501-'погружено всего'!K501)</f>
        <v/>
      </c>
      <c r="L501" s="21" t="str">
        <f>IF(обеспечено!L501-'погружено всего'!L501=0,"",обеспечено!L501-'погружено всего'!L501)</f>
        <v/>
      </c>
      <c r="M501" s="21" t="str">
        <f>IF(обеспечено!M501-'погружено всего'!M501=0,"",обеспечено!M501-'погружено всего'!M501)</f>
        <v/>
      </c>
      <c r="N501" s="21" t="str">
        <f>IF(обеспечено!N501-'погружено всего'!N501=0,"",обеспечено!N501-'погружено всего'!N501)</f>
        <v/>
      </c>
      <c r="O501" s="21" t="str">
        <f>IF(обеспечено!O501-'погружено всего'!O501=0,"",обеспечено!O501-'погружено всего'!O501)</f>
        <v/>
      </c>
      <c r="P501" s="21" t="str">
        <f>IF(обеспечено!P501-'погружено всего'!P501=0,"",обеспечено!P501-'погружено всего'!P501)</f>
        <v/>
      </c>
      <c r="Q501" s="21" t="str">
        <f>IF(обеспечено!Q501-'погружено всего'!Q501=0,"",обеспечено!Q501-'погружено всего'!Q501)</f>
        <v/>
      </c>
      <c r="R501" s="21" t="str">
        <f>IF(обеспечено!R501-'погружено всего'!R501=0,"",обеспечено!R501-'погружено всего'!R501)</f>
        <v/>
      </c>
      <c r="S501" s="21" t="str">
        <f>IF(обеспечено!S501-'погружено всего'!S501=0,"",обеспечено!S501-'погружено всего'!S501)</f>
        <v/>
      </c>
      <c r="T501" s="21" t="str">
        <f>IF(обеспечено!T501-'погружено всего'!T501=0,"",обеспечено!T501-'погружено всего'!T501)</f>
        <v/>
      </c>
      <c r="U501" s="21" t="str">
        <f>IF(обеспечено!U501-'погружено всего'!U501=0,"",обеспечено!U501-'погружено всего'!U501)</f>
        <v/>
      </c>
      <c r="V501" s="21" t="str">
        <f>IF(обеспечено!V501-'погружено всего'!V501=0,"",обеспечено!V501-'погружено всего'!V501)</f>
        <v/>
      </c>
      <c r="W501" s="21" t="str">
        <f>IF(обеспечено!W501-'погружено всего'!W501=0,"",обеспечено!W501-'погружено всего'!W501)</f>
        <v/>
      </c>
      <c r="X501" s="21" t="str">
        <f>IF(обеспечено!X501-'погружено всего'!X501=0,"",обеспечено!X501-'погружено всего'!X501)</f>
        <v/>
      </c>
      <c r="Y501" s="21" t="str">
        <f>IF(обеспечено!Y501-'погружено всего'!Y501=0,"",обеспечено!Y501-'погружено всего'!Y501)</f>
        <v/>
      </c>
      <c r="Z501" s="21" t="str">
        <f>IF(обеспечено!Z501-'погружено всего'!Z501=0,"",обеспечено!Z501-'погружено всего'!Z501)</f>
        <v/>
      </c>
      <c r="AA501" s="21" t="str">
        <f>IF(обеспечено!AA501-'погружено всего'!AA501=0,"",обеспечено!AA501-'погружено всего'!AA501)</f>
        <v/>
      </c>
      <c r="AB501" s="21" t="str">
        <f>IF(обеспечено!AB501-'погружено всего'!AB501=0,"",обеспечено!AB501-'погружено всего'!AB501)</f>
        <v/>
      </c>
      <c r="AC501" s="21" t="str">
        <f>IF(обеспечено!AC501-'погружено всего'!AC501=0,"",обеспечено!AC501-'погружено всего'!AC501)</f>
        <v/>
      </c>
      <c r="AD501" s="21" t="str">
        <f>IF(обеспечено!AD501-'погружено всего'!AD501=0,"",обеспечено!AD501-'погружено всего'!AD501)</f>
        <v/>
      </c>
      <c r="AE501" s="21" t="str">
        <f>IF(обеспечено!AE501-'погружено всего'!AE501=0,"",обеспечено!AE501-'погружено всего'!AE501)</f>
        <v/>
      </c>
      <c r="AF501" s="21" t="str">
        <f>IF(обеспечено!AF501-'погружено всего'!AF501=0,"",обеспечено!AF501-'погружено всего'!AF501)</f>
        <v/>
      </c>
      <c r="AG501" s="21" t="str">
        <f>IF(обеспечено!AG501-'погружено всего'!AG501=0,"",обеспечено!AG501-'погружено всего'!AG501)</f>
        <v/>
      </c>
      <c r="AH501" s="21" t="str">
        <f>IF(обеспечено!AH501-'погружено всего'!AH501=0,"",обеспечено!AH501-'погружено всего'!AH501)</f>
        <v/>
      </c>
      <c r="AI501" s="21" t="str">
        <f>IF(обеспечено!AI501-'погружено всего'!AI501=0,"",обеспечено!AI501-'погружено всего'!AI501)</f>
        <v/>
      </c>
      <c r="AJ501" s="21" t="str">
        <f>IF(обеспечено!AJ501-'погружено всего'!AJ501=0,"",обеспечено!AJ501-'погружено всего'!AJ501)</f>
        <v/>
      </c>
      <c r="AK501" s="21" t="str">
        <f>IF(обеспечено!AK501-'погружено всего'!AK501=0,"",обеспечено!AK501-'погружено всего'!AK501)</f>
        <v/>
      </c>
    </row>
    <row r="502" spans="2:37" s="15" customFormat="1" ht="13.5" customHeight="1" x14ac:dyDescent="0.15">
      <c r="B502" s="20" t="str">
        <f>IF(LEN('заявки всего'!B502)=0,"",'заявки всего'!B502)</f>
        <v/>
      </c>
      <c r="C502" s="20" t="str">
        <f>IF(LEN('заявки всего'!C502)=0,"",'заявки всего'!C502)</f>
        <v/>
      </c>
      <c r="D502" s="22" t="str">
        <f>IF(LEN('заявки всего'!D502)=0,"",'заявки всего'!D502)</f>
        <v/>
      </c>
      <c r="E502" s="23" t="str">
        <f>IF(LEN('заявки всего'!E502)=0,"",'заявки всего'!E502)</f>
        <v/>
      </c>
      <c r="F502" s="23" t="str">
        <f>IF(обеспечено!F502=0,"",ROUNDUP(обеспечено!F502/31*5,0))</f>
        <v/>
      </c>
      <c r="G502" s="21" t="str">
        <f>IF(обеспечено!G502-'погружено всего'!G502=0,"",обеспечено!G502-'погружено всего'!G502)</f>
        <v/>
      </c>
      <c r="H502" s="21" t="str">
        <f>IF(обеспечено!H502-'погружено всего'!H502=0,"",обеспечено!H502-'погружено всего'!H502)</f>
        <v/>
      </c>
      <c r="I502" s="21" t="str">
        <f>IF(обеспечено!I502-'погружено всего'!I502=0,"",обеспечено!I502-'погружено всего'!I502)</f>
        <v/>
      </c>
      <c r="J502" s="21" t="str">
        <f>IF(обеспечено!J502-'погружено всего'!J502=0,"",обеспечено!J502-'погружено всего'!J502)</f>
        <v/>
      </c>
      <c r="K502" s="21" t="str">
        <f>IF(обеспечено!K502-'погружено всего'!K502=0,"",обеспечено!K502-'погружено всего'!K502)</f>
        <v/>
      </c>
      <c r="L502" s="21" t="str">
        <f>IF(обеспечено!L502-'погружено всего'!L502=0,"",обеспечено!L502-'погружено всего'!L502)</f>
        <v/>
      </c>
      <c r="M502" s="21" t="str">
        <f>IF(обеспечено!M502-'погружено всего'!M502=0,"",обеспечено!M502-'погружено всего'!M502)</f>
        <v/>
      </c>
      <c r="N502" s="21" t="str">
        <f>IF(обеспечено!N502-'погружено всего'!N502=0,"",обеспечено!N502-'погружено всего'!N502)</f>
        <v/>
      </c>
      <c r="O502" s="21" t="str">
        <f>IF(обеспечено!O502-'погружено всего'!O502=0,"",обеспечено!O502-'погружено всего'!O502)</f>
        <v/>
      </c>
      <c r="P502" s="21" t="str">
        <f>IF(обеспечено!P502-'погружено всего'!P502=0,"",обеспечено!P502-'погружено всего'!P502)</f>
        <v/>
      </c>
      <c r="Q502" s="21" t="str">
        <f>IF(обеспечено!Q502-'погружено всего'!Q502=0,"",обеспечено!Q502-'погружено всего'!Q502)</f>
        <v/>
      </c>
      <c r="R502" s="21" t="str">
        <f>IF(обеспечено!R502-'погружено всего'!R502=0,"",обеспечено!R502-'погружено всего'!R502)</f>
        <v/>
      </c>
      <c r="S502" s="21" t="str">
        <f>IF(обеспечено!S502-'погружено всего'!S502=0,"",обеспечено!S502-'погружено всего'!S502)</f>
        <v/>
      </c>
      <c r="T502" s="21" t="str">
        <f>IF(обеспечено!T502-'погружено всего'!T502=0,"",обеспечено!T502-'погружено всего'!T502)</f>
        <v/>
      </c>
      <c r="U502" s="21" t="str">
        <f>IF(обеспечено!U502-'погружено всего'!U502=0,"",обеспечено!U502-'погружено всего'!U502)</f>
        <v/>
      </c>
      <c r="V502" s="21" t="str">
        <f>IF(обеспечено!V502-'погружено всего'!V502=0,"",обеспечено!V502-'погружено всего'!V502)</f>
        <v/>
      </c>
      <c r="W502" s="21" t="str">
        <f>IF(обеспечено!W502-'погружено всего'!W502=0,"",обеспечено!W502-'погружено всего'!W502)</f>
        <v/>
      </c>
      <c r="X502" s="21" t="str">
        <f>IF(обеспечено!X502-'погружено всего'!X502=0,"",обеспечено!X502-'погружено всего'!X502)</f>
        <v/>
      </c>
      <c r="Y502" s="21" t="str">
        <f>IF(обеспечено!Y502-'погружено всего'!Y502=0,"",обеспечено!Y502-'погружено всего'!Y502)</f>
        <v/>
      </c>
      <c r="Z502" s="21" t="str">
        <f>IF(обеспечено!Z502-'погружено всего'!Z502=0,"",обеспечено!Z502-'погружено всего'!Z502)</f>
        <v/>
      </c>
      <c r="AA502" s="21" t="str">
        <f>IF(обеспечено!AA502-'погружено всего'!AA502=0,"",обеспечено!AA502-'погружено всего'!AA502)</f>
        <v/>
      </c>
      <c r="AB502" s="21" t="str">
        <f>IF(обеспечено!AB502-'погружено всего'!AB502=0,"",обеспечено!AB502-'погружено всего'!AB502)</f>
        <v/>
      </c>
      <c r="AC502" s="21" t="str">
        <f>IF(обеспечено!AC502-'погружено всего'!AC502=0,"",обеспечено!AC502-'погружено всего'!AC502)</f>
        <v/>
      </c>
      <c r="AD502" s="21" t="str">
        <f>IF(обеспечено!AD502-'погружено всего'!AD502=0,"",обеспечено!AD502-'погружено всего'!AD502)</f>
        <v/>
      </c>
      <c r="AE502" s="21" t="str">
        <f>IF(обеспечено!AE502-'погружено всего'!AE502=0,"",обеспечено!AE502-'погружено всего'!AE502)</f>
        <v/>
      </c>
      <c r="AF502" s="21" t="str">
        <f>IF(обеспечено!AF502-'погружено всего'!AF502=0,"",обеспечено!AF502-'погружено всего'!AF502)</f>
        <v/>
      </c>
      <c r="AG502" s="21" t="str">
        <f>IF(обеспечено!AG502-'погружено всего'!AG502=0,"",обеспечено!AG502-'погружено всего'!AG502)</f>
        <v/>
      </c>
      <c r="AH502" s="21" t="str">
        <f>IF(обеспечено!AH502-'погружено всего'!AH502=0,"",обеспечено!AH502-'погружено всего'!AH502)</f>
        <v/>
      </c>
      <c r="AI502" s="21" t="str">
        <f>IF(обеспечено!AI502-'погружено всего'!AI502=0,"",обеспечено!AI502-'погружено всего'!AI502)</f>
        <v/>
      </c>
      <c r="AJ502" s="21" t="str">
        <f>IF(обеспечено!AJ502-'погружено всего'!AJ502=0,"",обеспечено!AJ502-'погружено всего'!AJ502)</f>
        <v/>
      </c>
      <c r="AK502" s="21" t="str">
        <f>IF(обеспечено!AK502-'погружено всего'!AK502=0,"",обеспечено!AK502-'погружено всего'!AK502)</f>
        <v/>
      </c>
    </row>
    <row r="503" spans="2:37" s="15" customFormat="1" ht="13.5" customHeight="1" x14ac:dyDescent="0.15">
      <c r="B503" s="20" t="str">
        <f>IF(LEN('заявки всего'!B503)=0,"",'заявки всего'!B503)</f>
        <v/>
      </c>
      <c r="C503" s="20" t="str">
        <f>IF(LEN('заявки всего'!C503)=0,"",'заявки всего'!C503)</f>
        <v/>
      </c>
      <c r="D503" s="22" t="str">
        <f>IF(LEN('заявки всего'!D503)=0,"",'заявки всего'!D503)</f>
        <v/>
      </c>
      <c r="E503" s="23" t="str">
        <f>IF(LEN('заявки всего'!E503)=0,"",'заявки всего'!E503)</f>
        <v/>
      </c>
      <c r="F503" s="23" t="str">
        <f>IF(обеспечено!F503=0,"",ROUNDUP(обеспечено!F503/31*5,0))</f>
        <v/>
      </c>
      <c r="G503" s="21" t="str">
        <f>IF(обеспечено!G503-'погружено всего'!G503=0,"",обеспечено!G503-'погружено всего'!G503)</f>
        <v/>
      </c>
      <c r="H503" s="21" t="str">
        <f>IF(обеспечено!H503-'погружено всего'!H503=0,"",обеспечено!H503-'погружено всего'!H503)</f>
        <v/>
      </c>
      <c r="I503" s="21" t="str">
        <f>IF(обеспечено!I503-'погружено всего'!I503=0,"",обеспечено!I503-'погружено всего'!I503)</f>
        <v/>
      </c>
      <c r="J503" s="21" t="str">
        <f>IF(обеспечено!J503-'погружено всего'!J503=0,"",обеспечено!J503-'погружено всего'!J503)</f>
        <v/>
      </c>
      <c r="K503" s="21" t="str">
        <f>IF(обеспечено!K503-'погружено всего'!K503=0,"",обеспечено!K503-'погружено всего'!K503)</f>
        <v/>
      </c>
      <c r="L503" s="21" t="str">
        <f>IF(обеспечено!L503-'погружено всего'!L503=0,"",обеспечено!L503-'погружено всего'!L503)</f>
        <v/>
      </c>
      <c r="M503" s="21" t="str">
        <f>IF(обеспечено!M503-'погружено всего'!M503=0,"",обеспечено!M503-'погружено всего'!M503)</f>
        <v/>
      </c>
      <c r="N503" s="21" t="str">
        <f>IF(обеспечено!N503-'погружено всего'!N503=0,"",обеспечено!N503-'погружено всего'!N503)</f>
        <v/>
      </c>
      <c r="O503" s="21" t="str">
        <f>IF(обеспечено!O503-'погружено всего'!O503=0,"",обеспечено!O503-'погружено всего'!O503)</f>
        <v/>
      </c>
      <c r="P503" s="21" t="str">
        <f>IF(обеспечено!P503-'погружено всего'!P503=0,"",обеспечено!P503-'погружено всего'!P503)</f>
        <v/>
      </c>
      <c r="Q503" s="21" t="str">
        <f>IF(обеспечено!Q503-'погружено всего'!Q503=0,"",обеспечено!Q503-'погружено всего'!Q503)</f>
        <v/>
      </c>
      <c r="R503" s="21" t="str">
        <f>IF(обеспечено!R503-'погружено всего'!R503=0,"",обеспечено!R503-'погружено всего'!R503)</f>
        <v/>
      </c>
      <c r="S503" s="21" t="str">
        <f>IF(обеспечено!S503-'погружено всего'!S503=0,"",обеспечено!S503-'погружено всего'!S503)</f>
        <v/>
      </c>
      <c r="T503" s="21" t="str">
        <f>IF(обеспечено!T503-'погружено всего'!T503=0,"",обеспечено!T503-'погружено всего'!T503)</f>
        <v/>
      </c>
      <c r="U503" s="21" t="str">
        <f>IF(обеспечено!U503-'погружено всего'!U503=0,"",обеспечено!U503-'погружено всего'!U503)</f>
        <v/>
      </c>
      <c r="V503" s="21" t="str">
        <f>IF(обеспечено!V503-'погружено всего'!V503=0,"",обеспечено!V503-'погружено всего'!V503)</f>
        <v/>
      </c>
      <c r="W503" s="21" t="str">
        <f>IF(обеспечено!W503-'погружено всего'!W503=0,"",обеспечено!W503-'погружено всего'!W503)</f>
        <v/>
      </c>
      <c r="X503" s="21" t="str">
        <f>IF(обеспечено!X503-'погружено всего'!X503=0,"",обеспечено!X503-'погружено всего'!X503)</f>
        <v/>
      </c>
      <c r="Y503" s="21" t="str">
        <f>IF(обеспечено!Y503-'погружено всего'!Y503=0,"",обеспечено!Y503-'погружено всего'!Y503)</f>
        <v/>
      </c>
      <c r="Z503" s="21" t="str">
        <f>IF(обеспечено!Z503-'погружено всего'!Z503=0,"",обеспечено!Z503-'погружено всего'!Z503)</f>
        <v/>
      </c>
      <c r="AA503" s="21" t="str">
        <f>IF(обеспечено!AA503-'погружено всего'!AA503=0,"",обеспечено!AA503-'погружено всего'!AA503)</f>
        <v/>
      </c>
      <c r="AB503" s="21" t="str">
        <f>IF(обеспечено!AB503-'погружено всего'!AB503=0,"",обеспечено!AB503-'погружено всего'!AB503)</f>
        <v/>
      </c>
      <c r="AC503" s="21" t="str">
        <f>IF(обеспечено!AC503-'погружено всего'!AC503=0,"",обеспечено!AC503-'погружено всего'!AC503)</f>
        <v/>
      </c>
      <c r="AD503" s="21" t="str">
        <f>IF(обеспечено!AD503-'погружено всего'!AD503=0,"",обеспечено!AD503-'погружено всего'!AD503)</f>
        <v/>
      </c>
      <c r="AE503" s="21" t="str">
        <f>IF(обеспечено!AE503-'погружено всего'!AE503=0,"",обеспечено!AE503-'погружено всего'!AE503)</f>
        <v/>
      </c>
      <c r="AF503" s="21" t="str">
        <f>IF(обеспечено!AF503-'погружено всего'!AF503=0,"",обеспечено!AF503-'погружено всего'!AF503)</f>
        <v/>
      </c>
      <c r="AG503" s="21" t="str">
        <f>IF(обеспечено!AG503-'погружено всего'!AG503=0,"",обеспечено!AG503-'погружено всего'!AG503)</f>
        <v/>
      </c>
      <c r="AH503" s="21" t="str">
        <f>IF(обеспечено!AH503-'погружено всего'!AH503=0,"",обеспечено!AH503-'погружено всего'!AH503)</f>
        <v/>
      </c>
      <c r="AI503" s="21" t="str">
        <f>IF(обеспечено!AI503-'погружено всего'!AI503=0,"",обеспечено!AI503-'погружено всего'!AI503)</f>
        <v/>
      </c>
      <c r="AJ503" s="21" t="str">
        <f>IF(обеспечено!AJ503-'погружено всего'!AJ503=0,"",обеспечено!AJ503-'погружено всего'!AJ503)</f>
        <v/>
      </c>
      <c r="AK503" s="21" t="str">
        <f>IF(обеспечено!AK503-'погружено всего'!AK503=0,"",обеспечено!AK503-'погружено всего'!AK503)</f>
        <v/>
      </c>
    </row>
    <row r="504" spans="2:37" s="15" customFormat="1" ht="13.5" customHeight="1" x14ac:dyDescent="0.15">
      <c r="B504" s="20" t="str">
        <f>IF(LEN('заявки всего'!B504)=0,"",'заявки всего'!B504)</f>
        <v/>
      </c>
      <c r="C504" s="20" t="str">
        <f>IF(LEN('заявки всего'!C504)=0,"",'заявки всего'!C504)</f>
        <v/>
      </c>
      <c r="D504" s="22" t="str">
        <f>IF(LEN('заявки всего'!D504)=0,"",'заявки всего'!D504)</f>
        <v/>
      </c>
      <c r="E504" s="23" t="str">
        <f>IF(LEN('заявки всего'!E504)=0,"",'заявки всего'!E504)</f>
        <v/>
      </c>
      <c r="F504" s="23" t="str">
        <f>IF(обеспечено!F504=0,"",ROUNDUP(обеспечено!F504/31*5,0))</f>
        <v/>
      </c>
      <c r="G504" s="21" t="str">
        <f>IF(обеспечено!G504-'погружено всего'!G504=0,"",обеспечено!G504-'погружено всего'!G504)</f>
        <v/>
      </c>
      <c r="H504" s="21" t="str">
        <f>IF(обеспечено!H504-'погружено всего'!H504=0,"",обеспечено!H504-'погружено всего'!H504)</f>
        <v/>
      </c>
      <c r="I504" s="21" t="str">
        <f>IF(обеспечено!I504-'погружено всего'!I504=0,"",обеспечено!I504-'погружено всего'!I504)</f>
        <v/>
      </c>
      <c r="J504" s="21" t="str">
        <f>IF(обеспечено!J504-'погружено всего'!J504=0,"",обеспечено!J504-'погружено всего'!J504)</f>
        <v/>
      </c>
      <c r="K504" s="21" t="str">
        <f>IF(обеспечено!K504-'погружено всего'!K504=0,"",обеспечено!K504-'погружено всего'!K504)</f>
        <v/>
      </c>
      <c r="L504" s="21" t="str">
        <f>IF(обеспечено!L504-'погружено всего'!L504=0,"",обеспечено!L504-'погружено всего'!L504)</f>
        <v/>
      </c>
      <c r="M504" s="21" t="str">
        <f>IF(обеспечено!M504-'погружено всего'!M504=0,"",обеспечено!M504-'погружено всего'!M504)</f>
        <v/>
      </c>
      <c r="N504" s="21" t="str">
        <f>IF(обеспечено!N504-'погружено всего'!N504=0,"",обеспечено!N504-'погружено всего'!N504)</f>
        <v/>
      </c>
      <c r="O504" s="21" t="str">
        <f>IF(обеспечено!O504-'погружено всего'!O504=0,"",обеспечено!O504-'погружено всего'!O504)</f>
        <v/>
      </c>
      <c r="P504" s="21" t="str">
        <f>IF(обеспечено!P504-'погружено всего'!P504=0,"",обеспечено!P504-'погружено всего'!P504)</f>
        <v/>
      </c>
      <c r="Q504" s="21" t="str">
        <f>IF(обеспечено!Q504-'погружено всего'!Q504=0,"",обеспечено!Q504-'погружено всего'!Q504)</f>
        <v/>
      </c>
      <c r="R504" s="21" t="str">
        <f>IF(обеспечено!R504-'погружено всего'!R504=0,"",обеспечено!R504-'погружено всего'!R504)</f>
        <v/>
      </c>
      <c r="S504" s="21" t="str">
        <f>IF(обеспечено!S504-'погружено всего'!S504=0,"",обеспечено!S504-'погружено всего'!S504)</f>
        <v/>
      </c>
      <c r="T504" s="21" t="str">
        <f>IF(обеспечено!T504-'погружено всего'!T504=0,"",обеспечено!T504-'погружено всего'!T504)</f>
        <v/>
      </c>
      <c r="U504" s="21" t="str">
        <f>IF(обеспечено!U504-'погружено всего'!U504=0,"",обеспечено!U504-'погружено всего'!U504)</f>
        <v/>
      </c>
      <c r="V504" s="21" t="str">
        <f>IF(обеспечено!V504-'погружено всего'!V504=0,"",обеспечено!V504-'погружено всего'!V504)</f>
        <v/>
      </c>
      <c r="W504" s="21" t="str">
        <f>IF(обеспечено!W504-'погружено всего'!W504=0,"",обеспечено!W504-'погружено всего'!W504)</f>
        <v/>
      </c>
      <c r="X504" s="21" t="str">
        <f>IF(обеспечено!X504-'погружено всего'!X504=0,"",обеспечено!X504-'погружено всего'!X504)</f>
        <v/>
      </c>
      <c r="Y504" s="21" t="str">
        <f>IF(обеспечено!Y504-'погружено всего'!Y504=0,"",обеспечено!Y504-'погружено всего'!Y504)</f>
        <v/>
      </c>
      <c r="Z504" s="21" t="str">
        <f>IF(обеспечено!Z504-'погружено всего'!Z504=0,"",обеспечено!Z504-'погружено всего'!Z504)</f>
        <v/>
      </c>
      <c r="AA504" s="21" t="str">
        <f>IF(обеспечено!AA504-'погружено всего'!AA504=0,"",обеспечено!AA504-'погружено всего'!AA504)</f>
        <v/>
      </c>
      <c r="AB504" s="21" t="str">
        <f>IF(обеспечено!AB504-'погружено всего'!AB504=0,"",обеспечено!AB504-'погружено всего'!AB504)</f>
        <v/>
      </c>
      <c r="AC504" s="21" t="str">
        <f>IF(обеспечено!AC504-'погружено всего'!AC504=0,"",обеспечено!AC504-'погружено всего'!AC504)</f>
        <v/>
      </c>
      <c r="AD504" s="21" t="str">
        <f>IF(обеспечено!AD504-'погружено всего'!AD504=0,"",обеспечено!AD504-'погружено всего'!AD504)</f>
        <v/>
      </c>
      <c r="AE504" s="21" t="str">
        <f>IF(обеспечено!AE504-'погружено всего'!AE504=0,"",обеспечено!AE504-'погружено всего'!AE504)</f>
        <v/>
      </c>
      <c r="AF504" s="21" t="str">
        <f>IF(обеспечено!AF504-'погружено всего'!AF504=0,"",обеспечено!AF504-'погружено всего'!AF504)</f>
        <v/>
      </c>
      <c r="AG504" s="21" t="str">
        <f>IF(обеспечено!AG504-'погружено всего'!AG504=0,"",обеспечено!AG504-'погружено всего'!AG504)</f>
        <v/>
      </c>
      <c r="AH504" s="21" t="str">
        <f>IF(обеспечено!AH504-'погружено всего'!AH504=0,"",обеспечено!AH504-'погружено всего'!AH504)</f>
        <v/>
      </c>
      <c r="AI504" s="21" t="str">
        <f>IF(обеспечено!AI504-'погружено всего'!AI504=0,"",обеспечено!AI504-'погружено всего'!AI504)</f>
        <v/>
      </c>
      <c r="AJ504" s="21" t="str">
        <f>IF(обеспечено!AJ504-'погружено всего'!AJ504=0,"",обеспечено!AJ504-'погружено всего'!AJ504)</f>
        <v/>
      </c>
      <c r="AK504" s="21" t="str">
        <f>IF(обеспечено!AK504-'погружено всего'!AK504=0,"",обеспечено!AK504-'погружено всего'!AK504)</f>
        <v/>
      </c>
    </row>
    <row r="505" spans="2:37" s="15" customFormat="1" ht="13.5" customHeight="1" x14ac:dyDescent="0.15">
      <c r="B505" s="20" t="str">
        <f>IF(LEN('заявки всего'!B505)=0,"",'заявки всего'!B505)</f>
        <v/>
      </c>
      <c r="C505" s="20" t="str">
        <f>IF(LEN('заявки всего'!C505)=0,"",'заявки всего'!C505)</f>
        <v/>
      </c>
      <c r="D505" s="22" t="str">
        <f>IF(LEN('заявки всего'!D505)=0,"",'заявки всего'!D505)</f>
        <v/>
      </c>
      <c r="E505" s="23" t="str">
        <f>IF(LEN('заявки всего'!E505)=0,"",'заявки всего'!E505)</f>
        <v/>
      </c>
      <c r="F505" s="23" t="str">
        <f>IF(обеспечено!F505=0,"",ROUNDUP(обеспечено!F505/31*5,0))</f>
        <v/>
      </c>
      <c r="G505" s="21" t="str">
        <f>IF(обеспечено!G505-'погружено всего'!G505=0,"",обеспечено!G505-'погружено всего'!G505)</f>
        <v/>
      </c>
      <c r="H505" s="21" t="str">
        <f>IF(обеспечено!H505-'погружено всего'!H505=0,"",обеспечено!H505-'погружено всего'!H505)</f>
        <v/>
      </c>
      <c r="I505" s="21" t="str">
        <f>IF(обеспечено!I505-'погружено всего'!I505=0,"",обеспечено!I505-'погружено всего'!I505)</f>
        <v/>
      </c>
      <c r="J505" s="21" t="str">
        <f>IF(обеспечено!J505-'погружено всего'!J505=0,"",обеспечено!J505-'погружено всего'!J505)</f>
        <v/>
      </c>
      <c r="K505" s="21" t="str">
        <f>IF(обеспечено!K505-'погружено всего'!K505=0,"",обеспечено!K505-'погружено всего'!K505)</f>
        <v/>
      </c>
      <c r="L505" s="21" t="str">
        <f>IF(обеспечено!L505-'погружено всего'!L505=0,"",обеспечено!L505-'погружено всего'!L505)</f>
        <v/>
      </c>
      <c r="M505" s="21" t="str">
        <f>IF(обеспечено!M505-'погружено всего'!M505=0,"",обеспечено!M505-'погружено всего'!M505)</f>
        <v/>
      </c>
      <c r="N505" s="21" t="str">
        <f>IF(обеспечено!N505-'погружено всего'!N505=0,"",обеспечено!N505-'погружено всего'!N505)</f>
        <v/>
      </c>
      <c r="O505" s="21" t="str">
        <f>IF(обеспечено!O505-'погружено всего'!O505=0,"",обеспечено!O505-'погружено всего'!O505)</f>
        <v/>
      </c>
      <c r="P505" s="21" t="str">
        <f>IF(обеспечено!P505-'погружено всего'!P505=0,"",обеспечено!P505-'погружено всего'!P505)</f>
        <v/>
      </c>
      <c r="Q505" s="21" t="str">
        <f>IF(обеспечено!Q505-'погружено всего'!Q505=0,"",обеспечено!Q505-'погружено всего'!Q505)</f>
        <v/>
      </c>
      <c r="R505" s="21" t="str">
        <f>IF(обеспечено!R505-'погружено всего'!R505=0,"",обеспечено!R505-'погружено всего'!R505)</f>
        <v/>
      </c>
      <c r="S505" s="21" t="str">
        <f>IF(обеспечено!S505-'погружено всего'!S505=0,"",обеспечено!S505-'погружено всего'!S505)</f>
        <v/>
      </c>
      <c r="T505" s="21" t="str">
        <f>IF(обеспечено!T505-'погружено всего'!T505=0,"",обеспечено!T505-'погружено всего'!T505)</f>
        <v/>
      </c>
      <c r="U505" s="21" t="str">
        <f>IF(обеспечено!U505-'погружено всего'!U505=0,"",обеспечено!U505-'погружено всего'!U505)</f>
        <v/>
      </c>
      <c r="V505" s="21" t="str">
        <f>IF(обеспечено!V505-'погружено всего'!V505=0,"",обеспечено!V505-'погружено всего'!V505)</f>
        <v/>
      </c>
      <c r="W505" s="21" t="str">
        <f>IF(обеспечено!W505-'погружено всего'!W505=0,"",обеспечено!W505-'погружено всего'!W505)</f>
        <v/>
      </c>
      <c r="X505" s="21" t="str">
        <f>IF(обеспечено!X505-'погружено всего'!X505=0,"",обеспечено!X505-'погружено всего'!X505)</f>
        <v/>
      </c>
      <c r="Y505" s="21" t="str">
        <f>IF(обеспечено!Y505-'погружено всего'!Y505=0,"",обеспечено!Y505-'погружено всего'!Y505)</f>
        <v/>
      </c>
      <c r="Z505" s="21" t="str">
        <f>IF(обеспечено!Z505-'погружено всего'!Z505=0,"",обеспечено!Z505-'погружено всего'!Z505)</f>
        <v/>
      </c>
      <c r="AA505" s="21" t="str">
        <f>IF(обеспечено!AA505-'погружено всего'!AA505=0,"",обеспечено!AA505-'погружено всего'!AA505)</f>
        <v/>
      </c>
      <c r="AB505" s="21" t="str">
        <f>IF(обеспечено!AB505-'погружено всего'!AB505=0,"",обеспечено!AB505-'погружено всего'!AB505)</f>
        <v/>
      </c>
      <c r="AC505" s="21" t="str">
        <f>IF(обеспечено!AC505-'погружено всего'!AC505=0,"",обеспечено!AC505-'погружено всего'!AC505)</f>
        <v/>
      </c>
      <c r="AD505" s="21" t="str">
        <f>IF(обеспечено!AD505-'погружено всего'!AD505=0,"",обеспечено!AD505-'погружено всего'!AD505)</f>
        <v/>
      </c>
      <c r="AE505" s="21" t="str">
        <f>IF(обеспечено!AE505-'погружено всего'!AE505=0,"",обеспечено!AE505-'погружено всего'!AE505)</f>
        <v/>
      </c>
      <c r="AF505" s="21" t="str">
        <f>IF(обеспечено!AF505-'погружено всего'!AF505=0,"",обеспечено!AF505-'погружено всего'!AF505)</f>
        <v/>
      </c>
      <c r="AG505" s="21" t="str">
        <f>IF(обеспечено!AG505-'погружено всего'!AG505=0,"",обеспечено!AG505-'погружено всего'!AG505)</f>
        <v/>
      </c>
      <c r="AH505" s="21" t="str">
        <f>IF(обеспечено!AH505-'погружено всего'!AH505=0,"",обеспечено!AH505-'погружено всего'!AH505)</f>
        <v/>
      </c>
      <c r="AI505" s="21" t="str">
        <f>IF(обеспечено!AI505-'погружено всего'!AI505=0,"",обеспечено!AI505-'погружено всего'!AI505)</f>
        <v/>
      </c>
      <c r="AJ505" s="21" t="str">
        <f>IF(обеспечено!AJ505-'погружено всего'!AJ505=0,"",обеспечено!AJ505-'погружено всего'!AJ505)</f>
        <v/>
      </c>
      <c r="AK505" s="21" t="str">
        <f>IF(обеспечено!AK505-'погружено всего'!AK505=0,"",обеспечено!AK505-'погружено всего'!AK505)</f>
        <v/>
      </c>
    </row>
    <row r="506" spans="2:37" s="15" customFormat="1" ht="13.5" customHeight="1" x14ac:dyDescent="0.15">
      <c r="B506" s="20" t="str">
        <f>IF(LEN('заявки всего'!B506)=0,"",'заявки всего'!B506)</f>
        <v/>
      </c>
      <c r="C506" s="20" t="str">
        <f>IF(LEN('заявки всего'!C506)=0,"",'заявки всего'!C506)</f>
        <v/>
      </c>
      <c r="D506" s="22" t="str">
        <f>IF(LEN('заявки всего'!D506)=0,"",'заявки всего'!D506)</f>
        <v/>
      </c>
      <c r="E506" s="23" t="str">
        <f>IF(LEN('заявки всего'!E506)=0,"",'заявки всего'!E506)</f>
        <v/>
      </c>
      <c r="F506" s="23" t="str">
        <f>IF(обеспечено!F506=0,"",ROUNDUP(обеспечено!F506/31*5,0))</f>
        <v/>
      </c>
      <c r="G506" s="21" t="str">
        <f>IF(обеспечено!G506-'погружено всего'!G506=0,"",обеспечено!G506-'погружено всего'!G506)</f>
        <v/>
      </c>
      <c r="H506" s="21" t="str">
        <f>IF(обеспечено!H506-'погружено всего'!H506=0,"",обеспечено!H506-'погружено всего'!H506)</f>
        <v/>
      </c>
      <c r="I506" s="21" t="str">
        <f>IF(обеспечено!I506-'погружено всего'!I506=0,"",обеспечено!I506-'погружено всего'!I506)</f>
        <v/>
      </c>
      <c r="J506" s="21" t="str">
        <f>IF(обеспечено!J506-'погружено всего'!J506=0,"",обеспечено!J506-'погружено всего'!J506)</f>
        <v/>
      </c>
      <c r="K506" s="21" t="str">
        <f>IF(обеспечено!K506-'погружено всего'!K506=0,"",обеспечено!K506-'погружено всего'!K506)</f>
        <v/>
      </c>
      <c r="L506" s="21" t="str">
        <f>IF(обеспечено!L506-'погружено всего'!L506=0,"",обеспечено!L506-'погружено всего'!L506)</f>
        <v/>
      </c>
      <c r="M506" s="21" t="str">
        <f>IF(обеспечено!M506-'погружено всего'!M506=0,"",обеспечено!M506-'погружено всего'!M506)</f>
        <v/>
      </c>
      <c r="N506" s="21" t="str">
        <f>IF(обеспечено!N506-'погружено всего'!N506=0,"",обеспечено!N506-'погружено всего'!N506)</f>
        <v/>
      </c>
      <c r="O506" s="21" t="str">
        <f>IF(обеспечено!O506-'погружено всего'!O506=0,"",обеспечено!O506-'погружено всего'!O506)</f>
        <v/>
      </c>
      <c r="P506" s="21" t="str">
        <f>IF(обеспечено!P506-'погружено всего'!P506=0,"",обеспечено!P506-'погружено всего'!P506)</f>
        <v/>
      </c>
      <c r="Q506" s="21" t="str">
        <f>IF(обеспечено!Q506-'погружено всего'!Q506=0,"",обеспечено!Q506-'погружено всего'!Q506)</f>
        <v/>
      </c>
      <c r="R506" s="21" t="str">
        <f>IF(обеспечено!R506-'погружено всего'!R506=0,"",обеспечено!R506-'погружено всего'!R506)</f>
        <v/>
      </c>
      <c r="S506" s="21" t="str">
        <f>IF(обеспечено!S506-'погружено всего'!S506=0,"",обеспечено!S506-'погружено всего'!S506)</f>
        <v/>
      </c>
      <c r="T506" s="21" t="str">
        <f>IF(обеспечено!T506-'погружено всего'!T506=0,"",обеспечено!T506-'погружено всего'!T506)</f>
        <v/>
      </c>
      <c r="U506" s="21" t="str">
        <f>IF(обеспечено!U506-'погружено всего'!U506=0,"",обеспечено!U506-'погружено всего'!U506)</f>
        <v/>
      </c>
      <c r="V506" s="21" t="str">
        <f>IF(обеспечено!V506-'погружено всего'!V506=0,"",обеспечено!V506-'погружено всего'!V506)</f>
        <v/>
      </c>
      <c r="W506" s="21" t="str">
        <f>IF(обеспечено!W506-'погружено всего'!W506=0,"",обеспечено!W506-'погружено всего'!W506)</f>
        <v/>
      </c>
      <c r="X506" s="21" t="str">
        <f>IF(обеспечено!X506-'погружено всего'!X506=0,"",обеспечено!X506-'погружено всего'!X506)</f>
        <v/>
      </c>
      <c r="Y506" s="21" t="str">
        <f>IF(обеспечено!Y506-'погружено всего'!Y506=0,"",обеспечено!Y506-'погружено всего'!Y506)</f>
        <v/>
      </c>
      <c r="Z506" s="21" t="str">
        <f>IF(обеспечено!Z506-'погружено всего'!Z506=0,"",обеспечено!Z506-'погружено всего'!Z506)</f>
        <v/>
      </c>
      <c r="AA506" s="21" t="str">
        <f>IF(обеспечено!AA506-'погружено всего'!AA506=0,"",обеспечено!AA506-'погружено всего'!AA506)</f>
        <v/>
      </c>
      <c r="AB506" s="21" t="str">
        <f>IF(обеспечено!AB506-'погружено всего'!AB506=0,"",обеспечено!AB506-'погружено всего'!AB506)</f>
        <v/>
      </c>
      <c r="AC506" s="21" t="str">
        <f>IF(обеспечено!AC506-'погружено всего'!AC506=0,"",обеспечено!AC506-'погружено всего'!AC506)</f>
        <v/>
      </c>
      <c r="AD506" s="21" t="str">
        <f>IF(обеспечено!AD506-'погружено всего'!AD506=0,"",обеспечено!AD506-'погружено всего'!AD506)</f>
        <v/>
      </c>
      <c r="AE506" s="21" t="str">
        <f>IF(обеспечено!AE506-'погружено всего'!AE506=0,"",обеспечено!AE506-'погружено всего'!AE506)</f>
        <v/>
      </c>
      <c r="AF506" s="21" t="str">
        <f>IF(обеспечено!AF506-'погружено всего'!AF506=0,"",обеспечено!AF506-'погружено всего'!AF506)</f>
        <v/>
      </c>
      <c r="AG506" s="21" t="str">
        <f>IF(обеспечено!AG506-'погружено всего'!AG506=0,"",обеспечено!AG506-'погружено всего'!AG506)</f>
        <v/>
      </c>
      <c r="AH506" s="21" t="str">
        <f>IF(обеспечено!AH506-'погружено всего'!AH506=0,"",обеспечено!AH506-'погружено всего'!AH506)</f>
        <v/>
      </c>
      <c r="AI506" s="21" t="str">
        <f>IF(обеспечено!AI506-'погружено всего'!AI506=0,"",обеспечено!AI506-'погружено всего'!AI506)</f>
        <v/>
      </c>
      <c r="AJ506" s="21" t="str">
        <f>IF(обеспечено!AJ506-'погружено всего'!AJ506=0,"",обеспечено!AJ506-'погружено всего'!AJ506)</f>
        <v/>
      </c>
      <c r="AK506" s="21" t="str">
        <f>IF(обеспечено!AK506-'погружено всего'!AK506=0,"",обеспечено!AK506-'погружено всего'!AK506)</f>
        <v/>
      </c>
    </row>
    <row r="507" spans="2:37" s="15" customFormat="1" ht="13.5" customHeight="1" x14ac:dyDescent="0.15">
      <c r="B507" s="20" t="str">
        <f>IF(LEN('заявки всего'!B507)=0,"",'заявки всего'!B507)</f>
        <v/>
      </c>
      <c r="C507" s="20" t="str">
        <f>IF(LEN('заявки всего'!C507)=0,"",'заявки всего'!C507)</f>
        <v/>
      </c>
      <c r="D507" s="22" t="str">
        <f>IF(LEN('заявки всего'!D507)=0,"",'заявки всего'!D507)</f>
        <v/>
      </c>
      <c r="E507" s="23" t="str">
        <f>IF(LEN('заявки всего'!E507)=0,"",'заявки всего'!E507)</f>
        <v/>
      </c>
      <c r="F507" s="23" t="str">
        <f>IF(обеспечено!F507=0,"",ROUNDUP(обеспечено!F507/31*5,0))</f>
        <v/>
      </c>
      <c r="G507" s="21" t="str">
        <f>IF(обеспечено!G507-'погружено всего'!G507=0,"",обеспечено!G507-'погружено всего'!G507)</f>
        <v/>
      </c>
      <c r="H507" s="21" t="str">
        <f>IF(обеспечено!H507-'погружено всего'!H507=0,"",обеспечено!H507-'погружено всего'!H507)</f>
        <v/>
      </c>
      <c r="I507" s="21" t="str">
        <f>IF(обеспечено!I507-'погружено всего'!I507=0,"",обеспечено!I507-'погружено всего'!I507)</f>
        <v/>
      </c>
      <c r="J507" s="21" t="str">
        <f>IF(обеспечено!J507-'погружено всего'!J507=0,"",обеспечено!J507-'погружено всего'!J507)</f>
        <v/>
      </c>
      <c r="K507" s="21" t="str">
        <f>IF(обеспечено!K507-'погружено всего'!K507=0,"",обеспечено!K507-'погружено всего'!K507)</f>
        <v/>
      </c>
      <c r="L507" s="21" t="str">
        <f>IF(обеспечено!L507-'погружено всего'!L507=0,"",обеспечено!L507-'погружено всего'!L507)</f>
        <v/>
      </c>
      <c r="M507" s="21" t="str">
        <f>IF(обеспечено!M507-'погружено всего'!M507=0,"",обеспечено!M507-'погружено всего'!M507)</f>
        <v/>
      </c>
      <c r="N507" s="21" t="str">
        <f>IF(обеспечено!N507-'погружено всего'!N507=0,"",обеспечено!N507-'погружено всего'!N507)</f>
        <v/>
      </c>
      <c r="O507" s="21" t="str">
        <f>IF(обеспечено!O507-'погружено всего'!O507=0,"",обеспечено!O507-'погружено всего'!O507)</f>
        <v/>
      </c>
      <c r="P507" s="21" t="str">
        <f>IF(обеспечено!P507-'погружено всего'!P507=0,"",обеспечено!P507-'погружено всего'!P507)</f>
        <v/>
      </c>
      <c r="Q507" s="21" t="str">
        <f>IF(обеспечено!Q507-'погружено всего'!Q507=0,"",обеспечено!Q507-'погружено всего'!Q507)</f>
        <v/>
      </c>
      <c r="R507" s="21" t="str">
        <f>IF(обеспечено!R507-'погружено всего'!R507=0,"",обеспечено!R507-'погружено всего'!R507)</f>
        <v/>
      </c>
      <c r="S507" s="21" t="str">
        <f>IF(обеспечено!S507-'погружено всего'!S507=0,"",обеспечено!S507-'погружено всего'!S507)</f>
        <v/>
      </c>
      <c r="T507" s="21" t="str">
        <f>IF(обеспечено!T507-'погружено всего'!T507=0,"",обеспечено!T507-'погружено всего'!T507)</f>
        <v/>
      </c>
      <c r="U507" s="21" t="str">
        <f>IF(обеспечено!U507-'погружено всего'!U507=0,"",обеспечено!U507-'погружено всего'!U507)</f>
        <v/>
      </c>
      <c r="V507" s="21" t="str">
        <f>IF(обеспечено!V507-'погружено всего'!V507=0,"",обеспечено!V507-'погружено всего'!V507)</f>
        <v/>
      </c>
      <c r="W507" s="21" t="str">
        <f>IF(обеспечено!W507-'погружено всего'!W507=0,"",обеспечено!W507-'погружено всего'!W507)</f>
        <v/>
      </c>
      <c r="X507" s="21" t="str">
        <f>IF(обеспечено!X507-'погружено всего'!X507=0,"",обеспечено!X507-'погружено всего'!X507)</f>
        <v/>
      </c>
      <c r="Y507" s="21" t="str">
        <f>IF(обеспечено!Y507-'погружено всего'!Y507=0,"",обеспечено!Y507-'погружено всего'!Y507)</f>
        <v/>
      </c>
      <c r="Z507" s="21" t="str">
        <f>IF(обеспечено!Z507-'погружено всего'!Z507=0,"",обеспечено!Z507-'погружено всего'!Z507)</f>
        <v/>
      </c>
      <c r="AA507" s="21" t="str">
        <f>IF(обеспечено!AA507-'погружено всего'!AA507=0,"",обеспечено!AA507-'погружено всего'!AA507)</f>
        <v/>
      </c>
      <c r="AB507" s="21" t="str">
        <f>IF(обеспечено!AB507-'погружено всего'!AB507=0,"",обеспечено!AB507-'погружено всего'!AB507)</f>
        <v/>
      </c>
      <c r="AC507" s="21" t="str">
        <f>IF(обеспечено!AC507-'погружено всего'!AC507=0,"",обеспечено!AC507-'погружено всего'!AC507)</f>
        <v/>
      </c>
      <c r="AD507" s="21" t="str">
        <f>IF(обеспечено!AD507-'погружено всего'!AD507=0,"",обеспечено!AD507-'погружено всего'!AD507)</f>
        <v/>
      </c>
      <c r="AE507" s="21" t="str">
        <f>IF(обеспечено!AE507-'погружено всего'!AE507=0,"",обеспечено!AE507-'погружено всего'!AE507)</f>
        <v/>
      </c>
      <c r="AF507" s="21" t="str">
        <f>IF(обеспечено!AF507-'погружено всего'!AF507=0,"",обеспечено!AF507-'погружено всего'!AF507)</f>
        <v/>
      </c>
      <c r="AG507" s="21" t="str">
        <f>IF(обеспечено!AG507-'погружено всего'!AG507=0,"",обеспечено!AG507-'погружено всего'!AG507)</f>
        <v/>
      </c>
      <c r="AH507" s="21" t="str">
        <f>IF(обеспечено!AH507-'погружено всего'!AH507=0,"",обеспечено!AH507-'погружено всего'!AH507)</f>
        <v/>
      </c>
      <c r="AI507" s="21" t="str">
        <f>IF(обеспечено!AI507-'погружено всего'!AI507=0,"",обеспечено!AI507-'погружено всего'!AI507)</f>
        <v/>
      </c>
      <c r="AJ507" s="21" t="str">
        <f>IF(обеспечено!AJ507-'погружено всего'!AJ507=0,"",обеспечено!AJ507-'погружено всего'!AJ507)</f>
        <v/>
      </c>
      <c r="AK507" s="21" t="str">
        <f>IF(обеспечено!AK507-'погружено всего'!AK507=0,"",обеспечено!AK507-'погружено всего'!AK507)</f>
        <v/>
      </c>
    </row>
    <row r="508" spans="2:37" s="15" customFormat="1" ht="13.5" customHeight="1" x14ac:dyDescent="0.15">
      <c r="B508" s="20" t="str">
        <f>IF(LEN('заявки всего'!B508)=0,"",'заявки всего'!B508)</f>
        <v/>
      </c>
      <c r="C508" s="20" t="str">
        <f>IF(LEN('заявки всего'!C508)=0,"",'заявки всего'!C508)</f>
        <v/>
      </c>
      <c r="D508" s="22" t="str">
        <f>IF(LEN('заявки всего'!D508)=0,"",'заявки всего'!D508)</f>
        <v/>
      </c>
      <c r="E508" s="23" t="str">
        <f>IF(LEN('заявки всего'!E508)=0,"",'заявки всего'!E508)</f>
        <v/>
      </c>
      <c r="F508" s="23" t="str">
        <f>IF(обеспечено!F508=0,"",ROUNDUP(обеспечено!F508/31*5,0))</f>
        <v/>
      </c>
      <c r="G508" s="21" t="str">
        <f>IF(обеспечено!G508-'погружено всего'!G508=0,"",обеспечено!G508-'погружено всего'!G508)</f>
        <v/>
      </c>
      <c r="H508" s="21" t="str">
        <f>IF(обеспечено!H508-'погружено всего'!H508=0,"",обеспечено!H508-'погружено всего'!H508)</f>
        <v/>
      </c>
      <c r="I508" s="21" t="str">
        <f>IF(обеспечено!I508-'погружено всего'!I508=0,"",обеспечено!I508-'погружено всего'!I508)</f>
        <v/>
      </c>
      <c r="J508" s="21" t="str">
        <f>IF(обеспечено!J508-'погружено всего'!J508=0,"",обеспечено!J508-'погружено всего'!J508)</f>
        <v/>
      </c>
      <c r="K508" s="21" t="str">
        <f>IF(обеспечено!K508-'погружено всего'!K508=0,"",обеспечено!K508-'погружено всего'!K508)</f>
        <v/>
      </c>
      <c r="L508" s="21" t="str">
        <f>IF(обеспечено!L508-'погружено всего'!L508=0,"",обеспечено!L508-'погружено всего'!L508)</f>
        <v/>
      </c>
      <c r="M508" s="21" t="str">
        <f>IF(обеспечено!M508-'погружено всего'!M508=0,"",обеспечено!M508-'погружено всего'!M508)</f>
        <v/>
      </c>
      <c r="N508" s="21" t="str">
        <f>IF(обеспечено!N508-'погружено всего'!N508=0,"",обеспечено!N508-'погружено всего'!N508)</f>
        <v/>
      </c>
      <c r="O508" s="21" t="str">
        <f>IF(обеспечено!O508-'погружено всего'!O508=0,"",обеспечено!O508-'погружено всего'!O508)</f>
        <v/>
      </c>
      <c r="P508" s="21" t="str">
        <f>IF(обеспечено!P508-'погружено всего'!P508=0,"",обеспечено!P508-'погружено всего'!P508)</f>
        <v/>
      </c>
      <c r="Q508" s="21" t="str">
        <f>IF(обеспечено!Q508-'погружено всего'!Q508=0,"",обеспечено!Q508-'погружено всего'!Q508)</f>
        <v/>
      </c>
      <c r="R508" s="21" t="str">
        <f>IF(обеспечено!R508-'погружено всего'!R508=0,"",обеспечено!R508-'погружено всего'!R508)</f>
        <v/>
      </c>
      <c r="S508" s="21" t="str">
        <f>IF(обеспечено!S508-'погружено всего'!S508=0,"",обеспечено!S508-'погружено всего'!S508)</f>
        <v/>
      </c>
      <c r="T508" s="21" t="str">
        <f>IF(обеспечено!T508-'погружено всего'!T508=0,"",обеспечено!T508-'погружено всего'!T508)</f>
        <v/>
      </c>
      <c r="U508" s="21" t="str">
        <f>IF(обеспечено!U508-'погружено всего'!U508=0,"",обеспечено!U508-'погружено всего'!U508)</f>
        <v/>
      </c>
      <c r="V508" s="21" t="str">
        <f>IF(обеспечено!V508-'погружено всего'!V508=0,"",обеспечено!V508-'погружено всего'!V508)</f>
        <v/>
      </c>
      <c r="W508" s="21" t="str">
        <f>IF(обеспечено!W508-'погружено всего'!W508=0,"",обеспечено!W508-'погружено всего'!W508)</f>
        <v/>
      </c>
      <c r="X508" s="21" t="str">
        <f>IF(обеспечено!X508-'погружено всего'!X508=0,"",обеспечено!X508-'погружено всего'!X508)</f>
        <v/>
      </c>
      <c r="Y508" s="21" t="str">
        <f>IF(обеспечено!Y508-'погружено всего'!Y508=0,"",обеспечено!Y508-'погружено всего'!Y508)</f>
        <v/>
      </c>
      <c r="Z508" s="21" t="str">
        <f>IF(обеспечено!Z508-'погружено всего'!Z508=0,"",обеспечено!Z508-'погружено всего'!Z508)</f>
        <v/>
      </c>
      <c r="AA508" s="21" t="str">
        <f>IF(обеспечено!AA508-'погружено всего'!AA508=0,"",обеспечено!AA508-'погружено всего'!AA508)</f>
        <v/>
      </c>
      <c r="AB508" s="21" t="str">
        <f>IF(обеспечено!AB508-'погружено всего'!AB508=0,"",обеспечено!AB508-'погружено всего'!AB508)</f>
        <v/>
      </c>
      <c r="AC508" s="21" t="str">
        <f>IF(обеспечено!AC508-'погружено всего'!AC508=0,"",обеспечено!AC508-'погружено всего'!AC508)</f>
        <v/>
      </c>
      <c r="AD508" s="21" t="str">
        <f>IF(обеспечено!AD508-'погружено всего'!AD508=0,"",обеспечено!AD508-'погружено всего'!AD508)</f>
        <v/>
      </c>
      <c r="AE508" s="21" t="str">
        <f>IF(обеспечено!AE508-'погружено всего'!AE508=0,"",обеспечено!AE508-'погружено всего'!AE508)</f>
        <v/>
      </c>
      <c r="AF508" s="21" t="str">
        <f>IF(обеспечено!AF508-'погружено всего'!AF508=0,"",обеспечено!AF508-'погружено всего'!AF508)</f>
        <v/>
      </c>
      <c r="AG508" s="21" t="str">
        <f>IF(обеспечено!AG508-'погружено всего'!AG508=0,"",обеспечено!AG508-'погружено всего'!AG508)</f>
        <v/>
      </c>
      <c r="AH508" s="21" t="str">
        <f>IF(обеспечено!AH508-'погружено всего'!AH508=0,"",обеспечено!AH508-'погружено всего'!AH508)</f>
        <v/>
      </c>
      <c r="AI508" s="21" t="str">
        <f>IF(обеспечено!AI508-'погружено всего'!AI508=0,"",обеспечено!AI508-'погружено всего'!AI508)</f>
        <v/>
      </c>
      <c r="AJ508" s="21" t="str">
        <f>IF(обеспечено!AJ508-'погружено всего'!AJ508=0,"",обеспечено!AJ508-'погружено всего'!AJ508)</f>
        <v/>
      </c>
      <c r="AK508" s="21" t="str">
        <f>IF(обеспечено!AK508-'погружено всего'!AK508=0,"",обеспечено!AK508-'погружено всего'!AK508)</f>
        <v/>
      </c>
    </row>
    <row r="509" spans="2:37" s="15" customFormat="1" ht="13.5" customHeight="1" x14ac:dyDescent="0.15">
      <c r="B509" s="20" t="str">
        <f>IF(LEN('заявки всего'!B509)=0,"",'заявки всего'!B509)</f>
        <v/>
      </c>
      <c r="C509" s="20" t="str">
        <f>IF(LEN('заявки всего'!C509)=0,"",'заявки всего'!C509)</f>
        <v/>
      </c>
      <c r="D509" s="22" t="str">
        <f>IF(LEN('заявки всего'!D509)=0,"",'заявки всего'!D509)</f>
        <v/>
      </c>
      <c r="E509" s="23" t="str">
        <f>IF(LEN('заявки всего'!E509)=0,"",'заявки всего'!E509)</f>
        <v/>
      </c>
      <c r="F509" s="23" t="str">
        <f>IF(обеспечено!F509=0,"",ROUNDUP(обеспечено!F509/31*5,0))</f>
        <v/>
      </c>
      <c r="G509" s="21" t="str">
        <f>IF(обеспечено!G509-'погружено всего'!G509=0,"",обеспечено!G509-'погружено всего'!G509)</f>
        <v/>
      </c>
      <c r="H509" s="21" t="str">
        <f>IF(обеспечено!H509-'погружено всего'!H509=0,"",обеспечено!H509-'погружено всего'!H509)</f>
        <v/>
      </c>
      <c r="I509" s="21" t="str">
        <f>IF(обеспечено!I509-'погружено всего'!I509=0,"",обеспечено!I509-'погружено всего'!I509)</f>
        <v/>
      </c>
      <c r="J509" s="21" t="str">
        <f>IF(обеспечено!J509-'погружено всего'!J509=0,"",обеспечено!J509-'погружено всего'!J509)</f>
        <v/>
      </c>
      <c r="K509" s="21" t="str">
        <f>IF(обеспечено!K509-'погружено всего'!K509=0,"",обеспечено!K509-'погружено всего'!K509)</f>
        <v/>
      </c>
      <c r="L509" s="21" t="str">
        <f>IF(обеспечено!L509-'погружено всего'!L509=0,"",обеспечено!L509-'погружено всего'!L509)</f>
        <v/>
      </c>
      <c r="M509" s="21" t="str">
        <f>IF(обеспечено!M509-'погружено всего'!M509=0,"",обеспечено!M509-'погружено всего'!M509)</f>
        <v/>
      </c>
      <c r="N509" s="21" t="str">
        <f>IF(обеспечено!N509-'погружено всего'!N509=0,"",обеспечено!N509-'погружено всего'!N509)</f>
        <v/>
      </c>
      <c r="O509" s="21" t="str">
        <f>IF(обеспечено!O509-'погружено всего'!O509=0,"",обеспечено!O509-'погружено всего'!O509)</f>
        <v/>
      </c>
      <c r="P509" s="21" t="str">
        <f>IF(обеспечено!P509-'погружено всего'!P509=0,"",обеспечено!P509-'погружено всего'!P509)</f>
        <v/>
      </c>
      <c r="Q509" s="21" t="str">
        <f>IF(обеспечено!Q509-'погружено всего'!Q509=0,"",обеспечено!Q509-'погружено всего'!Q509)</f>
        <v/>
      </c>
      <c r="R509" s="21" t="str">
        <f>IF(обеспечено!R509-'погружено всего'!R509=0,"",обеспечено!R509-'погружено всего'!R509)</f>
        <v/>
      </c>
      <c r="S509" s="21" t="str">
        <f>IF(обеспечено!S509-'погружено всего'!S509=0,"",обеспечено!S509-'погружено всего'!S509)</f>
        <v/>
      </c>
      <c r="T509" s="21" t="str">
        <f>IF(обеспечено!T509-'погружено всего'!T509=0,"",обеспечено!T509-'погружено всего'!T509)</f>
        <v/>
      </c>
      <c r="U509" s="21" t="str">
        <f>IF(обеспечено!U509-'погружено всего'!U509=0,"",обеспечено!U509-'погружено всего'!U509)</f>
        <v/>
      </c>
      <c r="V509" s="21" t="str">
        <f>IF(обеспечено!V509-'погружено всего'!V509=0,"",обеспечено!V509-'погружено всего'!V509)</f>
        <v/>
      </c>
      <c r="W509" s="21" t="str">
        <f>IF(обеспечено!W509-'погружено всего'!W509=0,"",обеспечено!W509-'погружено всего'!W509)</f>
        <v/>
      </c>
      <c r="X509" s="21" t="str">
        <f>IF(обеспечено!X509-'погружено всего'!X509=0,"",обеспечено!X509-'погружено всего'!X509)</f>
        <v/>
      </c>
      <c r="Y509" s="21" t="str">
        <f>IF(обеспечено!Y509-'погружено всего'!Y509=0,"",обеспечено!Y509-'погружено всего'!Y509)</f>
        <v/>
      </c>
      <c r="Z509" s="21" t="str">
        <f>IF(обеспечено!Z509-'погружено всего'!Z509=0,"",обеспечено!Z509-'погружено всего'!Z509)</f>
        <v/>
      </c>
      <c r="AA509" s="21" t="str">
        <f>IF(обеспечено!AA509-'погружено всего'!AA509=0,"",обеспечено!AA509-'погружено всего'!AA509)</f>
        <v/>
      </c>
      <c r="AB509" s="21" t="str">
        <f>IF(обеспечено!AB509-'погружено всего'!AB509=0,"",обеспечено!AB509-'погружено всего'!AB509)</f>
        <v/>
      </c>
      <c r="AC509" s="21" t="str">
        <f>IF(обеспечено!AC509-'погружено всего'!AC509=0,"",обеспечено!AC509-'погружено всего'!AC509)</f>
        <v/>
      </c>
      <c r="AD509" s="21" t="str">
        <f>IF(обеспечено!AD509-'погружено всего'!AD509=0,"",обеспечено!AD509-'погружено всего'!AD509)</f>
        <v/>
      </c>
      <c r="AE509" s="21" t="str">
        <f>IF(обеспечено!AE509-'погружено всего'!AE509=0,"",обеспечено!AE509-'погружено всего'!AE509)</f>
        <v/>
      </c>
      <c r="AF509" s="21" t="str">
        <f>IF(обеспечено!AF509-'погружено всего'!AF509=0,"",обеспечено!AF509-'погружено всего'!AF509)</f>
        <v/>
      </c>
      <c r="AG509" s="21" t="str">
        <f>IF(обеспечено!AG509-'погружено всего'!AG509=0,"",обеспечено!AG509-'погружено всего'!AG509)</f>
        <v/>
      </c>
      <c r="AH509" s="21" t="str">
        <f>IF(обеспечено!AH509-'погружено всего'!AH509=0,"",обеспечено!AH509-'погружено всего'!AH509)</f>
        <v/>
      </c>
      <c r="AI509" s="21" t="str">
        <f>IF(обеспечено!AI509-'погружено всего'!AI509=0,"",обеспечено!AI509-'погружено всего'!AI509)</f>
        <v/>
      </c>
      <c r="AJ509" s="21" t="str">
        <f>IF(обеспечено!AJ509-'погружено всего'!AJ509=0,"",обеспечено!AJ509-'погружено всего'!AJ509)</f>
        <v/>
      </c>
      <c r="AK509" s="21" t="str">
        <f>IF(обеспечено!AK509-'погружено всего'!AK509=0,"",обеспечено!AK509-'погружено всего'!AK509)</f>
        <v/>
      </c>
    </row>
    <row r="510" spans="2:37" s="15" customFormat="1" ht="13.5" customHeight="1" x14ac:dyDescent="0.15">
      <c r="B510" s="20" t="str">
        <f>IF(LEN('заявки всего'!B510)=0,"",'заявки всего'!B510)</f>
        <v/>
      </c>
      <c r="C510" s="20" t="str">
        <f>IF(LEN('заявки всего'!C510)=0,"",'заявки всего'!C510)</f>
        <v/>
      </c>
      <c r="D510" s="22" t="str">
        <f>IF(LEN('заявки всего'!D510)=0,"",'заявки всего'!D510)</f>
        <v/>
      </c>
      <c r="E510" s="23" t="str">
        <f>IF(LEN('заявки всего'!E510)=0,"",'заявки всего'!E510)</f>
        <v/>
      </c>
      <c r="F510" s="23" t="str">
        <f>IF(обеспечено!F510=0,"",ROUNDUP(обеспечено!F510/31*5,0))</f>
        <v/>
      </c>
      <c r="G510" s="21" t="str">
        <f>IF(обеспечено!G510-'погружено всего'!G510=0,"",обеспечено!G510-'погружено всего'!G510)</f>
        <v/>
      </c>
      <c r="H510" s="21" t="str">
        <f>IF(обеспечено!H510-'погружено всего'!H510=0,"",обеспечено!H510-'погружено всего'!H510)</f>
        <v/>
      </c>
      <c r="I510" s="21" t="str">
        <f>IF(обеспечено!I510-'погружено всего'!I510=0,"",обеспечено!I510-'погружено всего'!I510)</f>
        <v/>
      </c>
      <c r="J510" s="21" t="str">
        <f>IF(обеспечено!J510-'погружено всего'!J510=0,"",обеспечено!J510-'погружено всего'!J510)</f>
        <v/>
      </c>
      <c r="K510" s="21" t="str">
        <f>IF(обеспечено!K510-'погружено всего'!K510=0,"",обеспечено!K510-'погружено всего'!K510)</f>
        <v/>
      </c>
      <c r="L510" s="21" t="str">
        <f>IF(обеспечено!L510-'погружено всего'!L510=0,"",обеспечено!L510-'погружено всего'!L510)</f>
        <v/>
      </c>
      <c r="M510" s="21" t="str">
        <f>IF(обеспечено!M510-'погружено всего'!M510=0,"",обеспечено!M510-'погружено всего'!M510)</f>
        <v/>
      </c>
      <c r="N510" s="21" t="str">
        <f>IF(обеспечено!N510-'погружено всего'!N510=0,"",обеспечено!N510-'погружено всего'!N510)</f>
        <v/>
      </c>
      <c r="O510" s="21" t="str">
        <f>IF(обеспечено!O510-'погружено всего'!O510=0,"",обеспечено!O510-'погружено всего'!O510)</f>
        <v/>
      </c>
      <c r="P510" s="21" t="str">
        <f>IF(обеспечено!P510-'погружено всего'!P510=0,"",обеспечено!P510-'погружено всего'!P510)</f>
        <v/>
      </c>
      <c r="Q510" s="21" t="str">
        <f>IF(обеспечено!Q510-'погружено всего'!Q510=0,"",обеспечено!Q510-'погружено всего'!Q510)</f>
        <v/>
      </c>
      <c r="R510" s="21" t="str">
        <f>IF(обеспечено!R510-'погружено всего'!R510=0,"",обеспечено!R510-'погружено всего'!R510)</f>
        <v/>
      </c>
      <c r="S510" s="21" t="str">
        <f>IF(обеспечено!S510-'погружено всего'!S510=0,"",обеспечено!S510-'погружено всего'!S510)</f>
        <v/>
      </c>
      <c r="T510" s="21" t="str">
        <f>IF(обеспечено!T510-'погружено всего'!T510=0,"",обеспечено!T510-'погружено всего'!T510)</f>
        <v/>
      </c>
      <c r="U510" s="21" t="str">
        <f>IF(обеспечено!U510-'погружено всего'!U510=0,"",обеспечено!U510-'погружено всего'!U510)</f>
        <v/>
      </c>
      <c r="V510" s="21" t="str">
        <f>IF(обеспечено!V510-'погружено всего'!V510=0,"",обеспечено!V510-'погружено всего'!V510)</f>
        <v/>
      </c>
      <c r="W510" s="21" t="str">
        <f>IF(обеспечено!W510-'погружено всего'!W510=0,"",обеспечено!W510-'погружено всего'!W510)</f>
        <v/>
      </c>
      <c r="X510" s="21" t="str">
        <f>IF(обеспечено!X510-'погружено всего'!X510=0,"",обеспечено!X510-'погружено всего'!X510)</f>
        <v/>
      </c>
      <c r="Y510" s="21" t="str">
        <f>IF(обеспечено!Y510-'погружено всего'!Y510=0,"",обеспечено!Y510-'погружено всего'!Y510)</f>
        <v/>
      </c>
      <c r="Z510" s="21" t="str">
        <f>IF(обеспечено!Z510-'погружено всего'!Z510=0,"",обеспечено!Z510-'погружено всего'!Z510)</f>
        <v/>
      </c>
      <c r="AA510" s="21" t="str">
        <f>IF(обеспечено!AA510-'погружено всего'!AA510=0,"",обеспечено!AA510-'погружено всего'!AA510)</f>
        <v/>
      </c>
      <c r="AB510" s="21" t="str">
        <f>IF(обеспечено!AB510-'погружено всего'!AB510=0,"",обеспечено!AB510-'погружено всего'!AB510)</f>
        <v/>
      </c>
      <c r="AC510" s="21" t="str">
        <f>IF(обеспечено!AC510-'погружено всего'!AC510=0,"",обеспечено!AC510-'погружено всего'!AC510)</f>
        <v/>
      </c>
      <c r="AD510" s="21" t="str">
        <f>IF(обеспечено!AD510-'погружено всего'!AD510=0,"",обеспечено!AD510-'погружено всего'!AD510)</f>
        <v/>
      </c>
      <c r="AE510" s="21" t="str">
        <f>IF(обеспечено!AE510-'погружено всего'!AE510=0,"",обеспечено!AE510-'погружено всего'!AE510)</f>
        <v/>
      </c>
      <c r="AF510" s="21" t="str">
        <f>IF(обеспечено!AF510-'погружено всего'!AF510=0,"",обеспечено!AF510-'погружено всего'!AF510)</f>
        <v/>
      </c>
      <c r="AG510" s="21" t="str">
        <f>IF(обеспечено!AG510-'погружено всего'!AG510=0,"",обеспечено!AG510-'погружено всего'!AG510)</f>
        <v/>
      </c>
      <c r="AH510" s="21" t="str">
        <f>IF(обеспечено!AH510-'погружено всего'!AH510=0,"",обеспечено!AH510-'погружено всего'!AH510)</f>
        <v/>
      </c>
      <c r="AI510" s="21" t="str">
        <f>IF(обеспечено!AI510-'погружено всего'!AI510=0,"",обеспечено!AI510-'погружено всего'!AI510)</f>
        <v/>
      </c>
      <c r="AJ510" s="21" t="str">
        <f>IF(обеспечено!AJ510-'погружено всего'!AJ510=0,"",обеспечено!AJ510-'погружено всего'!AJ510)</f>
        <v/>
      </c>
      <c r="AK510" s="21" t="str">
        <f>IF(обеспечено!AK510-'погружено всего'!AK510=0,"",обеспечено!AK510-'погружено всего'!AK510)</f>
        <v/>
      </c>
    </row>
    <row r="511" spans="2:37" s="15" customFormat="1" ht="13.5" customHeight="1" x14ac:dyDescent="0.15">
      <c r="B511" s="20" t="str">
        <f>IF(LEN('заявки всего'!B511)=0,"",'заявки всего'!B511)</f>
        <v/>
      </c>
      <c r="C511" s="20" t="str">
        <f>IF(LEN('заявки всего'!C511)=0,"",'заявки всего'!C511)</f>
        <v/>
      </c>
      <c r="D511" s="22" t="str">
        <f>IF(LEN('заявки всего'!D511)=0,"",'заявки всего'!D511)</f>
        <v/>
      </c>
      <c r="E511" s="23" t="str">
        <f>IF(LEN('заявки всего'!E511)=0,"",'заявки всего'!E511)</f>
        <v/>
      </c>
      <c r="F511" s="23" t="str">
        <f>IF(обеспечено!F511=0,"",ROUNDUP(обеспечено!F511/31*5,0))</f>
        <v/>
      </c>
      <c r="G511" s="21" t="str">
        <f>IF(обеспечено!G511-'погружено всего'!G511=0,"",обеспечено!G511-'погружено всего'!G511)</f>
        <v/>
      </c>
      <c r="H511" s="21" t="str">
        <f>IF(обеспечено!H511-'погружено всего'!H511=0,"",обеспечено!H511-'погружено всего'!H511)</f>
        <v/>
      </c>
      <c r="I511" s="21" t="str">
        <f>IF(обеспечено!I511-'погружено всего'!I511=0,"",обеспечено!I511-'погружено всего'!I511)</f>
        <v/>
      </c>
      <c r="J511" s="21" t="str">
        <f>IF(обеспечено!J511-'погружено всего'!J511=0,"",обеспечено!J511-'погружено всего'!J511)</f>
        <v/>
      </c>
      <c r="K511" s="21" t="str">
        <f>IF(обеспечено!K511-'погружено всего'!K511=0,"",обеспечено!K511-'погружено всего'!K511)</f>
        <v/>
      </c>
      <c r="L511" s="21" t="str">
        <f>IF(обеспечено!L511-'погружено всего'!L511=0,"",обеспечено!L511-'погружено всего'!L511)</f>
        <v/>
      </c>
      <c r="M511" s="21" t="str">
        <f>IF(обеспечено!M511-'погружено всего'!M511=0,"",обеспечено!M511-'погружено всего'!M511)</f>
        <v/>
      </c>
      <c r="N511" s="21" t="str">
        <f>IF(обеспечено!N511-'погружено всего'!N511=0,"",обеспечено!N511-'погружено всего'!N511)</f>
        <v/>
      </c>
      <c r="O511" s="21" t="str">
        <f>IF(обеспечено!O511-'погружено всего'!O511=0,"",обеспечено!O511-'погружено всего'!O511)</f>
        <v/>
      </c>
      <c r="P511" s="21" t="str">
        <f>IF(обеспечено!P511-'погружено всего'!P511=0,"",обеспечено!P511-'погружено всего'!P511)</f>
        <v/>
      </c>
      <c r="Q511" s="21" t="str">
        <f>IF(обеспечено!Q511-'погружено всего'!Q511=0,"",обеспечено!Q511-'погружено всего'!Q511)</f>
        <v/>
      </c>
      <c r="R511" s="21" t="str">
        <f>IF(обеспечено!R511-'погружено всего'!R511=0,"",обеспечено!R511-'погружено всего'!R511)</f>
        <v/>
      </c>
      <c r="S511" s="21" t="str">
        <f>IF(обеспечено!S511-'погружено всего'!S511=0,"",обеспечено!S511-'погружено всего'!S511)</f>
        <v/>
      </c>
      <c r="T511" s="21" t="str">
        <f>IF(обеспечено!T511-'погружено всего'!T511=0,"",обеспечено!T511-'погружено всего'!T511)</f>
        <v/>
      </c>
      <c r="U511" s="21" t="str">
        <f>IF(обеспечено!U511-'погружено всего'!U511=0,"",обеспечено!U511-'погружено всего'!U511)</f>
        <v/>
      </c>
      <c r="V511" s="21" t="str">
        <f>IF(обеспечено!V511-'погружено всего'!V511=0,"",обеспечено!V511-'погружено всего'!V511)</f>
        <v/>
      </c>
      <c r="W511" s="21" t="str">
        <f>IF(обеспечено!W511-'погружено всего'!W511=0,"",обеспечено!W511-'погружено всего'!W511)</f>
        <v/>
      </c>
      <c r="X511" s="21" t="str">
        <f>IF(обеспечено!X511-'погружено всего'!X511=0,"",обеспечено!X511-'погружено всего'!X511)</f>
        <v/>
      </c>
      <c r="Y511" s="21" t="str">
        <f>IF(обеспечено!Y511-'погружено всего'!Y511=0,"",обеспечено!Y511-'погружено всего'!Y511)</f>
        <v/>
      </c>
      <c r="Z511" s="21" t="str">
        <f>IF(обеспечено!Z511-'погружено всего'!Z511=0,"",обеспечено!Z511-'погружено всего'!Z511)</f>
        <v/>
      </c>
      <c r="AA511" s="21" t="str">
        <f>IF(обеспечено!AA511-'погружено всего'!AA511=0,"",обеспечено!AA511-'погружено всего'!AA511)</f>
        <v/>
      </c>
      <c r="AB511" s="21" t="str">
        <f>IF(обеспечено!AB511-'погружено всего'!AB511=0,"",обеспечено!AB511-'погружено всего'!AB511)</f>
        <v/>
      </c>
      <c r="AC511" s="21" t="str">
        <f>IF(обеспечено!AC511-'погружено всего'!AC511=0,"",обеспечено!AC511-'погружено всего'!AC511)</f>
        <v/>
      </c>
      <c r="AD511" s="21" t="str">
        <f>IF(обеспечено!AD511-'погружено всего'!AD511=0,"",обеспечено!AD511-'погружено всего'!AD511)</f>
        <v/>
      </c>
      <c r="AE511" s="21" t="str">
        <f>IF(обеспечено!AE511-'погружено всего'!AE511=0,"",обеспечено!AE511-'погружено всего'!AE511)</f>
        <v/>
      </c>
      <c r="AF511" s="21" t="str">
        <f>IF(обеспечено!AF511-'погружено всего'!AF511=0,"",обеспечено!AF511-'погружено всего'!AF511)</f>
        <v/>
      </c>
      <c r="AG511" s="21" t="str">
        <f>IF(обеспечено!AG511-'погружено всего'!AG511=0,"",обеспечено!AG511-'погружено всего'!AG511)</f>
        <v/>
      </c>
      <c r="AH511" s="21" t="str">
        <f>IF(обеспечено!AH511-'погружено всего'!AH511=0,"",обеспечено!AH511-'погружено всего'!AH511)</f>
        <v/>
      </c>
      <c r="AI511" s="21" t="str">
        <f>IF(обеспечено!AI511-'погружено всего'!AI511=0,"",обеспечено!AI511-'погружено всего'!AI511)</f>
        <v/>
      </c>
      <c r="AJ511" s="21" t="str">
        <f>IF(обеспечено!AJ511-'погружено всего'!AJ511=0,"",обеспечено!AJ511-'погружено всего'!AJ511)</f>
        <v/>
      </c>
      <c r="AK511" s="21" t="str">
        <f>IF(обеспечено!AK511-'погружено всего'!AK511=0,"",обеспечено!AK511-'погружено всего'!AK511)</f>
        <v/>
      </c>
    </row>
    <row r="512" spans="2:37" s="15" customFormat="1" ht="13.5" customHeight="1" x14ac:dyDescent="0.15">
      <c r="B512" s="20" t="str">
        <f>IF(LEN('заявки всего'!B512)=0,"",'заявки всего'!B512)</f>
        <v/>
      </c>
      <c r="C512" s="20" t="str">
        <f>IF(LEN('заявки всего'!C512)=0,"",'заявки всего'!C512)</f>
        <v/>
      </c>
      <c r="D512" s="22" t="str">
        <f>IF(LEN('заявки всего'!D512)=0,"",'заявки всего'!D512)</f>
        <v/>
      </c>
      <c r="E512" s="23" t="str">
        <f>IF(LEN('заявки всего'!E512)=0,"",'заявки всего'!E512)</f>
        <v/>
      </c>
      <c r="F512" s="23" t="str">
        <f>IF(обеспечено!F512=0,"",ROUNDUP(обеспечено!F512/31*5,0))</f>
        <v/>
      </c>
      <c r="G512" s="21" t="str">
        <f>IF(обеспечено!G512-'погружено всего'!G512=0,"",обеспечено!G512-'погружено всего'!G512)</f>
        <v/>
      </c>
      <c r="H512" s="21" t="str">
        <f>IF(обеспечено!H512-'погружено всего'!H512=0,"",обеспечено!H512-'погружено всего'!H512)</f>
        <v/>
      </c>
      <c r="I512" s="21" t="str">
        <f>IF(обеспечено!I512-'погружено всего'!I512=0,"",обеспечено!I512-'погружено всего'!I512)</f>
        <v/>
      </c>
      <c r="J512" s="21" t="str">
        <f>IF(обеспечено!J512-'погружено всего'!J512=0,"",обеспечено!J512-'погружено всего'!J512)</f>
        <v/>
      </c>
      <c r="K512" s="21" t="str">
        <f>IF(обеспечено!K512-'погружено всего'!K512=0,"",обеспечено!K512-'погружено всего'!K512)</f>
        <v/>
      </c>
      <c r="L512" s="21" t="str">
        <f>IF(обеспечено!L512-'погружено всего'!L512=0,"",обеспечено!L512-'погружено всего'!L512)</f>
        <v/>
      </c>
      <c r="M512" s="21" t="str">
        <f>IF(обеспечено!M512-'погружено всего'!M512=0,"",обеспечено!M512-'погружено всего'!M512)</f>
        <v/>
      </c>
      <c r="N512" s="21" t="str">
        <f>IF(обеспечено!N512-'погружено всего'!N512=0,"",обеспечено!N512-'погружено всего'!N512)</f>
        <v/>
      </c>
      <c r="O512" s="21" t="str">
        <f>IF(обеспечено!O512-'погружено всего'!O512=0,"",обеспечено!O512-'погружено всего'!O512)</f>
        <v/>
      </c>
      <c r="P512" s="21" t="str">
        <f>IF(обеспечено!P512-'погружено всего'!P512=0,"",обеспечено!P512-'погружено всего'!P512)</f>
        <v/>
      </c>
      <c r="Q512" s="21" t="str">
        <f>IF(обеспечено!Q512-'погружено всего'!Q512=0,"",обеспечено!Q512-'погружено всего'!Q512)</f>
        <v/>
      </c>
      <c r="R512" s="21" t="str">
        <f>IF(обеспечено!R512-'погружено всего'!R512=0,"",обеспечено!R512-'погружено всего'!R512)</f>
        <v/>
      </c>
      <c r="S512" s="21" t="str">
        <f>IF(обеспечено!S512-'погружено всего'!S512=0,"",обеспечено!S512-'погружено всего'!S512)</f>
        <v/>
      </c>
      <c r="T512" s="21" t="str">
        <f>IF(обеспечено!T512-'погружено всего'!T512=0,"",обеспечено!T512-'погружено всего'!T512)</f>
        <v/>
      </c>
      <c r="U512" s="21" t="str">
        <f>IF(обеспечено!U512-'погружено всего'!U512=0,"",обеспечено!U512-'погружено всего'!U512)</f>
        <v/>
      </c>
      <c r="V512" s="21" t="str">
        <f>IF(обеспечено!V512-'погружено всего'!V512=0,"",обеспечено!V512-'погружено всего'!V512)</f>
        <v/>
      </c>
      <c r="W512" s="21" t="str">
        <f>IF(обеспечено!W512-'погружено всего'!W512=0,"",обеспечено!W512-'погружено всего'!W512)</f>
        <v/>
      </c>
      <c r="X512" s="21" t="str">
        <f>IF(обеспечено!X512-'погружено всего'!X512=0,"",обеспечено!X512-'погружено всего'!X512)</f>
        <v/>
      </c>
      <c r="Y512" s="21" t="str">
        <f>IF(обеспечено!Y512-'погружено всего'!Y512=0,"",обеспечено!Y512-'погружено всего'!Y512)</f>
        <v/>
      </c>
      <c r="Z512" s="21" t="str">
        <f>IF(обеспечено!Z512-'погружено всего'!Z512=0,"",обеспечено!Z512-'погружено всего'!Z512)</f>
        <v/>
      </c>
      <c r="AA512" s="21" t="str">
        <f>IF(обеспечено!AA512-'погружено всего'!AA512=0,"",обеспечено!AA512-'погружено всего'!AA512)</f>
        <v/>
      </c>
      <c r="AB512" s="21" t="str">
        <f>IF(обеспечено!AB512-'погружено всего'!AB512=0,"",обеспечено!AB512-'погружено всего'!AB512)</f>
        <v/>
      </c>
      <c r="AC512" s="21" t="str">
        <f>IF(обеспечено!AC512-'погружено всего'!AC512=0,"",обеспечено!AC512-'погружено всего'!AC512)</f>
        <v/>
      </c>
      <c r="AD512" s="21" t="str">
        <f>IF(обеспечено!AD512-'погружено всего'!AD512=0,"",обеспечено!AD512-'погружено всего'!AD512)</f>
        <v/>
      </c>
      <c r="AE512" s="21" t="str">
        <f>IF(обеспечено!AE512-'погружено всего'!AE512=0,"",обеспечено!AE512-'погружено всего'!AE512)</f>
        <v/>
      </c>
      <c r="AF512" s="21" t="str">
        <f>IF(обеспечено!AF512-'погружено всего'!AF512=0,"",обеспечено!AF512-'погружено всего'!AF512)</f>
        <v/>
      </c>
      <c r="AG512" s="21" t="str">
        <f>IF(обеспечено!AG512-'погружено всего'!AG512=0,"",обеспечено!AG512-'погружено всего'!AG512)</f>
        <v/>
      </c>
      <c r="AH512" s="21" t="str">
        <f>IF(обеспечено!AH512-'погружено всего'!AH512=0,"",обеспечено!AH512-'погружено всего'!AH512)</f>
        <v/>
      </c>
      <c r="AI512" s="21" t="str">
        <f>IF(обеспечено!AI512-'погружено всего'!AI512=0,"",обеспечено!AI512-'погружено всего'!AI512)</f>
        <v/>
      </c>
      <c r="AJ512" s="21" t="str">
        <f>IF(обеспечено!AJ512-'погружено всего'!AJ512=0,"",обеспечено!AJ512-'погружено всего'!AJ512)</f>
        <v/>
      </c>
      <c r="AK512" s="21" t="str">
        <f>IF(обеспечено!AK512-'погружено всего'!AK512=0,"",обеспечено!AK512-'погружено всего'!AK512)</f>
        <v/>
      </c>
    </row>
    <row r="513" spans="2:37" s="15" customFormat="1" ht="13.5" customHeight="1" x14ac:dyDescent="0.15">
      <c r="B513" s="20" t="str">
        <f>IF(LEN('заявки всего'!B513)=0,"",'заявки всего'!B513)</f>
        <v/>
      </c>
      <c r="C513" s="20" t="str">
        <f>IF(LEN('заявки всего'!C513)=0,"",'заявки всего'!C513)</f>
        <v/>
      </c>
      <c r="D513" s="22" t="str">
        <f>IF(LEN('заявки всего'!D513)=0,"",'заявки всего'!D513)</f>
        <v/>
      </c>
      <c r="E513" s="23" t="str">
        <f>IF(LEN('заявки всего'!E513)=0,"",'заявки всего'!E513)</f>
        <v/>
      </c>
      <c r="F513" s="23" t="str">
        <f>IF(обеспечено!F513=0,"",ROUNDUP(обеспечено!F513/31*5,0))</f>
        <v/>
      </c>
      <c r="G513" s="21" t="str">
        <f>IF(обеспечено!G513-'погружено всего'!G513=0,"",обеспечено!G513-'погружено всего'!G513)</f>
        <v/>
      </c>
      <c r="H513" s="21" t="str">
        <f>IF(обеспечено!H513-'погружено всего'!H513=0,"",обеспечено!H513-'погружено всего'!H513)</f>
        <v/>
      </c>
      <c r="I513" s="21" t="str">
        <f>IF(обеспечено!I513-'погружено всего'!I513=0,"",обеспечено!I513-'погружено всего'!I513)</f>
        <v/>
      </c>
      <c r="J513" s="21" t="str">
        <f>IF(обеспечено!J513-'погружено всего'!J513=0,"",обеспечено!J513-'погружено всего'!J513)</f>
        <v/>
      </c>
      <c r="K513" s="21" t="str">
        <f>IF(обеспечено!K513-'погружено всего'!K513=0,"",обеспечено!K513-'погружено всего'!K513)</f>
        <v/>
      </c>
      <c r="L513" s="21" t="str">
        <f>IF(обеспечено!L513-'погружено всего'!L513=0,"",обеспечено!L513-'погружено всего'!L513)</f>
        <v/>
      </c>
      <c r="M513" s="21" t="str">
        <f>IF(обеспечено!M513-'погружено всего'!M513=0,"",обеспечено!M513-'погружено всего'!M513)</f>
        <v/>
      </c>
      <c r="N513" s="21" t="str">
        <f>IF(обеспечено!N513-'погружено всего'!N513=0,"",обеспечено!N513-'погружено всего'!N513)</f>
        <v/>
      </c>
      <c r="O513" s="21" t="str">
        <f>IF(обеспечено!O513-'погружено всего'!O513=0,"",обеспечено!O513-'погружено всего'!O513)</f>
        <v/>
      </c>
      <c r="P513" s="21" t="str">
        <f>IF(обеспечено!P513-'погружено всего'!P513=0,"",обеспечено!P513-'погружено всего'!P513)</f>
        <v/>
      </c>
      <c r="Q513" s="21" t="str">
        <f>IF(обеспечено!Q513-'погружено всего'!Q513=0,"",обеспечено!Q513-'погружено всего'!Q513)</f>
        <v/>
      </c>
      <c r="R513" s="21" t="str">
        <f>IF(обеспечено!R513-'погружено всего'!R513=0,"",обеспечено!R513-'погружено всего'!R513)</f>
        <v/>
      </c>
      <c r="S513" s="21" t="str">
        <f>IF(обеспечено!S513-'погружено всего'!S513=0,"",обеспечено!S513-'погружено всего'!S513)</f>
        <v/>
      </c>
      <c r="T513" s="21" t="str">
        <f>IF(обеспечено!T513-'погружено всего'!T513=0,"",обеспечено!T513-'погружено всего'!T513)</f>
        <v/>
      </c>
      <c r="U513" s="21" t="str">
        <f>IF(обеспечено!U513-'погружено всего'!U513=0,"",обеспечено!U513-'погружено всего'!U513)</f>
        <v/>
      </c>
      <c r="V513" s="21" t="str">
        <f>IF(обеспечено!V513-'погружено всего'!V513=0,"",обеспечено!V513-'погружено всего'!V513)</f>
        <v/>
      </c>
      <c r="W513" s="21" t="str">
        <f>IF(обеспечено!W513-'погружено всего'!W513=0,"",обеспечено!W513-'погружено всего'!W513)</f>
        <v/>
      </c>
      <c r="X513" s="21" t="str">
        <f>IF(обеспечено!X513-'погружено всего'!X513=0,"",обеспечено!X513-'погружено всего'!X513)</f>
        <v/>
      </c>
      <c r="Y513" s="21" t="str">
        <f>IF(обеспечено!Y513-'погружено всего'!Y513=0,"",обеспечено!Y513-'погружено всего'!Y513)</f>
        <v/>
      </c>
      <c r="Z513" s="21" t="str">
        <f>IF(обеспечено!Z513-'погружено всего'!Z513=0,"",обеспечено!Z513-'погружено всего'!Z513)</f>
        <v/>
      </c>
      <c r="AA513" s="21" t="str">
        <f>IF(обеспечено!AA513-'погружено всего'!AA513=0,"",обеспечено!AA513-'погружено всего'!AA513)</f>
        <v/>
      </c>
      <c r="AB513" s="21" t="str">
        <f>IF(обеспечено!AB513-'погружено всего'!AB513=0,"",обеспечено!AB513-'погружено всего'!AB513)</f>
        <v/>
      </c>
      <c r="AC513" s="21" t="str">
        <f>IF(обеспечено!AC513-'погружено всего'!AC513=0,"",обеспечено!AC513-'погружено всего'!AC513)</f>
        <v/>
      </c>
      <c r="AD513" s="21" t="str">
        <f>IF(обеспечено!AD513-'погружено всего'!AD513=0,"",обеспечено!AD513-'погружено всего'!AD513)</f>
        <v/>
      </c>
      <c r="AE513" s="21" t="str">
        <f>IF(обеспечено!AE513-'погружено всего'!AE513=0,"",обеспечено!AE513-'погружено всего'!AE513)</f>
        <v/>
      </c>
      <c r="AF513" s="21" t="str">
        <f>IF(обеспечено!AF513-'погружено всего'!AF513=0,"",обеспечено!AF513-'погружено всего'!AF513)</f>
        <v/>
      </c>
      <c r="AG513" s="21" t="str">
        <f>IF(обеспечено!AG513-'погружено всего'!AG513=0,"",обеспечено!AG513-'погружено всего'!AG513)</f>
        <v/>
      </c>
      <c r="AH513" s="21" t="str">
        <f>IF(обеспечено!AH513-'погружено всего'!AH513=0,"",обеспечено!AH513-'погружено всего'!AH513)</f>
        <v/>
      </c>
      <c r="AI513" s="21" t="str">
        <f>IF(обеспечено!AI513-'погружено всего'!AI513=0,"",обеспечено!AI513-'погружено всего'!AI513)</f>
        <v/>
      </c>
      <c r="AJ513" s="21" t="str">
        <f>IF(обеспечено!AJ513-'погружено всего'!AJ513=0,"",обеспечено!AJ513-'погружено всего'!AJ513)</f>
        <v/>
      </c>
      <c r="AK513" s="21" t="str">
        <f>IF(обеспечено!AK513-'погружено всего'!AK513=0,"",обеспечено!AK513-'погружено всего'!AK513)</f>
        <v/>
      </c>
    </row>
    <row r="514" spans="2:37" s="15" customFormat="1" ht="13.5" customHeight="1" x14ac:dyDescent="0.15">
      <c r="B514" s="20" t="str">
        <f>IF(LEN('заявки всего'!B514)=0,"",'заявки всего'!B514)</f>
        <v/>
      </c>
      <c r="C514" s="20" t="str">
        <f>IF(LEN('заявки всего'!C514)=0,"",'заявки всего'!C514)</f>
        <v/>
      </c>
      <c r="D514" s="22" t="str">
        <f>IF(LEN('заявки всего'!D514)=0,"",'заявки всего'!D514)</f>
        <v/>
      </c>
      <c r="E514" s="23" t="str">
        <f>IF(LEN('заявки всего'!E514)=0,"",'заявки всего'!E514)</f>
        <v/>
      </c>
      <c r="F514" s="23" t="str">
        <f>IF(обеспечено!F514=0,"",ROUNDUP(обеспечено!F514/31*5,0))</f>
        <v/>
      </c>
      <c r="G514" s="21" t="str">
        <f>IF(обеспечено!G514-'погружено всего'!G514=0,"",обеспечено!G514-'погружено всего'!G514)</f>
        <v/>
      </c>
      <c r="H514" s="21" t="str">
        <f>IF(обеспечено!H514-'погружено всего'!H514=0,"",обеспечено!H514-'погружено всего'!H514)</f>
        <v/>
      </c>
      <c r="I514" s="21" t="str">
        <f>IF(обеспечено!I514-'погружено всего'!I514=0,"",обеспечено!I514-'погружено всего'!I514)</f>
        <v/>
      </c>
      <c r="J514" s="21" t="str">
        <f>IF(обеспечено!J514-'погружено всего'!J514=0,"",обеспечено!J514-'погружено всего'!J514)</f>
        <v/>
      </c>
      <c r="K514" s="21" t="str">
        <f>IF(обеспечено!K514-'погружено всего'!K514=0,"",обеспечено!K514-'погружено всего'!K514)</f>
        <v/>
      </c>
      <c r="L514" s="21" t="str">
        <f>IF(обеспечено!L514-'погружено всего'!L514=0,"",обеспечено!L514-'погружено всего'!L514)</f>
        <v/>
      </c>
      <c r="M514" s="21" t="str">
        <f>IF(обеспечено!M514-'погружено всего'!M514=0,"",обеспечено!M514-'погружено всего'!M514)</f>
        <v/>
      </c>
      <c r="N514" s="21" t="str">
        <f>IF(обеспечено!N514-'погружено всего'!N514=0,"",обеспечено!N514-'погружено всего'!N514)</f>
        <v/>
      </c>
      <c r="O514" s="21" t="str">
        <f>IF(обеспечено!O514-'погружено всего'!O514=0,"",обеспечено!O514-'погружено всего'!O514)</f>
        <v/>
      </c>
      <c r="P514" s="21" t="str">
        <f>IF(обеспечено!P514-'погружено всего'!P514=0,"",обеспечено!P514-'погружено всего'!P514)</f>
        <v/>
      </c>
      <c r="Q514" s="21" t="str">
        <f>IF(обеспечено!Q514-'погружено всего'!Q514=0,"",обеспечено!Q514-'погружено всего'!Q514)</f>
        <v/>
      </c>
      <c r="R514" s="21" t="str">
        <f>IF(обеспечено!R514-'погружено всего'!R514=0,"",обеспечено!R514-'погружено всего'!R514)</f>
        <v/>
      </c>
      <c r="S514" s="21" t="str">
        <f>IF(обеспечено!S514-'погружено всего'!S514=0,"",обеспечено!S514-'погружено всего'!S514)</f>
        <v/>
      </c>
      <c r="T514" s="21" t="str">
        <f>IF(обеспечено!T514-'погружено всего'!T514=0,"",обеспечено!T514-'погружено всего'!T514)</f>
        <v/>
      </c>
      <c r="U514" s="21" t="str">
        <f>IF(обеспечено!U514-'погружено всего'!U514=0,"",обеспечено!U514-'погружено всего'!U514)</f>
        <v/>
      </c>
      <c r="V514" s="21" t="str">
        <f>IF(обеспечено!V514-'погружено всего'!V514=0,"",обеспечено!V514-'погружено всего'!V514)</f>
        <v/>
      </c>
      <c r="W514" s="21" t="str">
        <f>IF(обеспечено!W514-'погружено всего'!W514=0,"",обеспечено!W514-'погружено всего'!W514)</f>
        <v/>
      </c>
      <c r="X514" s="21" t="str">
        <f>IF(обеспечено!X514-'погружено всего'!X514=0,"",обеспечено!X514-'погружено всего'!X514)</f>
        <v/>
      </c>
      <c r="Y514" s="21" t="str">
        <f>IF(обеспечено!Y514-'погружено всего'!Y514=0,"",обеспечено!Y514-'погружено всего'!Y514)</f>
        <v/>
      </c>
      <c r="Z514" s="21" t="str">
        <f>IF(обеспечено!Z514-'погружено всего'!Z514=0,"",обеспечено!Z514-'погружено всего'!Z514)</f>
        <v/>
      </c>
      <c r="AA514" s="21" t="str">
        <f>IF(обеспечено!AA514-'погружено всего'!AA514=0,"",обеспечено!AA514-'погружено всего'!AA514)</f>
        <v/>
      </c>
      <c r="AB514" s="21" t="str">
        <f>IF(обеспечено!AB514-'погружено всего'!AB514=0,"",обеспечено!AB514-'погружено всего'!AB514)</f>
        <v/>
      </c>
      <c r="AC514" s="21" t="str">
        <f>IF(обеспечено!AC514-'погружено всего'!AC514=0,"",обеспечено!AC514-'погружено всего'!AC514)</f>
        <v/>
      </c>
      <c r="AD514" s="21" t="str">
        <f>IF(обеспечено!AD514-'погружено всего'!AD514=0,"",обеспечено!AD514-'погружено всего'!AD514)</f>
        <v/>
      </c>
      <c r="AE514" s="21" t="str">
        <f>IF(обеспечено!AE514-'погружено всего'!AE514=0,"",обеспечено!AE514-'погружено всего'!AE514)</f>
        <v/>
      </c>
      <c r="AF514" s="21" t="str">
        <f>IF(обеспечено!AF514-'погружено всего'!AF514=0,"",обеспечено!AF514-'погружено всего'!AF514)</f>
        <v/>
      </c>
      <c r="AG514" s="21" t="str">
        <f>IF(обеспечено!AG514-'погружено всего'!AG514=0,"",обеспечено!AG514-'погружено всего'!AG514)</f>
        <v/>
      </c>
      <c r="AH514" s="21" t="str">
        <f>IF(обеспечено!AH514-'погружено всего'!AH514=0,"",обеспечено!AH514-'погружено всего'!AH514)</f>
        <v/>
      </c>
      <c r="AI514" s="21" t="str">
        <f>IF(обеспечено!AI514-'погружено всего'!AI514=0,"",обеспечено!AI514-'погружено всего'!AI514)</f>
        <v/>
      </c>
      <c r="AJ514" s="21" t="str">
        <f>IF(обеспечено!AJ514-'погружено всего'!AJ514=0,"",обеспечено!AJ514-'погружено всего'!AJ514)</f>
        <v/>
      </c>
      <c r="AK514" s="21" t="str">
        <f>IF(обеспечено!AK514-'погружено всего'!AK514=0,"",обеспечено!AK514-'погружено всего'!AK514)</f>
        <v/>
      </c>
    </row>
    <row r="515" spans="2:37" s="15" customFormat="1" ht="13.5" customHeight="1" x14ac:dyDescent="0.15">
      <c r="B515" s="20" t="str">
        <f>IF(LEN('заявки всего'!B515)=0,"",'заявки всего'!B515)</f>
        <v/>
      </c>
      <c r="C515" s="20" t="str">
        <f>IF(LEN('заявки всего'!C515)=0,"",'заявки всего'!C515)</f>
        <v/>
      </c>
      <c r="D515" s="22" t="str">
        <f>IF(LEN('заявки всего'!D515)=0,"",'заявки всего'!D515)</f>
        <v/>
      </c>
      <c r="E515" s="23" t="str">
        <f>IF(LEN('заявки всего'!E515)=0,"",'заявки всего'!E515)</f>
        <v/>
      </c>
      <c r="F515" s="23" t="str">
        <f>IF(обеспечено!F515=0,"",ROUNDUP(обеспечено!F515/31*5,0))</f>
        <v/>
      </c>
      <c r="G515" s="21" t="str">
        <f>IF(обеспечено!G515-'погружено всего'!G515=0,"",обеспечено!G515-'погружено всего'!G515)</f>
        <v/>
      </c>
      <c r="H515" s="21" t="str">
        <f>IF(обеспечено!H515-'погружено всего'!H515=0,"",обеспечено!H515-'погружено всего'!H515)</f>
        <v/>
      </c>
      <c r="I515" s="21" t="str">
        <f>IF(обеспечено!I515-'погружено всего'!I515=0,"",обеспечено!I515-'погружено всего'!I515)</f>
        <v/>
      </c>
      <c r="J515" s="21" t="str">
        <f>IF(обеспечено!J515-'погружено всего'!J515=0,"",обеспечено!J515-'погружено всего'!J515)</f>
        <v/>
      </c>
      <c r="K515" s="21" t="str">
        <f>IF(обеспечено!K515-'погружено всего'!K515=0,"",обеспечено!K515-'погружено всего'!K515)</f>
        <v/>
      </c>
      <c r="L515" s="21" t="str">
        <f>IF(обеспечено!L515-'погружено всего'!L515=0,"",обеспечено!L515-'погружено всего'!L515)</f>
        <v/>
      </c>
      <c r="M515" s="21" t="str">
        <f>IF(обеспечено!M515-'погружено всего'!M515=0,"",обеспечено!M515-'погружено всего'!M515)</f>
        <v/>
      </c>
      <c r="N515" s="21" t="str">
        <f>IF(обеспечено!N515-'погружено всего'!N515=0,"",обеспечено!N515-'погружено всего'!N515)</f>
        <v/>
      </c>
      <c r="O515" s="21" t="str">
        <f>IF(обеспечено!O515-'погружено всего'!O515=0,"",обеспечено!O515-'погружено всего'!O515)</f>
        <v/>
      </c>
      <c r="P515" s="21" t="str">
        <f>IF(обеспечено!P515-'погружено всего'!P515=0,"",обеспечено!P515-'погружено всего'!P515)</f>
        <v/>
      </c>
      <c r="Q515" s="21" t="str">
        <f>IF(обеспечено!Q515-'погружено всего'!Q515=0,"",обеспечено!Q515-'погружено всего'!Q515)</f>
        <v/>
      </c>
      <c r="R515" s="21" t="str">
        <f>IF(обеспечено!R515-'погружено всего'!R515=0,"",обеспечено!R515-'погружено всего'!R515)</f>
        <v/>
      </c>
      <c r="S515" s="21" t="str">
        <f>IF(обеспечено!S515-'погружено всего'!S515=0,"",обеспечено!S515-'погружено всего'!S515)</f>
        <v/>
      </c>
      <c r="T515" s="21" t="str">
        <f>IF(обеспечено!T515-'погружено всего'!T515=0,"",обеспечено!T515-'погружено всего'!T515)</f>
        <v/>
      </c>
      <c r="U515" s="21" t="str">
        <f>IF(обеспечено!U515-'погружено всего'!U515=0,"",обеспечено!U515-'погружено всего'!U515)</f>
        <v/>
      </c>
      <c r="V515" s="21" t="str">
        <f>IF(обеспечено!V515-'погружено всего'!V515=0,"",обеспечено!V515-'погружено всего'!V515)</f>
        <v/>
      </c>
      <c r="W515" s="21" t="str">
        <f>IF(обеспечено!W515-'погружено всего'!W515=0,"",обеспечено!W515-'погружено всего'!W515)</f>
        <v/>
      </c>
      <c r="X515" s="21" t="str">
        <f>IF(обеспечено!X515-'погружено всего'!X515=0,"",обеспечено!X515-'погружено всего'!X515)</f>
        <v/>
      </c>
      <c r="Y515" s="21" t="str">
        <f>IF(обеспечено!Y515-'погружено всего'!Y515=0,"",обеспечено!Y515-'погружено всего'!Y515)</f>
        <v/>
      </c>
      <c r="Z515" s="21" t="str">
        <f>IF(обеспечено!Z515-'погружено всего'!Z515=0,"",обеспечено!Z515-'погружено всего'!Z515)</f>
        <v/>
      </c>
      <c r="AA515" s="21" t="str">
        <f>IF(обеспечено!AA515-'погружено всего'!AA515=0,"",обеспечено!AA515-'погружено всего'!AA515)</f>
        <v/>
      </c>
      <c r="AB515" s="21" t="str">
        <f>IF(обеспечено!AB515-'погружено всего'!AB515=0,"",обеспечено!AB515-'погружено всего'!AB515)</f>
        <v/>
      </c>
      <c r="AC515" s="21" t="str">
        <f>IF(обеспечено!AC515-'погружено всего'!AC515=0,"",обеспечено!AC515-'погружено всего'!AC515)</f>
        <v/>
      </c>
      <c r="AD515" s="21" t="str">
        <f>IF(обеспечено!AD515-'погружено всего'!AD515=0,"",обеспечено!AD515-'погружено всего'!AD515)</f>
        <v/>
      </c>
      <c r="AE515" s="21" t="str">
        <f>IF(обеспечено!AE515-'погружено всего'!AE515=0,"",обеспечено!AE515-'погружено всего'!AE515)</f>
        <v/>
      </c>
      <c r="AF515" s="21" t="str">
        <f>IF(обеспечено!AF515-'погружено всего'!AF515=0,"",обеспечено!AF515-'погружено всего'!AF515)</f>
        <v/>
      </c>
      <c r="AG515" s="21" t="str">
        <f>IF(обеспечено!AG515-'погружено всего'!AG515=0,"",обеспечено!AG515-'погружено всего'!AG515)</f>
        <v/>
      </c>
      <c r="AH515" s="21" t="str">
        <f>IF(обеспечено!AH515-'погружено всего'!AH515=0,"",обеспечено!AH515-'погружено всего'!AH515)</f>
        <v/>
      </c>
      <c r="AI515" s="21" t="str">
        <f>IF(обеспечено!AI515-'погружено всего'!AI515=0,"",обеспечено!AI515-'погружено всего'!AI515)</f>
        <v/>
      </c>
      <c r="AJ515" s="21" t="str">
        <f>IF(обеспечено!AJ515-'погружено всего'!AJ515=0,"",обеспечено!AJ515-'погружено всего'!AJ515)</f>
        <v/>
      </c>
      <c r="AK515" s="21" t="str">
        <f>IF(обеспечено!AK515-'погружено всего'!AK515=0,"",обеспечено!AK515-'погружено всего'!AK515)</f>
        <v/>
      </c>
    </row>
    <row r="516" spans="2:37" s="15" customFormat="1" ht="13.5" customHeight="1" x14ac:dyDescent="0.15">
      <c r="B516" s="20" t="str">
        <f>IF(LEN('заявки всего'!B516)=0,"",'заявки всего'!B516)</f>
        <v/>
      </c>
      <c r="C516" s="20" t="str">
        <f>IF(LEN('заявки всего'!C516)=0,"",'заявки всего'!C516)</f>
        <v/>
      </c>
      <c r="D516" s="22" t="str">
        <f>IF(LEN('заявки всего'!D516)=0,"",'заявки всего'!D516)</f>
        <v/>
      </c>
      <c r="E516" s="23" t="str">
        <f>IF(LEN('заявки всего'!E516)=0,"",'заявки всего'!E516)</f>
        <v/>
      </c>
      <c r="F516" s="23" t="str">
        <f>IF(обеспечено!F516=0,"",ROUNDUP(обеспечено!F516/31*5,0))</f>
        <v/>
      </c>
      <c r="G516" s="21" t="str">
        <f>IF(обеспечено!G516-'погружено всего'!G516=0,"",обеспечено!G516-'погружено всего'!G516)</f>
        <v/>
      </c>
      <c r="H516" s="21" t="str">
        <f>IF(обеспечено!H516-'погружено всего'!H516=0,"",обеспечено!H516-'погружено всего'!H516)</f>
        <v/>
      </c>
      <c r="I516" s="21" t="str">
        <f>IF(обеспечено!I516-'погружено всего'!I516=0,"",обеспечено!I516-'погружено всего'!I516)</f>
        <v/>
      </c>
      <c r="J516" s="21" t="str">
        <f>IF(обеспечено!J516-'погружено всего'!J516=0,"",обеспечено!J516-'погружено всего'!J516)</f>
        <v/>
      </c>
      <c r="K516" s="21" t="str">
        <f>IF(обеспечено!K516-'погружено всего'!K516=0,"",обеспечено!K516-'погружено всего'!K516)</f>
        <v/>
      </c>
      <c r="L516" s="21" t="str">
        <f>IF(обеспечено!L516-'погружено всего'!L516=0,"",обеспечено!L516-'погружено всего'!L516)</f>
        <v/>
      </c>
      <c r="M516" s="21" t="str">
        <f>IF(обеспечено!M516-'погружено всего'!M516=0,"",обеспечено!M516-'погружено всего'!M516)</f>
        <v/>
      </c>
      <c r="N516" s="21" t="str">
        <f>IF(обеспечено!N516-'погружено всего'!N516=0,"",обеспечено!N516-'погружено всего'!N516)</f>
        <v/>
      </c>
      <c r="O516" s="21" t="str">
        <f>IF(обеспечено!O516-'погружено всего'!O516=0,"",обеспечено!O516-'погружено всего'!O516)</f>
        <v/>
      </c>
      <c r="P516" s="21" t="str">
        <f>IF(обеспечено!P516-'погружено всего'!P516=0,"",обеспечено!P516-'погружено всего'!P516)</f>
        <v/>
      </c>
      <c r="Q516" s="21" t="str">
        <f>IF(обеспечено!Q516-'погружено всего'!Q516=0,"",обеспечено!Q516-'погружено всего'!Q516)</f>
        <v/>
      </c>
      <c r="R516" s="21" t="str">
        <f>IF(обеспечено!R516-'погружено всего'!R516=0,"",обеспечено!R516-'погружено всего'!R516)</f>
        <v/>
      </c>
      <c r="S516" s="21" t="str">
        <f>IF(обеспечено!S516-'погружено всего'!S516=0,"",обеспечено!S516-'погружено всего'!S516)</f>
        <v/>
      </c>
      <c r="T516" s="21" t="str">
        <f>IF(обеспечено!T516-'погружено всего'!T516=0,"",обеспечено!T516-'погружено всего'!T516)</f>
        <v/>
      </c>
      <c r="U516" s="21" t="str">
        <f>IF(обеспечено!U516-'погружено всего'!U516=0,"",обеспечено!U516-'погружено всего'!U516)</f>
        <v/>
      </c>
      <c r="V516" s="21" t="str">
        <f>IF(обеспечено!V516-'погружено всего'!V516=0,"",обеспечено!V516-'погружено всего'!V516)</f>
        <v/>
      </c>
      <c r="W516" s="21" t="str">
        <f>IF(обеспечено!W516-'погружено всего'!W516=0,"",обеспечено!W516-'погружено всего'!W516)</f>
        <v/>
      </c>
      <c r="X516" s="21" t="str">
        <f>IF(обеспечено!X516-'погружено всего'!X516=0,"",обеспечено!X516-'погружено всего'!X516)</f>
        <v/>
      </c>
      <c r="Y516" s="21" t="str">
        <f>IF(обеспечено!Y516-'погружено всего'!Y516=0,"",обеспечено!Y516-'погружено всего'!Y516)</f>
        <v/>
      </c>
      <c r="Z516" s="21" t="str">
        <f>IF(обеспечено!Z516-'погружено всего'!Z516=0,"",обеспечено!Z516-'погружено всего'!Z516)</f>
        <v/>
      </c>
      <c r="AA516" s="21" t="str">
        <f>IF(обеспечено!AA516-'погружено всего'!AA516=0,"",обеспечено!AA516-'погружено всего'!AA516)</f>
        <v/>
      </c>
      <c r="AB516" s="21" t="str">
        <f>IF(обеспечено!AB516-'погружено всего'!AB516=0,"",обеспечено!AB516-'погружено всего'!AB516)</f>
        <v/>
      </c>
      <c r="AC516" s="21" t="str">
        <f>IF(обеспечено!AC516-'погружено всего'!AC516=0,"",обеспечено!AC516-'погружено всего'!AC516)</f>
        <v/>
      </c>
      <c r="AD516" s="21" t="str">
        <f>IF(обеспечено!AD516-'погружено всего'!AD516=0,"",обеспечено!AD516-'погружено всего'!AD516)</f>
        <v/>
      </c>
      <c r="AE516" s="21" t="str">
        <f>IF(обеспечено!AE516-'погружено всего'!AE516=0,"",обеспечено!AE516-'погружено всего'!AE516)</f>
        <v/>
      </c>
      <c r="AF516" s="21" t="str">
        <f>IF(обеспечено!AF516-'погружено всего'!AF516=0,"",обеспечено!AF516-'погружено всего'!AF516)</f>
        <v/>
      </c>
      <c r="AG516" s="21" t="str">
        <f>IF(обеспечено!AG516-'погружено всего'!AG516=0,"",обеспечено!AG516-'погружено всего'!AG516)</f>
        <v/>
      </c>
      <c r="AH516" s="21" t="str">
        <f>IF(обеспечено!AH516-'погружено всего'!AH516=0,"",обеспечено!AH516-'погружено всего'!AH516)</f>
        <v/>
      </c>
      <c r="AI516" s="21" t="str">
        <f>IF(обеспечено!AI516-'погружено всего'!AI516=0,"",обеспечено!AI516-'погружено всего'!AI516)</f>
        <v/>
      </c>
      <c r="AJ516" s="21" t="str">
        <f>IF(обеспечено!AJ516-'погружено всего'!AJ516=0,"",обеспечено!AJ516-'погружено всего'!AJ516)</f>
        <v/>
      </c>
      <c r="AK516" s="21" t="str">
        <f>IF(обеспечено!AK516-'погружено всего'!AK516=0,"",обеспечено!AK516-'погружено всего'!AK516)</f>
        <v/>
      </c>
    </row>
    <row r="517" spans="2:37" s="15" customFormat="1" ht="13.5" customHeight="1" x14ac:dyDescent="0.15">
      <c r="B517" s="20" t="str">
        <f>IF(LEN('заявки всего'!B517)=0,"",'заявки всего'!B517)</f>
        <v/>
      </c>
      <c r="C517" s="20" t="str">
        <f>IF(LEN('заявки всего'!C517)=0,"",'заявки всего'!C517)</f>
        <v/>
      </c>
      <c r="D517" s="22" t="str">
        <f>IF(LEN('заявки всего'!D517)=0,"",'заявки всего'!D517)</f>
        <v/>
      </c>
      <c r="E517" s="23" t="str">
        <f>IF(LEN('заявки всего'!E517)=0,"",'заявки всего'!E517)</f>
        <v/>
      </c>
      <c r="F517" s="23" t="str">
        <f>IF(обеспечено!F517=0,"",ROUNDUP(обеспечено!F517/31*5,0))</f>
        <v/>
      </c>
      <c r="G517" s="21" t="str">
        <f>IF(обеспечено!G517-'погружено всего'!G517=0,"",обеспечено!G517-'погружено всего'!G517)</f>
        <v/>
      </c>
      <c r="H517" s="21" t="str">
        <f>IF(обеспечено!H517-'погружено всего'!H517=0,"",обеспечено!H517-'погружено всего'!H517)</f>
        <v/>
      </c>
      <c r="I517" s="21" t="str">
        <f>IF(обеспечено!I517-'погружено всего'!I517=0,"",обеспечено!I517-'погружено всего'!I517)</f>
        <v/>
      </c>
      <c r="J517" s="21" t="str">
        <f>IF(обеспечено!J517-'погружено всего'!J517=0,"",обеспечено!J517-'погружено всего'!J517)</f>
        <v/>
      </c>
      <c r="K517" s="21" t="str">
        <f>IF(обеспечено!K517-'погружено всего'!K517=0,"",обеспечено!K517-'погружено всего'!K517)</f>
        <v/>
      </c>
      <c r="L517" s="21" t="str">
        <f>IF(обеспечено!L517-'погружено всего'!L517=0,"",обеспечено!L517-'погружено всего'!L517)</f>
        <v/>
      </c>
      <c r="M517" s="21" t="str">
        <f>IF(обеспечено!M517-'погружено всего'!M517=0,"",обеспечено!M517-'погружено всего'!M517)</f>
        <v/>
      </c>
      <c r="N517" s="21" t="str">
        <f>IF(обеспечено!N517-'погружено всего'!N517=0,"",обеспечено!N517-'погружено всего'!N517)</f>
        <v/>
      </c>
      <c r="O517" s="21" t="str">
        <f>IF(обеспечено!O517-'погружено всего'!O517=0,"",обеспечено!O517-'погружено всего'!O517)</f>
        <v/>
      </c>
      <c r="P517" s="21" t="str">
        <f>IF(обеспечено!P517-'погружено всего'!P517=0,"",обеспечено!P517-'погружено всего'!P517)</f>
        <v/>
      </c>
      <c r="Q517" s="21" t="str">
        <f>IF(обеспечено!Q517-'погружено всего'!Q517=0,"",обеспечено!Q517-'погружено всего'!Q517)</f>
        <v/>
      </c>
      <c r="R517" s="21" t="str">
        <f>IF(обеспечено!R517-'погружено всего'!R517=0,"",обеспечено!R517-'погружено всего'!R517)</f>
        <v/>
      </c>
      <c r="S517" s="21" t="str">
        <f>IF(обеспечено!S517-'погружено всего'!S517=0,"",обеспечено!S517-'погружено всего'!S517)</f>
        <v/>
      </c>
      <c r="T517" s="21" t="str">
        <f>IF(обеспечено!T517-'погружено всего'!T517=0,"",обеспечено!T517-'погружено всего'!T517)</f>
        <v/>
      </c>
      <c r="U517" s="21" t="str">
        <f>IF(обеспечено!U517-'погружено всего'!U517=0,"",обеспечено!U517-'погружено всего'!U517)</f>
        <v/>
      </c>
      <c r="V517" s="21" t="str">
        <f>IF(обеспечено!V517-'погружено всего'!V517=0,"",обеспечено!V517-'погружено всего'!V517)</f>
        <v/>
      </c>
      <c r="W517" s="21" t="str">
        <f>IF(обеспечено!W517-'погружено всего'!W517=0,"",обеспечено!W517-'погружено всего'!W517)</f>
        <v/>
      </c>
      <c r="X517" s="21" t="str">
        <f>IF(обеспечено!X517-'погружено всего'!X517=0,"",обеспечено!X517-'погружено всего'!X517)</f>
        <v/>
      </c>
      <c r="Y517" s="21" t="str">
        <f>IF(обеспечено!Y517-'погружено всего'!Y517=0,"",обеспечено!Y517-'погружено всего'!Y517)</f>
        <v/>
      </c>
      <c r="Z517" s="21" t="str">
        <f>IF(обеспечено!Z517-'погружено всего'!Z517=0,"",обеспечено!Z517-'погружено всего'!Z517)</f>
        <v/>
      </c>
      <c r="AA517" s="21" t="str">
        <f>IF(обеспечено!AA517-'погружено всего'!AA517=0,"",обеспечено!AA517-'погружено всего'!AA517)</f>
        <v/>
      </c>
      <c r="AB517" s="21" t="str">
        <f>IF(обеспечено!AB517-'погружено всего'!AB517=0,"",обеспечено!AB517-'погружено всего'!AB517)</f>
        <v/>
      </c>
      <c r="AC517" s="21" t="str">
        <f>IF(обеспечено!AC517-'погружено всего'!AC517=0,"",обеспечено!AC517-'погружено всего'!AC517)</f>
        <v/>
      </c>
      <c r="AD517" s="21" t="str">
        <f>IF(обеспечено!AD517-'погружено всего'!AD517=0,"",обеспечено!AD517-'погружено всего'!AD517)</f>
        <v/>
      </c>
      <c r="AE517" s="21" t="str">
        <f>IF(обеспечено!AE517-'погружено всего'!AE517=0,"",обеспечено!AE517-'погружено всего'!AE517)</f>
        <v/>
      </c>
      <c r="AF517" s="21" t="str">
        <f>IF(обеспечено!AF517-'погружено всего'!AF517=0,"",обеспечено!AF517-'погружено всего'!AF517)</f>
        <v/>
      </c>
      <c r="AG517" s="21" t="str">
        <f>IF(обеспечено!AG517-'погружено всего'!AG517=0,"",обеспечено!AG517-'погружено всего'!AG517)</f>
        <v/>
      </c>
      <c r="AH517" s="21" t="str">
        <f>IF(обеспечено!AH517-'погружено всего'!AH517=0,"",обеспечено!AH517-'погружено всего'!AH517)</f>
        <v/>
      </c>
      <c r="AI517" s="21" t="str">
        <f>IF(обеспечено!AI517-'погружено всего'!AI517=0,"",обеспечено!AI517-'погружено всего'!AI517)</f>
        <v/>
      </c>
      <c r="AJ517" s="21" t="str">
        <f>IF(обеспечено!AJ517-'погружено всего'!AJ517=0,"",обеспечено!AJ517-'погружено всего'!AJ517)</f>
        <v/>
      </c>
      <c r="AK517" s="21" t="str">
        <f>IF(обеспечено!AK517-'погружено всего'!AK517=0,"",обеспечено!AK517-'погружено всего'!AK517)</f>
        <v/>
      </c>
    </row>
    <row r="518" spans="2:37" s="15" customFormat="1" ht="13.5" customHeight="1" x14ac:dyDescent="0.15">
      <c r="B518" s="20" t="str">
        <f>IF(LEN('заявки всего'!B518)=0,"",'заявки всего'!B518)</f>
        <v/>
      </c>
      <c r="C518" s="20" t="str">
        <f>IF(LEN('заявки всего'!C518)=0,"",'заявки всего'!C518)</f>
        <v/>
      </c>
      <c r="D518" s="22" t="str">
        <f>IF(LEN('заявки всего'!D518)=0,"",'заявки всего'!D518)</f>
        <v/>
      </c>
      <c r="E518" s="23" t="str">
        <f>IF(LEN('заявки всего'!E518)=0,"",'заявки всего'!E518)</f>
        <v/>
      </c>
      <c r="F518" s="23" t="str">
        <f>IF(обеспечено!F518=0,"",ROUNDUP(обеспечено!F518/31*5,0))</f>
        <v/>
      </c>
      <c r="G518" s="21" t="str">
        <f>IF(обеспечено!G518-'погружено всего'!G518=0,"",обеспечено!G518-'погружено всего'!G518)</f>
        <v/>
      </c>
      <c r="H518" s="21" t="str">
        <f>IF(обеспечено!H518-'погружено всего'!H518=0,"",обеспечено!H518-'погружено всего'!H518)</f>
        <v/>
      </c>
      <c r="I518" s="21" t="str">
        <f>IF(обеспечено!I518-'погружено всего'!I518=0,"",обеспечено!I518-'погружено всего'!I518)</f>
        <v/>
      </c>
      <c r="J518" s="21" t="str">
        <f>IF(обеспечено!J518-'погружено всего'!J518=0,"",обеспечено!J518-'погружено всего'!J518)</f>
        <v/>
      </c>
      <c r="K518" s="21" t="str">
        <f>IF(обеспечено!K518-'погружено всего'!K518=0,"",обеспечено!K518-'погружено всего'!K518)</f>
        <v/>
      </c>
      <c r="L518" s="21" t="str">
        <f>IF(обеспечено!L518-'погружено всего'!L518=0,"",обеспечено!L518-'погружено всего'!L518)</f>
        <v/>
      </c>
      <c r="M518" s="21" t="str">
        <f>IF(обеспечено!M518-'погружено всего'!M518=0,"",обеспечено!M518-'погружено всего'!M518)</f>
        <v/>
      </c>
      <c r="N518" s="21" t="str">
        <f>IF(обеспечено!N518-'погружено всего'!N518=0,"",обеспечено!N518-'погружено всего'!N518)</f>
        <v/>
      </c>
      <c r="O518" s="21" t="str">
        <f>IF(обеспечено!O518-'погружено всего'!O518=0,"",обеспечено!O518-'погружено всего'!O518)</f>
        <v/>
      </c>
      <c r="P518" s="21" t="str">
        <f>IF(обеспечено!P518-'погружено всего'!P518=0,"",обеспечено!P518-'погружено всего'!P518)</f>
        <v/>
      </c>
      <c r="Q518" s="21" t="str">
        <f>IF(обеспечено!Q518-'погружено всего'!Q518=0,"",обеспечено!Q518-'погружено всего'!Q518)</f>
        <v/>
      </c>
      <c r="R518" s="21" t="str">
        <f>IF(обеспечено!R518-'погружено всего'!R518=0,"",обеспечено!R518-'погружено всего'!R518)</f>
        <v/>
      </c>
      <c r="S518" s="21" t="str">
        <f>IF(обеспечено!S518-'погружено всего'!S518=0,"",обеспечено!S518-'погружено всего'!S518)</f>
        <v/>
      </c>
      <c r="T518" s="21" t="str">
        <f>IF(обеспечено!T518-'погружено всего'!T518=0,"",обеспечено!T518-'погружено всего'!T518)</f>
        <v/>
      </c>
      <c r="U518" s="21" t="str">
        <f>IF(обеспечено!U518-'погружено всего'!U518=0,"",обеспечено!U518-'погружено всего'!U518)</f>
        <v/>
      </c>
      <c r="V518" s="21" t="str">
        <f>IF(обеспечено!V518-'погружено всего'!V518=0,"",обеспечено!V518-'погружено всего'!V518)</f>
        <v/>
      </c>
      <c r="W518" s="21" t="str">
        <f>IF(обеспечено!W518-'погружено всего'!W518=0,"",обеспечено!W518-'погружено всего'!W518)</f>
        <v/>
      </c>
      <c r="X518" s="21" t="str">
        <f>IF(обеспечено!X518-'погружено всего'!X518=0,"",обеспечено!X518-'погружено всего'!X518)</f>
        <v/>
      </c>
      <c r="Y518" s="21" t="str">
        <f>IF(обеспечено!Y518-'погружено всего'!Y518=0,"",обеспечено!Y518-'погружено всего'!Y518)</f>
        <v/>
      </c>
      <c r="Z518" s="21" t="str">
        <f>IF(обеспечено!Z518-'погружено всего'!Z518=0,"",обеспечено!Z518-'погружено всего'!Z518)</f>
        <v/>
      </c>
      <c r="AA518" s="21" t="str">
        <f>IF(обеспечено!AA518-'погружено всего'!AA518=0,"",обеспечено!AA518-'погружено всего'!AA518)</f>
        <v/>
      </c>
      <c r="AB518" s="21" t="str">
        <f>IF(обеспечено!AB518-'погружено всего'!AB518=0,"",обеспечено!AB518-'погружено всего'!AB518)</f>
        <v/>
      </c>
      <c r="AC518" s="21" t="str">
        <f>IF(обеспечено!AC518-'погружено всего'!AC518=0,"",обеспечено!AC518-'погружено всего'!AC518)</f>
        <v/>
      </c>
      <c r="AD518" s="21" t="str">
        <f>IF(обеспечено!AD518-'погружено всего'!AD518=0,"",обеспечено!AD518-'погружено всего'!AD518)</f>
        <v/>
      </c>
      <c r="AE518" s="21" t="str">
        <f>IF(обеспечено!AE518-'погружено всего'!AE518=0,"",обеспечено!AE518-'погружено всего'!AE518)</f>
        <v/>
      </c>
      <c r="AF518" s="21" t="str">
        <f>IF(обеспечено!AF518-'погружено всего'!AF518=0,"",обеспечено!AF518-'погружено всего'!AF518)</f>
        <v/>
      </c>
      <c r="AG518" s="21" t="str">
        <f>IF(обеспечено!AG518-'погружено всего'!AG518=0,"",обеспечено!AG518-'погружено всего'!AG518)</f>
        <v/>
      </c>
      <c r="AH518" s="21" t="str">
        <f>IF(обеспечено!AH518-'погружено всего'!AH518=0,"",обеспечено!AH518-'погружено всего'!AH518)</f>
        <v/>
      </c>
      <c r="AI518" s="21" t="str">
        <f>IF(обеспечено!AI518-'погружено всего'!AI518=0,"",обеспечено!AI518-'погружено всего'!AI518)</f>
        <v/>
      </c>
      <c r="AJ518" s="21" t="str">
        <f>IF(обеспечено!AJ518-'погружено всего'!AJ518=0,"",обеспечено!AJ518-'погружено всего'!AJ518)</f>
        <v/>
      </c>
      <c r="AK518" s="21" t="str">
        <f>IF(обеспечено!AK518-'погружено всего'!AK518=0,"",обеспечено!AK518-'погружено всего'!AK518)</f>
        <v/>
      </c>
    </row>
    <row r="519" spans="2:37" s="15" customFormat="1" ht="13.5" customHeight="1" x14ac:dyDescent="0.15">
      <c r="B519" s="20" t="str">
        <f>IF(LEN('заявки всего'!B519)=0,"",'заявки всего'!B519)</f>
        <v/>
      </c>
      <c r="C519" s="20" t="str">
        <f>IF(LEN('заявки всего'!C519)=0,"",'заявки всего'!C519)</f>
        <v/>
      </c>
      <c r="D519" s="22" t="str">
        <f>IF(LEN('заявки всего'!D519)=0,"",'заявки всего'!D519)</f>
        <v/>
      </c>
      <c r="E519" s="23" t="str">
        <f>IF(LEN('заявки всего'!E519)=0,"",'заявки всего'!E519)</f>
        <v/>
      </c>
      <c r="F519" s="23" t="str">
        <f>IF(обеспечено!F519=0,"",ROUNDUP(обеспечено!F519/31*5,0))</f>
        <v/>
      </c>
      <c r="G519" s="21" t="str">
        <f>IF(обеспечено!G519-'погружено всего'!G519=0,"",обеспечено!G519-'погружено всего'!G519)</f>
        <v/>
      </c>
      <c r="H519" s="21" t="str">
        <f>IF(обеспечено!H519-'погружено всего'!H519=0,"",обеспечено!H519-'погружено всего'!H519)</f>
        <v/>
      </c>
      <c r="I519" s="21" t="str">
        <f>IF(обеспечено!I519-'погружено всего'!I519=0,"",обеспечено!I519-'погружено всего'!I519)</f>
        <v/>
      </c>
      <c r="J519" s="21" t="str">
        <f>IF(обеспечено!J519-'погружено всего'!J519=0,"",обеспечено!J519-'погружено всего'!J519)</f>
        <v/>
      </c>
      <c r="K519" s="21" t="str">
        <f>IF(обеспечено!K519-'погружено всего'!K519=0,"",обеспечено!K519-'погружено всего'!K519)</f>
        <v/>
      </c>
      <c r="L519" s="21" t="str">
        <f>IF(обеспечено!L519-'погружено всего'!L519=0,"",обеспечено!L519-'погружено всего'!L519)</f>
        <v/>
      </c>
      <c r="M519" s="21" t="str">
        <f>IF(обеспечено!M519-'погружено всего'!M519=0,"",обеспечено!M519-'погружено всего'!M519)</f>
        <v/>
      </c>
      <c r="N519" s="21" t="str">
        <f>IF(обеспечено!N519-'погружено всего'!N519=0,"",обеспечено!N519-'погружено всего'!N519)</f>
        <v/>
      </c>
      <c r="O519" s="21" t="str">
        <f>IF(обеспечено!O519-'погружено всего'!O519=0,"",обеспечено!O519-'погружено всего'!O519)</f>
        <v/>
      </c>
      <c r="P519" s="21" t="str">
        <f>IF(обеспечено!P519-'погружено всего'!P519=0,"",обеспечено!P519-'погружено всего'!P519)</f>
        <v/>
      </c>
      <c r="Q519" s="21" t="str">
        <f>IF(обеспечено!Q519-'погружено всего'!Q519=0,"",обеспечено!Q519-'погружено всего'!Q519)</f>
        <v/>
      </c>
      <c r="R519" s="21" t="str">
        <f>IF(обеспечено!R519-'погружено всего'!R519=0,"",обеспечено!R519-'погружено всего'!R519)</f>
        <v/>
      </c>
      <c r="S519" s="21" t="str">
        <f>IF(обеспечено!S519-'погружено всего'!S519=0,"",обеспечено!S519-'погружено всего'!S519)</f>
        <v/>
      </c>
      <c r="T519" s="21" t="str">
        <f>IF(обеспечено!T519-'погружено всего'!T519=0,"",обеспечено!T519-'погружено всего'!T519)</f>
        <v/>
      </c>
      <c r="U519" s="21" t="str">
        <f>IF(обеспечено!U519-'погружено всего'!U519=0,"",обеспечено!U519-'погружено всего'!U519)</f>
        <v/>
      </c>
      <c r="V519" s="21" t="str">
        <f>IF(обеспечено!V519-'погружено всего'!V519=0,"",обеспечено!V519-'погружено всего'!V519)</f>
        <v/>
      </c>
      <c r="W519" s="21" t="str">
        <f>IF(обеспечено!W519-'погружено всего'!W519=0,"",обеспечено!W519-'погружено всего'!W519)</f>
        <v/>
      </c>
      <c r="X519" s="21" t="str">
        <f>IF(обеспечено!X519-'погружено всего'!X519=0,"",обеспечено!X519-'погружено всего'!X519)</f>
        <v/>
      </c>
      <c r="Y519" s="21" t="str">
        <f>IF(обеспечено!Y519-'погружено всего'!Y519=0,"",обеспечено!Y519-'погружено всего'!Y519)</f>
        <v/>
      </c>
      <c r="Z519" s="21" t="str">
        <f>IF(обеспечено!Z519-'погружено всего'!Z519=0,"",обеспечено!Z519-'погружено всего'!Z519)</f>
        <v/>
      </c>
      <c r="AA519" s="21" t="str">
        <f>IF(обеспечено!AA519-'погружено всего'!AA519=0,"",обеспечено!AA519-'погружено всего'!AA519)</f>
        <v/>
      </c>
      <c r="AB519" s="21" t="str">
        <f>IF(обеспечено!AB519-'погружено всего'!AB519=0,"",обеспечено!AB519-'погружено всего'!AB519)</f>
        <v/>
      </c>
      <c r="AC519" s="21" t="str">
        <f>IF(обеспечено!AC519-'погружено всего'!AC519=0,"",обеспечено!AC519-'погружено всего'!AC519)</f>
        <v/>
      </c>
      <c r="AD519" s="21" t="str">
        <f>IF(обеспечено!AD519-'погружено всего'!AD519=0,"",обеспечено!AD519-'погружено всего'!AD519)</f>
        <v/>
      </c>
      <c r="AE519" s="21" t="str">
        <f>IF(обеспечено!AE519-'погружено всего'!AE519=0,"",обеспечено!AE519-'погружено всего'!AE519)</f>
        <v/>
      </c>
      <c r="AF519" s="21" t="str">
        <f>IF(обеспечено!AF519-'погружено всего'!AF519=0,"",обеспечено!AF519-'погружено всего'!AF519)</f>
        <v/>
      </c>
      <c r="AG519" s="21" t="str">
        <f>IF(обеспечено!AG519-'погружено всего'!AG519=0,"",обеспечено!AG519-'погружено всего'!AG519)</f>
        <v/>
      </c>
      <c r="AH519" s="21" t="str">
        <f>IF(обеспечено!AH519-'погружено всего'!AH519=0,"",обеспечено!AH519-'погружено всего'!AH519)</f>
        <v/>
      </c>
      <c r="AI519" s="21" t="str">
        <f>IF(обеспечено!AI519-'погружено всего'!AI519=0,"",обеспечено!AI519-'погружено всего'!AI519)</f>
        <v/>
      </c>
      <c r="AJ519" s="21" t="str">
        <f>IF(обеспечено!AJ519-'погружено всего'!AJ519=0,"",обеспечено!AJ519-'погружено всего'!AJ519)</f>
        <v/>
      </c>
      <c r="AK519" s="21" t="str">
        <f>IF(обеспечено!AK519-'погружено всего'!AK519=0,"",обеспечено!AK519-'погружено всего'!AK519)</f>
        <v/>
      </c>
    </row>
    <row r="520" spans="2:37" s="15" customFormat="1" ht="13.5" customHeight="1" x14ac:dyDescent="0.15">
      <c r="B520" s="20" t="str">
        <f>IF(LEN('заявки всего'!B520)=0,"",'заявки всего'!B520)</f>
        <v/>
      </c>
      <c r="C520" s="20" t="str">
        <f>IF(LEN('заявки всего'!C520)=0,"",'заявки всего'!C520)</f>
        <v/>
      </c>
      <c r="D520" s="22" t="str">
        <f>IF(LEN('заявки всего'!D520)=0,"",'заявки всего'!D520)</f>
        <v/>
      </c>
      <c r="E520" s="23" t="str">
        <f>IF(LEN('заявки всего'!E520)=0,"",'заявки всего'!E520)</f>
        <v/>
      </c>
      <c r="F520" s="23" t="str">
        <f>IF(обеспечено!F520=0,"",ROUNDUP(обеспечено!F520/31*5,0))</f>
        <v/>
      </c>
      <c r="G520" s="21" t="str">
        <f>IF(обеспечено!G520-'погружено всего'!G520=0,"",обеспечено!G520-'погружено всего'!G520)</f>
        <v/>
      </c>
      <c r="H520" s="21" t="str">
        <f>IF(обеспечено!H520-'погружено всего'!H520=0,"",обеспечено!H520-'погружено всего'!H520)</f>
        <v/>
      </c>
      <c r="I520" s="21" t="str">
        <f>IF(обеспечено!I520-'погружено всего'!I520=0,"",обеспечено!I520-'погружено всего'!I520)</f>
        <v/>
      </c>
      <c r="J520" s="21" t="str">
        <f>IF(обеспечено!J520-'погружено всего'!J520=0,"",обеспечено!J520-'погружено всего'!J520)</f>
        <v/>
      </c>
      <c r="K520" s="21" t="str">
        <f>IF(обеспечено!K520-'погружено всего'!K520=0,"",обеспечено!K520-'погружено всего'!K520)</f>
        <v/>
      </c>
      <c r="L520" s="21" t="str">
        <f>IF(обеспечено!L520-'погружено всего'!L520=0,"",обеспечено!L520-'погружено всего'!L520)</f>
        <v/>
      </c>
      <c r="M520" s="21" t="str">
        <f>IF(обеспечено!M520-'погружено всего'!M520=0,"",обеспечено!M520-'погружено всего'!M520)</f>
        <v/>
      </c>
      <c r="N520" s="21" t="str">
        <f>IF(обеспечено!N520-'погружено всего'!N520=0,"",обеспечено!N520-'погружено всего'!N520)</f>
        <v/>
      </c>
      <c r="O520" s="21" t="str">
        <f>IF(обеспечено!O520-'погружено всего'!O520=0,"",обеспечено!O520-'погружено всего'!O520)</f>
        <v/>
      </c>
      <c r="P520" s="21" t="str">
        <f>IF(обеспечено!P520-'погружено всего'!P520=0,"",обеспечено!P520-'погружено всего'!P520)</f>
        <v/>
      </c>
      <c r="Q520" s="21" t="str">
        <f>IF(обеспечено!Q520-'погружено всего'!Q520=0,"",обеспечено!Q520-'погружено всего'!Q520)</f>
        <v/>
      </c>
      <c r="R520" s="21" t="str">
        <f>IF(обеспечено!R520-'погружено всего'!R520=0,"",обеспечено!R520-'погружено всего'!R520)</f>
        <v/>
      </c>
      <c r="S520" s="21" t="str">
        <f>IF(обеспечено!S520-'погружено всего'!S520=0,"",обеспечено!S520-'погружено всего'!S520)</f>
        <v/>
      </c>
      <c r="T520" s="21" t="str">
        <f>IF(обеспечено!T520-'погружено всего'!T520=0,"",обеспечено!T520-'погружено всего'!T520)</f>
        <v/>
      </c>
      <c r="U520" s="21" t="str">
        <f>IF(обеспечено!U520-'погружено всего'!U520=0,"",обеспечено!U520-'погружено всего'!U520)</f>
        <v/>
      </c>
      <c r="V520" s="21" t="str">
        <f>IF(обеспечено!V520-'погружено всего'!V520=0,"",обеспечено!V520-'погружено всего'!V520)</f>
        <v/>
      </c>
      <c r="W520" s="21" t="str">
        <f>IF(обеспечено!W520-'погружено всего'!W520=0,"",обеспечено!W520-'погружено всего'!W520)</f>
        <v/>
      </c>
      <c r="X520" s="21" t="str">
        <f>IF(обеспечено!X520-'погружено всего'!X520=0,"",обеспечено!X520-'погружено всего'!X520)</f>
        <v/>
      </c>
      <c r="Y520" s="21" t="str">
        <f>IF(обеспечено!Y520-'погружено всего'!Y520=0,"",обеспечено!Y520-'погружено всего'!Y520)</f>
        <v/>
      </c>
      <c r="Z520" s="21" t="str">
        <f>IF(обеспечено!Z520-'погружено всего'!Z520=0,"",обеспечено!Z520-'погружено всего'!Z520)</f>
        <v/>
      </c>
      <c r="AA520" s="21" t="str">
        <f>IF(обеспечено!AA520-'погружено всего'!AA520=0,"",обеспечено!AA520-'погружено всего'!AA520)</f>
        <v/>
      </c>
      <c r="AB520" s="21" t="str">
        <f>IF(обеспечено!AB520-'погружено всего'!AB520=0,"",обеспечено!AB520-'погружено всего'!AB520)</f>
        <v/>
      </c>
      <c r="AC520" s="21" t="str">
        <f>IF(обеспечено!AC520-'погружено всего'!AC520=0,"",обеспечено!AC520-'погружено всего'!AC520)</f>
        <v/>
      </c>
      <c r="AD520" s="21" t="str">
        <f>IF(обеспечено!AD520-'погружено всего'!AD520=0,"",обеспечено!AD520-'погружено всего'!AD520)</f>
        <v/>
      </c>
      <c r="AE520" s="21" t="str">
        <f>IF(обеспечено!AE520-'погружено всего'!AE520=0,"",обеспечено!AE520-'погружено всего'!AE520)</f>
        <v/>
      </c>
      <c r="AF520" s="21" t="str">
        <f>IF(обеспечено!AF520-'погружено всего'!AF520=0,"",обеспечено!AF520-'погружено всего'!AF520)</f>
        <v/>
      </c>
      <c r="AG520" s="21" t="str">
        <f>IF(обеспечено!AG520-'погружено всего'!AG520=0,"",обеспечено!AG520-'погружено всего'!AG520)</f>
        <v/>
      </c>
      <c r="AH520" s="21" t="str">
        <f>IF(обеспечено!AH520-'погружено всего'!AH520=0,"",обеспечено!AH520-'погружено всего'!AH520)</f>
        <v/>
      </c>
      <c r="AI520" s="21" t="str">
        <f>IF(обеспечено!AI520-'погружено всего'!AI520=0,"",обеспечено!AI520-'погружено всего'!AI520)</f>
        <v/>
      </c>
      <c r="AJ520" s="21" t="str">
        <f>IF(обеспечено!AJ520-'погружено всего'!AJ520=0,"",обеспечено!AJ520-'погружено всего'!AJ520)</f>
        <v/>
      </c>
      <c r="AK520" s="21" t="str">
        <f>IF(обеспечено!AK520-'погружено всего'!AK520=0,"",обеспечено!AK520-'погружено всего'!AK520)</f>
        <v/>
      </c>
    </row>
    <row r="521" spans="2:37" s="15" customFormat="1" ht="13.5" customHeight="1" x14ac:dyDescent="0.15">
      <c r="B521" s="20" t="str">
        <f>IF(LEN('заявки всего'!B521)=0,"",'заявки всего'!B521)</f>
        <v/>
      </c>
      <c r="C521" s="20" t="str">
        <f>IF(LEN('заявки всего'!C521)=0,"",'заявки всего'!C521)</f>
        <v/>
      </c>
      <c r="D521" s="22" t="str">
        <f>IF(LEN('заявки всего'!D521)=0,"",'заявки всего'!D521)</f>
        <v/>
      </c>
      <c r="E521" s="23" t="str">
        <f>IF(LEN('заявки всего'!E521)=0,"",'заявки всего'!E521)</f>
        <v/>
      </c>
      <c r="F521" s="23" t="str">
        <f>IF(обеспечено!F521=0,"",ROUNDUP(обеспечено!F521/31*5,0))</f>
        <v/>
      </c>
      <c r="G521" s="21" t="str">
        <f>IF(обеспечено!G521-'погружено всего'!G521=0,"",обеспечено!G521-'погружено всего'!G521)</f>
        <v/>
      </c>
      <c r="H521" s="21" t="str">
        <f>IF(обеспечено!H521-'погружено всего'!H521=0,"",обеспечено!H521-'погружено всего'!H521)</f>
        <v/>
      </c>
      <c r="I521" s="21" t="str">
        <f>IF(обеспечено!I521-'погружено всего'!I521=0,"",обеспечено!I521-'погружено всего'!I521)</f>
        <v/>
      </c>
      <c r="J521" s="21" t="str">
        <f>IF(обеспечено!J521-'погружено всего'!J521=0,"",обеспечено!J521-'погружено всего'!J521)</f>
        <v/>
      </c>
      <c r="K521" s="21" t="str">
        <f>IF(обеспечено!K521-'погружено всего'!K521=0,"",обеспечено!K521-'погружено всего'!K521)</f>
        <v/>
      </c>
      <c r="L521" s="21" t="str">
        <f>IF(обеспечено!L521-'погружено всего'!L521=0,"",обеспечено!L521-'погружено всего'!L521)</f>
        <v/>
      </c>
      <c r="M521" s="21" t="str">
        <f>IF(обеспечено!M521-'погружено всего'!M521=0,"",обеспечено!M521-'погружено всего'!M521)</f>
        <v/>
      </c>
      <c r="N521" s="21" t="str">
        <f>IF(обеспечено!N521-'погружено всего'!N521=0,"",обеспечено!N521-'погружено всего'!N521)</f>
        <v/>
      </c>
      <c r="O521" s="21" t="str">
        <f>IF(обеспечено!O521-'погружено всего'!O521=0,"",обеспечено!O521-'погружено всего'!O521)</f>
        <v/>
      </c>
      <c r="P521" s="21" t="str">
        <f>IF(обеспечено!P521-'погружено всего'!P521=0,"",обеспечено!P521-'погружено всего'!P521)</f>
        <v/>
      </c>
      <c r="Q521" s="21" t="str">
        <f>IF(обеспечено!Q521-'погружено всего'!Q521=0,"",обеспечено!Q521-'погружено всего'!Q521)</f>
        <v/>
      </c>
      <c r="R521" s="21" t="str">
        <f>IF(обеспечено!R521-'погружено всего'!R521=0,"",обеспечено!R521-'погружено всего'!R521)</f>
        <v/>
      </c>
      <c r="S521" s="21" t="str">
        <f>IF(обеспечено!S521-'погружено всего'!S521=0,"",обеспечено!S521-'погружено всего'!S521)</f>
        <v/>
      </c>
      <c r="T521" s="21" t="str">
        <f>IF(обеспечено!T521-'погружено всего'!T521=0,"",обеспечено!T521-'погружено всего'!T521)</f>
        <v/>
      </c>
      <c r="U521" s="21" t="str">
        <f>IF(обеспечено!U521-'погружено всего'!U521=0,"",обеспечено!U521-'погружено всего'!U521)</f>
        <v/>
      </c>
      <c r="V521" s="21" t="str">
        <f>IF(обеспечено!V521-'погружено всего'!V521=0,"",обеспечено!V521-'погружено всего'!V521)</f>
        <v/>
      </c>
      <c r="W521" s="21" t="str">
        <f>IF(обеспечено!W521-'погружено всего'!W521=0,"",обеспечено!W521-'погружено всего'!W521)</f>
        <v/>
      </c>
      <c r="X521" s="21" t="str">
        <f>IF(обеспечено!X521-'погружено всего'!X521=0,"",обеспечено!X521-'погружено всего'!X521)</f>
        <v/>
      </c>
      <c r="Y521" s="21" t="str">
        <f>IF(обеспечено!Y521-'погружено всего'!Y521=0,"",обеспечено!Y521-'погружено всего'!Y521)</f>
        <v/>
      </c>
      <c r="Z521" s="21" t="str">
        <f>IF(обеспечено!Z521-'погружено всего'!Z521=0,"",обеспечено!Z521-'погружено всего'!Z521)</f>
        <v/>
      </c>
      <c r="AA521" s="21" t="str">
        <f>IF(обеспечено!AA521-'погружено всего'!AA521=0,"",обеспечено!AA521-'погружено всего'!AA521)</f>
        <v/>
      </c>
      <c r="AB521" s="21" t="str">
        <f>IF(обеспечено!AB521-'погружено всего'!AB521=0,"",обеспечено!AB521-'погружено всего'!AB521)</f>
        <v/>
      </c>
      <c r="AC521" s="21" t="str">
        <f>IF(обеспечено!AC521-'погружено всего'!AC521=0,"",обеспечено!AC521-'погружено всего'!AC521)</f>
        <v/>
      </c>
      <c r="AD521" s="21" t="str">
        <f>IF(обеспечено!AD521-'погружено всего'!AD521=0,"",обеспечено!AD521-'погружено всего'!AD521)</f>
        <v/>
      </c>
      <c r="AE521" s="21" t="str">
        <f>IF(обеспечено!AE521-'погружено всего'!AE521=0,"",обеспечено!AE521-'погружено всего'!AE521)</f>
        <v/>
      </c>
      <c r="AF521" s="21" t="str">
        <f>IF(обеспечено!AF521-'погружено всего'!AF521=0,"",обеспечено!AF521-'погружено всего'!AF521)</f>
        <v/>
      </c>
      <c r="AG521" s="21" t="str">
        <f>IF(обеспечено!AG521-'погружено всего'!AG521=0,"",обеспечено!AG521-'погружено всего'!AG521)</f>
        <v/>
      </c>
      <c r="AH521" s="21" t="str">
        <f>IF(обеспечено!AH521-'погружено всего'!AH521=0,"",обеспечено!AH521-'погружено всего'!AH521)</f>
        <v/>
      </c>
      <c r="AI521" s="21" t="str">
        <f>IF(обеспечено!AI521-'погружено всего'!AI521=0,"",обеспечено!AI521-'погружено всего'!AI521)</f>
        <v/>
      </c>
      <c r="AJ521" s="21" t="str">
        <f>IF(обеспечено!AJ521-'погружено всего'!AJ521=0,"",обеспечено!AJ521-'погружено всего'!AJ521)</f>
        <v/>
      </c>
      <c r="AK521" s="21" t="str">
        <f>IF(обеспечено!AK521-'погружено всего'!AK521=0,"",обеспечено!AK521-'погружено всего'!AK521)</f>
        <v/>
      </c>
    </row>
    <row r="522" spans="2:37" s="15" customFormat="1" ht="13.5" customHeight="1" x14ac:dyDescent="0.15">
      <c r="B522" s="20" t="str">
        <f>IF(LEN('заявки всего'!B522)=0,"",'заявки всего'!B522)</f>
        <v/>
      </c>
      <c r="C522" s="20" t="str">
        <f>IF(LEN('заявки всего'!C522)=0,"",'заявки всего'!C522)</f>
        <v/>
      </c>
      <c r="D522" s="22" t="str">
        <f>IF(LEN('заявки всего'!D522)=0,"",'заявки всего'!D522)</f>
        <v/>
      </c>
      <c r="E522" s="23" t="str">
        <f>IF(LEN('заявки всего'!E522)=0,"",'заявки всего'!E522)</f>
        <v/>
      </c>
      <c r="F522" s="23" t="str">
        <f>IF(обеспечено!F522=0,"",ROUNDUP(обеспечено!F522/31*5,0))</f>
        <v/>
      </c>
      <c r="G522" s="21" t="str">
        <f>IF(обеспечено!G522-'погружено всего'!G522=0,"",обеспечено!G522-'погружено всего'!G522)</f>
        <v/>
      </c>
      <c r="H522" s="21" t="str">
        <f>IF(обеспечено!H522-'погружено всего'!H522=0,"",обеспечено!H522-'погружено всего'!H522)</f>
        <v/>
      </c>
      <c r="I522" s="21" t="str">
        <f>IF(обеспечено!I522-'погружено всего'!I522=0,"",обеспечено!I522-'погружено всего'!I522)</f>
        <v/>
      </c>
      <c r="J522" s="21" t="str">
        <f>IF(обеспечено!J522-'погружено всего'!J522=0,"",обеспечено!J522-'погружено всего'!J522)</f>
        <v/>
      </c>
      <c r="K522" s="21" t="str">
        <f>IF(обеспечено!K522-'погружено всего'!K522=0,"",обеспечено!K522-'погружено всего'!K522)</f>
        <v/>
      </c>
      <c r="L522" s="21" t="str">
        <f>IF(обеспечено!L522-'погружено всего'!L522=0,"",обеспечено!L522-'погружено всего'!L522)</f>
        <v/>
      </c>
      <c r="M522" s="21" t="str">
        <f>IF(обеспечено!M522-'погружено всего'!M522=0,"",обеспечено!M522-'погружено всего'!M522)</f>
        <v/>
      </c>
      <c r="N522" s="21" t="str">
        <f>IF(обеспечено!N522-'погружено всего'!N522=0,"",обеспечено!N522-'погружено всего'!N522)</f>
        <v/>
      </c>
      <c r="O522" s="21" t="str">
        <f>IF(обеспечено!O522-'погружено всего'!O522=0,"",обеспечено!O522-'погружено всего'!O522)</f>
        <v/>
      </c>
      <c r="P522" s="21" t="str">
        <f>IF(обеспечено!P522-'погружено всего'!P522=0,"",обеспечено!P522-'погружено всего'!P522)</f>
        <v/>
      </c>
      <c r="Q522" s="21" t="str">
        <f>IF(обеспечено!Q522-'погружено всего'!Q522=0,"",обеспечено!Q522-'погружено всего'!Q522)</f>
        <v/>
      </c>
      <c r="R522" s="21" t="str">
        <f>IF(обеспечено!R522-'погружено всего'!R522=0,"",обеспечено!R522-'погружено всего'!R522)</f>
        <v/>
      </c>
      <c r="S522" s="21" t="str">
        <f>IF(обеспечено!S522-'погружено всего'!S522=0,"",обеспечено!S522-'погружено всего'!S522)</f>
        <v/>
      </c>
      <c r="T522" s="21" t="str">
        <f>IF(обеспечено!T522-'погружено всего'!T522=0,"",обеспечено!T522-'погружено всего'!T522)</f>
        <v/>
      </c>
      <c r="U522" s="21" t="str">
        <f>IF(обеспечено!U522-'погружено всего'!U522=0,"",обеспечено!U522-'погружено всего'!U522)</f>
        <v/>
      </c>
      <c r="V522" s="21" t="str">
        <f>IF(обеспечено!V522-'погружено всего'!V522=0,"",обеспечено!V522-'погружено всего'!V522)</f>
        <v/>
      </c>
      <c r="W522" s="21" t="str">
        <f>IF(обеспечено!W522-'погружено всего'!W522=0,"",обеспечено!W522-'погружено всего'!W522)</f>
        <v/>
      </c>
      <c r="X522" s="21" t="str">
        <f>IF(обеспечено!X522-'погружено всего'!X522=0,"",обеспечено!X522-'погружено всего'!X522)</f>
        <v/>
      </c>
      <c r="Y522" s="21" t="str">
        <f>IF(обеспечено!Y522-'погружено всего'!Y522=0,"",обеспечено!Y522-'погружено всего'!Y522)</f>
        <v/>
      </c>
      <c r="Z522" s="21" t="str">
        <f>IF(обеспечено!Z522-'погружено всего'!Z522=0,"",обеспечено!Z522-'погружено всего'!Z522)</f>
        <v/>
      </c>
      <c r="AA522" s="21" t="str">
        <f>IF(обеспечено!AA522-'погружено всего'!AA522=0,"",обеспечено!AA522-'погружено всего'!AA522)</f>
        <v/>
      </c>
      <c r="AB522" s="21" t="str">
        <f>IF(обеспечено!AB522-'погружено всего'!AB522=0,"",обеспечено!AB522-'погружено всего'!AB522)</f>
        <v/>
      </c>
      <c r="AC522" s="21" t="str">
        <f>IF(обеспечено!AC522-'погружено всего'!AC522=0,"",обеспечено!AC522-'погружено всего'!AC522)</f>
        <v/>
      </c>
      <c r="AD522" s="21" t="str">
        <f>IF(обеспечено!AD522-'погружено всего'!AD522=0,"",обеспечено!AD522-'погружено всего'!AD522)</f>
        <v/>
      </c>
      <c r="AE522" s="21" t="str">
        <f>IF(обеспечено!AE522-'погружено всего'!AE522=0,"",обеспечено!AE522-'погружено всего'!AE522)</f>
        <v/>
      </c>
      <c r="AF522" s="21" t="str">
        <f>IF(обеспечено!AF522-'погружено всего'!AF522=0,"",обеспечено!AF522-'погружено всего'!AF522)</f>
        <v/>
      </c>
      <c r="AG522" s="21" t="str">
        <f>IF(обеспечено!AG522-'погружено всего'!AG522=0,"",обеспечено!AG522-'погружено всего'!AG522)</f>
        <v/>
      </c>
      <c r="AH522" s="21" t="str">
        <f>IF(обеспечено!AH522-'погружено всего'!AH522=0,"",обеспечено!AH522-'погружено всего'!AH522)</f>
        <v/>
      </c>
      <c r="AI522" s="21" t="str">
        <f>IF(обеспечено!AI522-'погружено всего'!AI522=0,"",обеспечено!AI522-'погружено всего'!AI522)</f>
        <v/>
      </c>
      <c r="AJ522" s="21" t="str">
        <f>IF(обеспечено!AJ522-'погружено всего'!AJ522=0,"",обеспечено!AJ522-'погружено всего'!AJ522)</f>
        <v/>
      </c>
      <c r="AK522" s="21" t="str">
        <f>IF(обеспечено!AK522-'погружено всего'!AK522=0,"",обеспечено!AK522-'погружено всего'!AK522)</f>
        <v/>
      </c>
    </row>
    <row r="523" spans="2:37" s="15" customFormat="1" ht="13.5" customHeight="1" x14ac:dyDescent="0.15">
      <c r="B523" s="20" t="str">
        <f>IF(LEN('заявки всего'!B523)=0,"",'заявки всего'!B523)</f>
        <v/>
      </c>
      <c r="C523" s="20" t="str">
        <f>IF(LEN('заявки всего'!C523)=0,"",'заявки всего'!C523)</f>
        <v/>
      </c>
      <c r="D523" s="22" t="str">
        <f>IF(LEN('заявки всего'!D523)=0,"",'заявки всего'!D523)</f>
        <v/>
      </c>
      <c r="E523" s="23" t="str">
        <f>IF(LEN('заявки всего'!E523)=0,"",'заявки всего'!E523)</f>
        <v/>
      </c>
      <c r="F523" s="23" t="str">
        <f>IF(обеспечено!F523=0,"",ROUNDUP(обеспечено!F523/31*5,0))</f>
        <v/>
      </c>
      <c r="G523" s="21" t="str">
        <f>IF(обеспечено!G523-'погружено всего'!G523=0,"",обеспечено!G523-'погружено всего'!G523)</f>
        <v/>
      </c>
      <c r="H523" s="21" t="str">
        <f>IF(обеспечено!H523-'погружено всего'!H523=0,"",обеспечено!H523-'погружено всего'!H523)</f>
        <v/>
      </c>
      <c r="I523" s="21" t="str">
        <f>IF(обеспечено!I523-'погружено всего'!I523=0,"",обеспечено!I523-'погружено всего'!I523)</f>
        <v/>
      </c>
      <c r="J523" s="21" t="str">
        <f>IF(обеспечено!J523-'погружено всего'!J523=0,"",обеспечено!J523-'погружено всего'!J523)</f>
        <v/>
      </c>
      <c r="K523" s="21" t="str">
        <f>IF(обеспечено!K523-'погружено всего'!K523=0,"",обеспечено!K523-'погружено всего'!K523)</f>
        <v/>
      </c>
      <c r="L523" s="21" t="str">
        <f>IF(обеспечено!L523-'погружено всего'!L523=0,"",обеспечено!L523-'погружено всего'!L523)</f>
        <v/>
      </c>
      <c r="M523" s="21" t="str">
        <f>IF(обеспечено!M523-'погружено всего'!M523=0,"",обеспечено!M523-'погружено всего'!M523)</f>
        <v/>
      </c>
      <c r="N523" s="21" t="str">
        <f>IF(обеспечено!N523-'погружено всего'!N523=0,"",обеспечено!N523-'погружено всего'!N523)</f>
        <v/>
      </c>
      <c r="O523" s="21" t="str">
        <f>IF(обеспечено!O523-'погружено всего'!O523=0,"",обеспечено!O523-'погружено всего'!O523)</f>
        <v/>
      </c>
      <c r="P523" s="21" t="str">
        <f>IF(обеспечено!P523-'погружено всего'!P523=0,"",обеспечено!P523-'погружено всего'!P523)</f>
        <v/>
      </c>
      <c r="Q523" s="21" t="str">
        <f>IF(обеспечено!Q523-'погружено всего'!Q523=0,"",обеспечено!Q523-'погружено всего'!Q523)</f>
        <v/>
      </c>
      <c r="R523" s="21" t="str">
        <f>IF(обеспечено!R523-'погружено всего'!R523=0,"",обеспечено!R523-'погружено всего'!R523)</f>
        <v/>
      </c>
      <c r="S523" s="21" t="str">
        <f>IF(обеспечено!S523-'погружено всего'!S523=0,"",обеспечено!S523-'погружено всего'!S523)</f>
        <v/>
      </c>
      <c r="T523" s="21" t="str">
        <f>IF(обеспечено!T523-'погружено всего'!T523=0,"",обеспечено!T523-'погружено всего'!T523)</f>
        <v/>
      </c>
      <c r="U523" s="21" t="str">
        <f>IF(обеспечено!U523-'погружено всего'!U523=0,"",обеспечено!U523-'погружено всего'!U523)</f>
        <v/>
      </c>
      <c r="V523" s="21" t="str">
        <f>IF(обеспечено!V523-'погружено всего'!V523=0,"",обеспечено!V523-'погружено всего'!V523)</f>
        <v/>
      </c>
      <c r="W523" s="21" t="str">
        <f>IF(обеспечено!W523-'погружено всего'!W523=0,"",обеспечено!W523-'погружено всего'!W523)</f>
        <v/>
      </c>
      <c r="X523" s="21" t="str">
        <f>IF(обеспечено!X523-'погружено всего'!X523=0,"",обеспечено!X523-'погружено всего'!X523)</f>
        <v/>
      </c>
      <c r="Y523" s="21" t="str">
        <f>IF(обеспечено!Y523-'погружено всего'!Y523=0,"",обеспечено!Y523-'погружено всего'!Y523)</f>
        <v/>
      </c>
      <c r="Z523" s="21" t="str">
        <f>IF(обеспечено!Z523-'погружено всего'!Z523=0,"",обеспечено!Z523-'погружено всего'!Z523)</f>
        <v/>
      </c>
      <c r="AA523" s="21" t="str">
        <f>IF(обеспечено!AA523-'погружено всего'!AA523=0,"",обеспечено!AA523-'погружено всего'!AA523)</f>
        <v/>
      </c>
      <c r="AB523" s="21" t="str">
        <f>IF(обеспечено!AB523-'погружено всего'!AB523=0,"",обеспечено!AB523-'погружено всего'!AB523)</f>
        <v/>
      </c>
      <c r="AC523" s="21" t="str">
        <f>IF(обеспечено!AC523-'погружено всего'!AC523=0,"",обеспечено!AC523-'погружено всего'!AC523)</f>
        <v/>
      </c>
      <c r="AD523" s="21" t="str">
        <f>IF(обеспечено!AD523-'погружено всего'!AD523=0,"",обеспечено!AD523-'погружено всего'!AD523)</f>
        <v/>
      </c>
      <c r="AE523" s="21" t="str">
        <f>IF(обеспечено!AE523-'погружено всего'!AE523=0,"",обеспечено!AE523-'погружено всего'!AE523)</f>
        <v/>
      </c>
      <c r="AF523" s="21" t="str">
        <f>IF(обеспечено!AF523-'погружено всего'!AF523=0,"",обеспечено!AF523-'погружено всего'!AF523)</f>
        <v/>
      </c>
      <c r="AG523" s="21" t="str">
        <f>IF(обеспечено!AG523-'погружено всего'!AG523=0,"",обеспечено!AG523-'погружено всего'!AG523)</f>
        <v/>
      </c>
      <c r="AH523" s="21" t="str">
        <f>IF(обеспечено!AH523-'погружено всего'!AH523=0,"",обеспечено!AH523-'погружено всего'!AH523)</f>
        <v/>
      </c>
      <c r="AI523" s="21" t="str">
        <f>IF(обеспечено!AI523-'погружено всего'!AI523=0,"",обеспечено!AI523-'погружено всего'!AI523)</f>
        <v/>
      </c>
      <c r="AJ523" s="21" t="str">
        <f>IF(обеспечено!AJ523-'погружено всего'!AJ523=0,"",обеспечено!AJ523-'погружено всего'!AJ523)</f>
        <v/>
      </c>
      <c r="AK523" s="21" t="str">
        <f>IF(обеспечено!AK523-'погружено всего'!AK523=0,"",обеспечено!AK523-'погружено всего'!AK523)</f>
        <v/>
      </c>
    </row>
    <row r="524" spans="2:37" s="15" customFormat="1" ht="13.5" customHeight="1" x14ac:dyDescent="0.15">
      <c r="B524" s="20" t="str">
        <f>IF(LEN('заявки всего'!B524)=0,"",'заявки всего'!B524)</f>
        <v/>
      </c>
      <c r="C524" s="20" t="str">
        <f>IF(LEN('заявки всего'!C524)=0,"",'заявки всего'!C524)</f>
        <v/>
      </c>
      <c r="D524" s="22" t="str">
        <f>IF(LEN('заявки всего'!D524)=0,"",'заявки всего'!D524)</f>
        <v/>
      </c>
      <c r="E524" s="23" t="str">
        <f>IF(LEN('заявки всего'!E524)=0,"",'заявки всего'!E524)</f>
        <v/>
      </c>
      <c r="F524" s="23" t="str">
        <f>IF(обеспечено!F524=0,"",ROUNDUP(обеспечено!F524/31*5,0))</f>
        <v/>
      </c>
      <c r="G524" s="21" t="str">
        <f>IF(обеспечено!G524-'погружено всего'!G524=0,"",обеспечено!G524-'погружено всего'!G524)</f>
        <v/>
      </c>
      <c r="H524" s="21" t="str">
        <f>IF(обеспечено!H524-'погружено всего'!H524=0,"",обеспечено!H524-'погружено всего'!H524)</f>
        <v/>
      </c>
      <c r="I524" s="21" t="str">
        <f>IF(обеспечено!I524-'погружено всего'!I524=0,"",обеспечено!I524-'погружено всего'!I524)</f>
        <v/>
      </c>
      <c r="J524" s="21" t="str">
        <f>IF(обеспечено!J524-'погружено всего'!J524=0,"",обеспечено!J524-'погружено всего'!J524)</f>
        <v/>
      </c>
      <c r="K524" s="21" t="str">
        <f>IF(обеспечено!K524-'погружено всего'!K524=0,"",обеспечено!K524-'погружено всего'!K524)</f>
        <v/>
      </c>
      <c r="L524" s="21" t="str">
        <f>IF(обеспечено!L524-'погружено всего'!L524=0,"",обеспечено!L524-'погружено всего'!L524)</f>
        <v/>
      </c>
      <c r="M524" s="21" t="str">
        <f>IF(обеспечено!M524-'погружено всего'!M524=0,"",обеспечено!M524-'погружено всего'!M524)</f>
        <v/>
      </c>
      <c r="N524" s="21" t="str">
        <f>IF(обеспечено!N524-'погружено всего'!N524=0,"",обеспечено!N524-'погружено всего'!N524)</f>
        <v/>
      </c>
      <c r="O524" s="21" t="str">
        <f>IF(обеспечено!O524-'погружено всего'!O524=0,"",обеспечено!O524-'погружено всего'!O524)</f>
        <v/>
      </c>
      <c r="P524" s="21" t="str">
        <f>IF(обеспечено!P524-'погружено всего'!P524=0,"",обеспечено!P524-'погружено всего'!P524)</f>
        <v/>
      </c>
      <c r="Q524" s="21" t="str">
        <f>IF(обеспечено!Q524-'погружено всего'!Q524=0,"",обеспечено!Q524-'погружено всего'!Q524)</f>
        <v/>
      </c>
      <c r="R524" s="21" t="str">
        <f>IF(обеспечено!R524-'погружено всего'!R524=0,"",обеспечено!R524-'погружено всего'!R524)</f>
        <v/>
      </c>
      <c r="S524" s="21" t="str">
        <f>IF(обеспечено!S524-'погружено всего'!S524=0,"",обеспечено!S524-'погружено всего'!S524)</f>
        <v/>
      </c>
      <c r="T524" s="21" t="str">
        <f>IF(обеспечено!T524-'погружено всего'!T524=0,"",обеспечено!T524-'погружено всего'!T524)</f>
        <v/>
      </c>
      <c r="U524" s="21" t="str">
        <f>IF(обеспечено!U524-'погружено всего'!U524=0,"",обеспечено!U524-'погружено всего'!U524)</f>
        <v/>
      </c>
      <c r="V524" s="21" t="str">
        <f>IF(обеспечено!V524-'погружено всего'!V524=0,"",обеспечено!V524-'погружено всего'!V524)</f>
        <v/>
      </c>
      <c r="W524" s="21" t="str">
        <f>IF(обеспечено!W524-'погружено всего'!W524=0,"",обеспечено!W524-'погружено всего'!W524)</f>
        <v/>
      </c>
      <c r="X524" s="21" t="str">
        <f>IF(обеспечено!X524-'погружено всего'!X524=0,"",обеспечено!X524-'погружено всего'!X524)</f>
        <v/>
      </c>
      <c r="Y524" s="21" t="str">
        <f>IF(обеспечено!Y524-'погружено всего'!Y524=0,"",обеспечено!Y524-'погружено всего'!Y524)</f>
        <v/>
      </c>
      <c r="Z524" s="21" t="str">
        <f>IF(обеспечено!Z524-'погружено всего'!Z524=0,"",обеспечено!Z524-'погружено всего'!Z524)</f>
        <v/>
      </c>
      <c r="AA524" s="21" t="str">
        <f>IF(обеспечено!AA524-'погружено всего'!AA524=0,"",обеспечено!AA524-'погружено всего'!AA524)</f>
        <v/>
      </c>
      <c r="AB524" s="21" t="str">
        <f>IF(обеспечено!AB524-'погружено всего'!AB524=0,"",обеспечено!AB524-'погружено всего'!AB524)</f>
        <v/>
      </c>
      <c r="AC524" s="21" t="str">
        <f>IF(обеспечено!AC524-'погружено всего'!AC524=0,"",обеспечено!AC524-'погружено всего'!AC524)</f>
        <v/>
      </c>
      <c r="AD524" s="21" t="str">
        <f>IF(обеспечено!AD524-'погружено всего'!AD524=0,"",обеспечено!AD524-'погружено всего'!AD524)</f>
        <v/>
      </c>
      <c r="AE524" s="21" t="str">
        <f>IF(обеспечено!AE524-'погружено всего'!AE524=0,"",обеспечено!AE524-'погружено всего'!AE524)</f>
        <v/>
      </c>
      <c r="AF524" s="21" t="str">
        <f>IF(обеспечено!AF524-'погружено всего'!AF524=0,"",обеспечено!AF524-'погружено всего'!AF524)</f>
        <v/>
      </c>
      <c r="AG524" s="21" t="str">
        <f>IF(обеспечено!AG524-'погружено всего'!AG524=0,"",обеспечено!AG524-'погружено всего'!AG524)</f>
        <v/>
      </c>
      <c r="AH524" s="21" t="str">
        <f>IF(обеспечено!AH524-'погружено всего'!AH524=0,"",обеспечено!AH524-'погружено всего'!AH524)</f>
        <v/>
      </c>
      <c r="AI524" s="21" t="str">
        <f>IF(обеспечено!AI524-'погружено всего'!AI524=0,"",обеспечено!AI524-'погружено всего'!AI524)</f>
        <v/>
      </c>
      <c r="AJ524" s="21" t="str">
        <f>IF(обеспечено!AJ524-'погружено всего'!AJ524=0,"",обеспечено!AJ524-'погружено всего'!AJ524)</f>
        <v/>
      </c>
      <c r="AK524" s="21" t="str">
        <f>IF(обеспечено!AK524-'погружено всего'!AK524=0,"",обеспечено!AK524-'погружено всего'!AK524)</f>
        <v/>
      </c>
    </row>
    <row r="525" spans="2:37" s="15" customFormat="1" ht="13.5" customHeight="1" x14ac:dyDescent="0.15">
      <c r="B525" s="20" t="str">
        <f>IF(LEN('заявки всего'!B525)=0,"",'заявки всего'!B525)</f>
        <v/>
      </c>
      <c r="C525" s="20" t="str">
        <f>IF(LEN('заявки всего'!C525)=0,"",'заявки всего'!C525)</f>
        <v/>
      </c>
      <c r="D525" s="22" t="str">
        <f>IF(LEN('заявки всего'!D525)=0,"",'заявки всего'!D525)</f>
        <v/>
      </c>
      <c r="E525" s="23" t="str">
        <f>IF(LEN('заявки всего'!E525)=0,"",'заявки всего'!E525)</f>
        <v/>
      </c>
      <c r="F525" s="23" t="str">
        <f>IF(обеспечено!F525=0,"",ROUNDUP(обеспечено!F525/31*5,0))</f>
        <v/>
      </c>
      <c r="G525" s="21" t="str">
        <f>IF(обеспечено!G525-'погружено всего'!G525=0,"",обеспечено!G525-'погружено всего'!G525)</f>
        <v/>
      </c>
      <c r="H525" s="21" t="str">
        <f>IF(обеспечено!H525-'погружено всего'!H525=0,"",обеспечено!H525-'погружено всего'!H525)</f>
        <v/>
      </c>
      <c r="I525" s="21" t="str">
        <f>IF(обеспечено!I525-'погружено всего'!I525=0,"",обеспечено!I525-'погружено всего'!I525)</f>
        <v/>
      </c>
      <c r="J525" s="21" t="str">
        <f>IF(обеспечено!J525-'погружено всего'!J525=0,"",обеспечено!J525-'погружено всего'!J525)</f>
        <v/>
      </c>
      <c r="K525" s="21" t="str">
        <f>IF(обеспечено!K525-'погружено всего'!K525=0,"",обеспечено!K525-'погружено всего'!K525)</f>
        <v/>
      </c>
      <c r="L525" s="21" t="str">
        <f>IF(обеспечено!L525-'погружено всего'!L525=0,"",обеспечено!L525-'погружено всего'!L525)</f>
        <v/>
      </c>
      <c r="M525" s="21" t="str">
        <f>IF(обеспечено!M525-'погружено всего'!M525=0,"",обеспечено!M525-'погружено всего'!M525)</f>
        <v/>
      </c>
      <c r="N525" s="21" t="str">
        <f>IF(обеспечено!N525-'погружено всего'!N525=0,"",обеспечено!N525-'погружено всего'!N525)</f>
        <v/>
      </c>
      <c r="O525" s="21" t="str">
        <f>IF(обеспечено!O525-'погружено всего'!O525=0,"",обеспечено!O525-'погружено всего'!O525)</f>
        <v/>
      </c>
      <c r="P525" s="21" t="str">
        <f>IF(обеспечено!P525-'погружено всего'!P525=0,"",обеспечено!P525-'погружено всего'!P525)</f>
        <v/>
      </c>
      <c r="Q525" s="21" t="str">
        <f>IF(обеспечено!Q525-'погружено всего'!Q525=0,"",обеспечено!Q525-'погружено всего'!Q525)</f>
        <v/>
      </c>
      <c r="R525" s="21" t="str">
        <f>IF(обеспечено!R525-'погружено всего'!R525=0,"",обеспечено!R525-'погружено всего'!R525)</f>
        <v/>
      </c>
      <c r="S525" s="21" t="str">
        <f>IF(обеспечено!S525-'погружено всего'!S525=0,"",обеспечено!S525-'погружено всего'!S525)</f>
        <v/>
      </c>
      <c r="T525" s="21" t="str">
        <f>IF(обеспечено!T525-'погружено всего'!T525=0,"",обеспечено!T525-'погружено всего'!T525)</f>
        <v/>
      </c>
      <c r="U525" s="21" t="str">
        <f>IF(обеспечено!U525-'погружено всего'!U525=0,"",обеспечено!U525-'погружено всего'!U525)</f>
        <v/>
      </c>
      <c r="V525" s="21" t="str">
        <f>IF(обеспечено!V525-'погружено всего'!V525=0,"",обеспечено!V525-'погружено всего'!V525)</f>
        <v/>
      </c>
      <c r="W525" s="21" t="str">
        <f>IF(обеспечено!W525-'погружено всего'!W525=0,"",обеспечено!W525-'погружено всего'!W525)</f>
        <v/>
      </c>
      <c r="X525" s="21" t="str">
        <f>IF(обеспечено!X525-'погружено всего'!X525=0,"",обеспечено!X525-'погружено всего'!X525)</f>
        <v/>
      </c>
      <c r="Y525" s="21" t="str">
        <f>IF(обеспечено!Y525-'погружено всего'!Y525=0,"",обеспечено!Y525-'погружено всего'!Y525)</f>
        <v/>
      </c>
      <c r="Z525" s="21" t="str">
        <f>IF(обеспечено!Z525-'погружено всего'!Z525=0,"",обеспечено!Z525-'погружено всего'!Z525)</f>
        <v/>
      </c>
      <c r="AA525" s="21" t="str">
        <f>IF(обеспечено!AA525-'погружено всего'!AA525=0,"",обеспечено!AA525-'погружено всего'!AA525)</f>
        <v/>
      </c>
      <c r="AB525" s="21" t="str">
        <f>IF(обеспечено!AB525-'погружено всего'!AB525=0,"",обеспечено!AB525-'погружено всего'!AB525)</f>
        <v/>
      </c>
      <c r="AC525" s="21" t="str">
        <f>IF(обеспечено!AC525-'погружено всего'!AC525=0,"",обеспечено!AC525-'погружено всего'!AC525)</f>
        <v/>
      </c>
      <c r="AD525" s="21" t="str">
        <f>IF(обеспечено!AD525-'погружено всего'!AD525=0,"",обеспечено!AD525-'погружено всего'!AD525)</f>
        <v/>
      </c>
      <c r="AE525" s="21" t="str">
        <f>IF(обеспечено!AE525-'погружено всего'!AE525=0,"",обеспечено!AE525-'погружено всего'!AE525)</f>
        <v/>
      </c>
      <c r="AF525" s="21" t="str">
        <f>IF(обеспечено!AF525-'погружено всего'!AF525=0,"",обеспечено!AF525-'погружено всего'!AF525)</f>
        <v/>
      </c>
      <c r="AG525" s="21" t="str">
        <f>IF(обеспечено!AG525-'погружено всего'!AG525=0,"",обеспечено!AG525-'погружено всего'!AG525)</f>
        <v/>
      </c>
      <c r="AH525" s="21" t="str">
        <f>IF(обеспечено!AH525-'погружено всего'!AH525=0,"",обеспечено!AH525-'погружено всего'!AH525)</f>
        <v/>
      </c>
      <c r="AI525" s="21" t="str">
        <f>IF(обеспечено!AI525-'погружено всего'!AI525=0,"",обеспечено!AI525-'погружено всего'!AI525)</f>
        <v/>
      </c>
      <c r="AJ525" s="21" t="str">
        <f>IF(обеспечено!AJ525-'погружено всего'!AJ525=0,"",обеспечено!AJ525-'погружено всего'!AJ525)</f>
        <v/>
      </c>
      <c r="AK525" s="21" t="str">
        <f>IF(обеспечено!AK525-'погружено всего'!AK525=0,"",обеспечено!AK525-'погружено всего'!AK525)</f>
        <v/>
      </c>
    </row>
    <row r="526" spans="2:37" s="15" customFormat="1" ht="13.5" customHeight="1" x14ac:dyDescent="0.15">
      <c r="B526" s="20" t="str">
        <f>IF(LEN('заявки всего'!B526)=0,"",'заявки всего'!B526)</f>
        <v/>
      </c>
      <c r="C526" s="20" t="str">
        <f>IF(LEN('заявки всего'!C526)=0,"",'заявки всего'!C526)</f>
        <v/>
      </c>
      <c r="D526" s="22" t="str">
        <f>IF(LEN('заявки всего'!D526)=0,"",'заявки всего'!D526)</f>
        <v/>
      </c>
      <c r="E526" s="23" t="str">
        <f>IF(LEN('заявки всего'!E526)=0,"",'заявки всего'!E526)</f>
        <v/>
      </c>
      <c r="F526" s="23" t="str">
        <f>IF(обеспечено!F526=0,"",ROUNDUP(обеспечено!F526/31*5,0))</f>
        <v/>
      </c>
      <c r="G526" s="21" t="str">
        <f>IF(обеспечено!G526-'погружено всего'!G526=0,"",обеспечено!G526-'погружено всего'!G526)</f>
        <v/>
      </c>
      <c r="H526" s="21" t="str">
        <f>IF(обеспечено!H526-'погружено всего'!H526=0,"",обеспечено!H526-'погружено всего'!H526)</f>
        <v/>
      </c>
      <c r="I526" s="21" t="str">
        <f>IF(обеспечено!I526-'погружено всего'!I526=0,"",обеспечено!I526-'погружено всего'!I526)</f>
        <v/>
      </c>
      <c r="J526" s="21" t="str">
        <f>IF(обеспечено!J526-'погружено всего'!J526=0,"",обеспечено!J526-'погружено всего'!J526)</f>
        <v/>
      </c>
      <c r="K526" s="21" t="str">
        <f>IF(обеспечено!K526-'погружено всего'!K526=0,"",обеспечено!K526-'погружено всего'!K526)</f>
        <v/>
      </c>
      <c r="L526" s="21" t="str">
        <f>IF(обеспечено!L526-'погружено всего'!L526=0,"",обеспечено!L526-'погружено всего'!L526)</f>
        <v/>
      </c>
      <c r="M526" s="21" t="str">
        <f>IF(обеспечено!M526-'погружено всего'!M526=0,"",обеспечено!M526-'погружено всего'!M526)</f>
        <v/>
      </c>
      <c r="N526" s="21" t="str">
        <f>IF(обеспечено!N526-'погружено всего'!N526=0,"",обеспечено!N526-'погружено всего'!N526)</f>
        <v/>
      </c>
      <c r="O526" s="21" t="str">
        <f>IF(обеспечено!O526-'погружено всего'!O526=0,"",обеспечено!O526-'погружено всего'!O526)</f>
        <v/>
      </c>
      <c r="P526" s="21" t="str">
        <f>IF(обеспечено!P526-'погружено всего'!P526=0,"",обеспечено!P526-'погружено всего'!P526)</f>
        <v/>
      </c>
      <c r="Q526" s="21" t="str">
        <f>IF(обеспечено!Q526-'погружено всего'!Q526=0,"",обеспечено!Q526-'погружено всего'!Q526)</f>
        <v/>
      </c>
      <c r="R526" s="21" t="str">
        <f>IF(обеспечено!R526-'погружено всего'!R526=0,"",обеспечено!R526-'погружено всего'!R526)</f>
        <v/>
      </c>
      <c r="S526" s="21" t="str">
        <f>IF(обеспечено!S526-'погружено всего'!S526=0,"",обеспечено!S526-'погружено всего'!S526)</f>
        <v/>
      </c>
      <c r="T526" s="21" t="str">
        <f>IF(обеспечено!T526-'погружено всего'!T526=0,"",обеспечено!T526-'погружено всего'!T526)</f>
        <v/>
      </c>
      <c r="U526" s="21" t="str">
        <f>IF(обеспечено!U526-'погружено всего'!U526=0,"",обеспечено!U526-'погружено всего'!U526)</f>
        <v/>
      </c>
      <c r="V526" s="21" t="str">
        <f>IF(обеспечено!V526-'погружено всего'!V526=0,"",обеспечено!V526-'погружено всего'!V526)</f>
        <v/>
      </c>
      <c r="W526" s="21" t="str">
        <f>IF(обеспечено!W526-'погружено всего'!W526=0,"",обеспечено!W526-'погружено всего'!W526)</f>
        <v/>
      </c>
      <c r="X526" s="21" t="str">
        <f>IF(обеспечено!X526-'погружено всего'!X526=0,"",обеспечено!X526-'погружено всего'!X526)</f>
        <v/>
      </c>
      <c r="Y526" s="21" t="str">
        <f>IF(обеспечено!Y526-'погружено всего'!Y526=0,"",обеспечено!Y526-'погружено всего'!Y526)</f>
        <v/>
      </c>
      <c r="Z526" s="21" t="str">
        <f>IF(обеспечено!Z526-'погружено всего'!Z526=0,"",обеспечено!Z526-'погружено всего'!Z526)</f>
        <v/>
      </c>
      <c r="AA526" s="21" t="str">
        <f>IF(обеспечено!AA526-'погружено всего'!AA526=0,"",обеспечено!AA526-'погружено всего'!AA526)</f>
        <v/>
      </c>
      <c r="AB526" s="21" t="str">
        <f>IF(обеспечено!AB526-'погружено всего'!AB526=0,"",обеспечено!AB526-'погружено всего'!AB526)</f>
        <v/>
      </c>
      <c r="AC526" s="21" t="str">
        <f>IF(обеспечено!AC526-'погружено всего'!AC526=0,"",обеспечено!AC526-'погружено всего'!AC526)</f>
        <v/>
      </c>
      <c r="AD526" s="21" t="str">
        <f>IF(обеспечено!AD526-'погружено всего'!AD526=0,"",обеспечено!AD526-'погружено всего'!AD526)</f>
        <v/>
      </c>
      <c r="AE526" s="21" t="str">
        <f>IF(обеспечено!AE526-'погружено всего'!AE526=0,"",обеспечено!AE526-'погружено всего'!AE526)</f>
        <v/>
      </c>
      <c r="AF526" s="21" t="str">
        <f>IF(обеспечено!AF526-'погружено всего'!AF526=0,"",обеспечено!AF526-'погружено всего'!AF526)</f>
        <v/>
      </c>
      <c r="AG526" s="21" t="str">
        <f>IF(обеспечено!AG526-'погружено всего'!AG526=0,"",обеспечено!AG526-'погружено всего'!AG526)</f>
        <v/>
      </c>
      <c r="AH526" s="21" t="str">
        <f>IF(обеспечено!AH526-'погружено всего'!AH526=0,"",обеспечено!AH526-'погружено всего'!AH526)</f>
        <v/>
      </c>
      <c r="AI526" s="21" t="str">
        <f>IF(обеспечено!AI526-'погружено всего'!AI526=0,"",обеспечено!AI526-'погружено всего'!AI526)</f>
        <v/>
      </c>
      <c r="AJ526" s="21" t="str">
        <f>IF(обеспечено!AJ526-'погружено всего'!AJ526=0,"",обеспечено!AJ526-'погружено всего'!AJ526)</f>
        <v/>
      </c>
      <c r="AK526" s="21" t="str">
        <f>IF(обеспечено!AK526-'погружено всего'!AK526=0,"",обеспечено!AK526-'погружено всего'!AK526)</f>
        <v/>
      </c>
    </row>
    <row r="527" spans="2:37" s="15" customFormat="1" ht="13.5" customHeight="1" x14ac:dyDescent="0.15">
      <c r="B527" s="20" t="str">
        <f>IF(LEN('заявки всего'!B527)=0,"",'заявки всего'!B527)</f>
        <v/>
      </c>
      <c r="C527" s="20" t="str">
        <f>IF(LEN('заявки всего'!C527)=0,"",'заявки всего'!C527)</f>
        <v/>
      </c>
      <c r="D527" s="22" t="str">
        <f>IF(LEN('заявки всего'!D527)=0,"",'заявки всего'!D527)</f>
        <v/>
      </c>
      <c r="E527" s="23" t="str">
        <f>IF(LEN('заявки всего'!E527)=0,"",'заявки всего'!E527)</f>
        <v/>
      </c>
      <c r="F527" s="23" t="str">
        <f>IF(обеспечено!F527=0,"",ROUNDUP(обеспечено!F527/31*5,0))</f>
        <v/>
      </c>
      <c r="G527" s="21" t="str">
        <f>IF(обеспечено!G527-'погружено всего'!G527=0,"",обеспечено!G527-'погружено всего'!G527)</f>
        <v/>
      </c>
      <c r="H527" s="21" t="str">
        <f>IF(обеспечено!H527-'погружено всего'!H527=0,"",обеспечено!H527-'погружено всего'!H527)</f>
        <v/>
      </c>
      <c r="I527" s="21" t="str">
        <f>IF(обеспечено!I527-'погружено всего'!I527=0,"",обеспечено!I527-'погружено всего'!I527)</f>
        <v/>
      </c>
      <c r="J527" s="21" t="str">
        <f>IF(обеспечено!J527-'погружено всего'!J527=0,"",обеспечено!J527-'погружено всего'!J527)</f>
        <v/>
      </c>
      <c r="K527" s="21" t="str">
        <f>IF(обеспечено!K527-'погружено всего'!K527=0,"",обеспечено!K527-'погружено всего'!K527)</f>
        <v/>
      </c>
      <c r="L527" s="21" t="str">
        <f>IF(обеспечено!L527-'погружено всего'!L527=0,"",обеспечено!L527-'погружено всего'!L527)</f>
        <v/>
      </c>
      <c r="M527" s="21" t="str">
        <f>IF(обеспечено!M527-'погружено всего'!M527=0,"",обеспечено!M527-'погружено всего'!M527)</f>
        <v/>
      </c>
      <c r="N527" s="21" t="str">
        <f>IF(обеспечено!N527-'погружено всего'!N527=0,"",обеспечено!N527-'погружено всего'!N527)</f>
        <v/>
      </c>
      <c r="O527" s="21" t="str">
        <f>IF(обеспечено!O527-'погружено всего'!O527=0,"",обеспечено!O527-'погружено всего'!O527)</f>
        <v/>
      </c>
      <c r="P527" s="21" t="str">
        <f>IF(обеспечено!P527-'погружено всего'!P527=0,"",обеспечено!P527-'погружено всего'!P527)</f>
        <v/>
      </c>
      <c r="Q527" s="21" t="str">
        <f>IF(обеспечено!Q527-'погружено всего'!Q527=0,"",обеспечено!Q527-'погружено всего'!Q527)</f>
        <v/>
      </c>
      <c r="R527" s="21" t="str">
        <f>IF(обеспечено!R527-'погружено всего'!R527=0,"",обеспечено!R527-'погружено всего'!R527)</f>
        <v/>
      </c>
      <c r="S527" s="21" t="str">
        <f>IF(обеспечено!S527-'погружено всего'!S527=0,"",обеспечено!S527-'погружено всего'!S527)</f>
        <v/>
      </c>
      <c r="T527" s="21" t="str">
        <f>IF(обеспечено!T527-'погружено всего'!T527=0,"",обеспечено!T527-'погружено всего'!T527)</f>
        <v/>
      </c>
      <c r="U527" s="21" t="str">
        <f>IF(обеспечено!U527-'погружено всего'!U527=0,"",обеспечено!U527-'погружено всего'!U527)</f>
        <v/>
      </c>
      <c r="V527" s="21" t="str">
        <f>IF(обеспечено!V527-'погружено всего'!V527=0,"",обеспечено!V527-'погружено всего'!V527)</f>
        <v/>
      </c>
      <c r="W527" s="21" t="str">
        <f>IF(обеспечено!W527-'погружено всего'!W527=0,"",обеспечено!W527-'погружено всего'!W527)</f>
        <v/>
      </c>
      <c r="X527" s="21" t="str">
        <f>IF(обеспечено!X527-'погружено всего'!X527=0,"",обеспечено!X527-'погружено всего'!X527)</f>
        <v/>
      </c>
      <c r="Y527" s="21" t="str">
        <f>IF(обеспечено!Y527-'погружено всего'!Y527=0,"",обеспечено!Y527-'погружено всего'!Y527)</f>
        <v/>
      </c>
      <c r="Z527" s="21" t="str">
        <f>IF(обеспечено!Z527-'погружено всего'!Z527=0,"",обеспечено!Z527-'погружено всего'!Z527)</f>
        <v/>
      </c>
      <c r="AA527" s="21" t="str">
        <f>IF(обеспечено!AA527-'погружено всего'!AA527=0,"",обеспечено!AA527-'погружено всего'!AA527)</f>
        <v/>
      </c>
      <c r="AB527" s="21" t="str">
        <f>IF(обеспечено!AB527-'погружено всего'!AB527=0,"",обеспечено!AB527-'погружено всего'!AB527)</f>
        <v/>
      </c>
      <c r="AC527" s="21" t="str">
        <f>IF(обеспечено!AC527-'погружено всего'!AC527=0,"",обеспечено!AC527-'погружено всего'!AC527)</f>
        <v/>
      </c>
      <c r="AD527" s="21" t="str">
        <f>IF(обеспечено!AD527-'погружено всего'!AD527=0,"",обеспечено!AD527-'погружено всего'!AD527)</f>
        <v/>
      </c>
      <c r="AE527" s="21" t="str">
        <f>IF(обеспечено!AE527-'погружено всего'!AE527=0,"",обеспечено!AE527-'погружено всего'!AE527)</f>
        <v/>
      </c>
      <c r="AF527" s="21" t="str">
        <f>IF(обеспечено!AF527-'погружено всего'!AF527=0,"",обеспечено!AF527-'погружено всего'!AF527)</f>
        <v/>
      </c>
      <c r="AG527" s="21" t="str">
        <f>IF(обеспечено!AG527-'погружено всего'!AG527=0,"",обеспечено!AG527-'погружено всего'!AG527)</f>
        <v/>
      </c>
      <c r="AH527" s="21" t="str">
        <f>IF(обеспечено!AH527-'погружено всего'!AH527=0,"",обеспечено!AH527-'погружено всего'!AH527)</f>
        <v/>
      </c>
      <c r="AI527" s="21" t="str">
        <f>IF(обеспечено!AI527-'погружено всего'!AI527=0,"",обеспечено!AI527-'погружено всего'!AI527)</f>
        <v/>
      </c>
      <c r="AJ527" s="21" t="str">
        <f>IF(обеспечено!AJ527-'погружено всего'!AJ527=0,"",обеспечено!AJ527-'погружено всего'!AJ527)</f>
        <v/>
      </c>
      <c r="AK527" s="21" t="str">
        <f>IF(обеспечено!AK527-'погружено всего'!AK527=0,"",обеспечено!AK527-'погружено всего'!AK527)</f>
        <v/>
      </c>
    </row>
    <row r="528" spans="2:37" s="15" customFormat="1" ht="13.5" customHeight="1" x14ac:dyDescent="0.15">
      <c r="B528" s="20" t="str">
        <f>IF(LEN('заявки всего'!B528)=0,"",'заявки всего'!B528)</f>
        <v/>
      </c>
      <c r="C528" s="20" t="str">
        <f>IF(LEN('заявки всего'!C528)=0,"",'заявки всего'!C528)</f>
        <v/>
      </c>
      <c r="D528" s="22" t="str">
        <f>IF(LEN('заявки всего'!D528)=0,"",'заявки всего'!D528)</f>
        <v/>
      </c>
      <c r="E528" s="23" t="str">
        <f>IF(LEN('заявки всего'!E528)=0,"",'заявки всего'!E528)</f>
        <v/>
      </c>
      <c r="F528" s="23" t="str">
        <f>IF(обеспечено!F528=0,"",ROUNDUP(обеспечено!F528/31*5,0))</f>
        <v/>
      </c>
      <c r="G528" s="21" t="str">
        <f>IF(обеспечено!G528-'погружено всего'!G528=0,"",обеспечено!G528-'погружено всего'!G528)</f>
        <v/>
      </c>
      <c r="H528" s="21" t="str">
        <f>IF(обеспечено!H528-'погружено всего'!H528=0,"",обеспечено!H528-'погружено всего'!H528)</f>
        <v/>
      </c>
      <c r="I528" s="21" t="str">
        <f>IF(обеспечено!I528-'погружено всего'!I528=0,"",обеспечено!I528-'погружено всего'!I528)</f>
        <v/>
      </c>
      <c r="J528" s="21" t="str">
        <f>IF(обеспечено!J528-'погружено всего'!J528=0,"",обеспечено!J528-'погружено всего'!J528)</f>
        <v/>
      </c>
      <c r="K528" s="21" t="str">
        <f>IF(обеспечено!K528-'погружено всего'!K528=0,"",обеспечено!K528-'погружено всего'!K528)</f>
        <v/>
      </c>
      <c r="L528" s="21" t="str">
        <f>IF(обеспечено!L528-'погружено всего'!L528=0,"",обеспечено!L528-'погружено всего'!L528)</f>
        <v/>
      </c>
      <c r="M528" s="21" t="str">
        <f>IF(обеспечено!M528-'погружено всего'!M528=0,"",обеспечено!M528-'погружено всего'!M528)</f>
        <v/>
      </c>
      <c r="N528" s="21" t="str">
        <f>IF(обеспечено!N528-'погружено всего'!N528=0,"",обеспечено!N528-'погружено всего'!N528)</f>
        <v/>
      </c>
      <c r="O528" s="21" t="str">
        <f>IF(обеспечено!O528-'погружено всего'!O528=0,"",обеспечено!O528-'погружено всего'!O528)</f>
        <v/>
      </c>
      <c r="P528" s="21" t="str">
        <f>IF(обеспечено!P528-'погружено всего'!P528=0,"",обеспечено!P528-'погружено всего'!P528)</f>
        <v/>
      </c>
      <c r="Q528" s="21" t="str">
        <f>IF(обеспечено!Q528-'погружено всего'!Q528=0,"",обеспечено!Q528-'погружено всего'!Q528)</f>
        <v/>
      </c>
      <c r="R528" s="21" t="str">
        <f>IF(обеспечено!R528-'погружено всего'!R528=0,"",обеспечено!R528-'погружено всего'!R528)</f>
        <v/>
      </c>
      <c r="S528" s="21" t="str">
        <f>IF(обеспечено!S528-'погружено всего'!S528=0,"",обеспечено!S528-'погружено всего'!S528)</f>
        <v/>
      </c>
      <c r="T528" s="21" t="str">
        <f>IF(обеспечено!T528-'погружено всего'!T528=0,"",обеспечено!T528-'погружено всего'!T528)</f>
        <v/>
      </c>
      <c r="U528" s="21" t="str">
        <f>IF(обеспечено!U528-'погружено всего'!U528=0,"",обеспечено!U528-'погружено всего'!U528)</f>
        <v/>
      </c>
      <c r="V528" s="21" t="str">
        <f>IF(обеспечено!V528-'погружено всего'!V528=0,"",обеспечено!V528-'погружено всего'!V528)</f>
        <v/>
      </c>
      <c r="W528" s="21" t="str">
        <f>IF(обеспечено!W528-'погружено всего'!W528=0,"",обеспечено!W528-'погружено всего'!W528)</f>
        <v/>
      </c>
      <c r="X528" s="21" t="str">
        <f>IF(обеспечено!X528-'погружено всего'!X528=0,"",обеспечено!X528-'погружено всего'!X528)</f>
        <v/>
      </c>
      <c r="Y528" s="21" t="str">
        <f>IF(обеспечено!Y528-'погружено всего'!Y528=0,"",обеспечено!Y528-'погружено всего'!Y528)</f>
        <v/>
      </c>
      <c r="Z528" s="21" t="str">
        <f>IF(обеспечено!Z528-'погружено всего'!Z528=0,"",обеспечено!Z528-'погружено всего'!Z528)</f>
        <v/>
      </c>
      <c r="AA528" s="21" t="str">
        <f>IF(обеспечено!AA528-'погружено всего'!AA528=0,"",обеспечено!AA528-'погружено всего'!AA528)</f>
        <v/>
      </c>
      <c r="AB528" s="21" t="str">
        <f>IF(обеспечено!AB528-'погружено всего'!AB528=0,"",обеспечено!AB528-'погружено всего'!AB528)</f>
        <v/>
      </c>
      <c r="AC528" s="21" t="str">
        <f>IF(обеспечено!AC528-'погружено всего'!AC528=0,"",обеспечено!AC528-'погружено всего'!AC528)</f>
        <v/>
      </c>
      <c r="AD528" s="21" t="str">
        <f>IF(обеспечено!AD528-'погружено всего'!AD528=0,"",обеспечено!AD528-'погружено всего'!AD528)</f>
        <v/>
      </c>
      <c r="AE528" s="21" t="str">
        <f>IF(обеспечено!AE528-'погружено всего'!AE528=0,"",обеспечено!AE528-'погружено всего'!AE528)</f>
        <v/>
      </c>
      <c r="AF528" s="21" t="str">
        <f>IF(обеспечено!AF528-'погружено всего'!AF528=0,"",обеспечено!AF528-'погружено всего'!AF528)</f>
        <v/>
      </c>
      <c r="AG528" s="21" t="str">
        <f>IF(обеспечено!AG528-'погружено всего'!AG528=0,"",обеспечено!AG528-'погружено всего'!AG528)</f>
        <v/>
      </c>
      <c r="AH528" s="21" t="str">
        <f>IF(обеспечено!AH528-'погружено всего'!AH528=0,"",обеспечено!AH528-'погружено всего'!AH528)</f>
        <v/>
      </c>
      <c r="AI528" s="21" t="str">
        <f>IF(обеспечено!AI528-'погружено всего'!AI528=0,"",обеспечено!AI528-'погружено всего'!AI528)</f>
        <v/>
      </c>
      <c r="AJ528" s="21" t="str">
        <f>IF(обеспечено!AJ528-'погружено всего'!AJ528=0,"",обеспечено!AJ528-'погружено всего'!AJ528)</f>
        <v/>
      </c>
      <c r="AK528" s="21" t="str">
        <f>IF(обеспечено!AK528-'погружено всего'!AK528=0,"",обеспечено!AK528-'погружено всего'!AK528)</f>
        <v/>
      </c>
    </row>
    <row r="529" spans="2:37" s="15" customFormat="1" ht="13.5" customHeight="1" x14ac:dyDescent="0.15">
      <c r="B529" s="20" t="str">
        <f>IF(LEN('заявки всего'!B529)=0,"",'заявки всего'!B529)</f>
        <v/>
      </c>
      <c r="C529" s="20" t="str">
        <f>IF(LEN('заявки всего'!C529)=0,"",'заявки всего'!C529)</f>
        <v/>
      </c>
      <c r="D529" s="22" t="str">
        <f>IF(LEN('заявки всего'!D529)=0,"",'заявки всего'!D529)</f>
        <v/>
      </c>
      <c r="E529" s="23" t="str">
        <f>IF(LEN('заявки всего'!E529)=0,"",'заявки всего'!E529)</f>
        <v/>
      </c>
      <c r="F529" s="23" t="str">
        <f>IF(обеспечено!F529=0,"",ROUNDUP(обеспечено!F529/31*5,0))</f>
        <v/>
      </c>
      <c r="G529" s="21" t="str">
        <f>IF(обеспечено!G529-'погружено всего'!G529=0,"",обеспечено!G529-'погружено всего'!G529)</f>
        <v/>
      </c>
      <c r="H529" s="21" t="str">
        <f>IF(обеспечено!H529-'погружено всего'!H529=0,"",обеспечено!H529-'погружено всего'!H529)</f>
        <v/>
      </c>
      <c r="I529" s="21" t="str">
        <f>IF(обеспечено!I529-'погружено всего'!I529=0,"",обеспечено!I529-'погружено всего'!I529)</f>
        <v/>
      </c>
      <c r="J529" s="21" t="str">
        <f>IF(обеспечено!J529-'погружено всего'!J529=0,"",обеспечено!J529-'погружено всего'!J529)</f>
        <v/>
      </c>
      <c r="K529" s="21" t="str">
        <f>IF(обеспечено!K529-'погружено всего'!K529=0,"",обеспечено!K529-'погружено всего'!K529)</f>
        <v/>
      </c>
      <c r="L529" s="21" t="str">
        <f>IF(обеспечено!L529-'погружено всего'!L529=0,"",обеспечено!L529-'погружено всего'!L529)</f>
        <v/>
      </c>
      <c r="M529" s="21" t="str">
        <f>IF(обеспечено!M529-'погружено всего'!M529=0,"",обеспечено!M529-'погружено всего'!M529)</f>
        <v/>
      </c>
      <c r="N529" s="21" t="str">
        <f>IF(обеспечено!N529-'погружено всего'!N529=0,"",обеспечено!N529-'погружено всего'!N529)</f>
        <v/>
      </c>
      <c r="O529" s="21" t="str">
        <f>IF(обеспечено!O529-'погружено всего'!O529=0,"",обеспечено!O529-'погружено всего'!O529)</f>
        <v/>
      </c>
      <c r="P529" s="21" t="str">
        <f>IF(обеспечено!P529-'погружено всего'!P529=0,"",обеспечено!P529-'погружено всего'!P529)</f>
        <v/>
      </c>
      <c r="Q529" s="21" t="str">
        <f>IF(обеспечено!Q529-'погружено всего'!Q529=0,"",обеспечено!Q529-'погружено всего'!Q529)</f>
        <v/>
      </c>
      <c r="R529" s="21" t="str">
        <f>IF(обеспечено!R529-'погружено всего'!R529=0,"",обеспечено!R529-'погружено всего'!R529)</f>
        <v/>
      </c>
      <c r="S529" s="21" t="str">
        <f>IF(обеспечено!S529-'погружено всего'!S529=0,"",обеспечено!S529-'погружено всего'!S529)</f>
        <v/>
      </c>
      <c r="T529" s="21" t="str">
        <f>IF(обеспечено!T529-'погружено всего'!T529=0,"",обеспечено!T529-'погружено всего'!T529)</f>
        <v/>
      </c>
      <c r="U529" s="21" t="str">
        <f>IF(обеспечено!U529-'погружено всего'!U529=0,"",обеспечено!U529-'погружено всего'!U529)</f>
        <v/>
      </c>
      <c r="V529" s="21" t="str">
        <f>IF(обеспечено!V529-'погружено всего'!V529=0,"",обеспечено!V529-'погружено всего'!V529)</f>
        <v/>
      </c>
      <c r="W529" s="21" t="str">
        <f>IF(обеспечено!W529-'погружено всего'!W529=0,"",обеспечено!W529-'погружено всего'!W529)</f>
        <v/>
      </c>
      <c r="X529" s="21" t="str">
        <f>IF(обеспечено!X529-'погружено всего'!X529=0,"",обеспечено!X529-'погружено всего'!X529)</f>
        <v/>
      </c>
      <c r="Y529" s="21" t="str">
        <f>IF(обеспечено!Y529-'погружено всего'!Y529=0,"",обеспечено!Y529-'погружено всего'!Y529)</f>
        <v/>
      </c>
      <c r="Z529" s="21" t="str">
        <f>IF(обеспечено!Z529-'погружено всего'!Z529=0,"",обеспечено!Z529-'погружено всего'!Z529)</f>
        <v/>
      </c>
      <c r="AA529" s="21" t="str">
        <f>IF(обеспечено!AA529-'погружено всего'!AA529=0,"",обеспечено!AA529-'погружено всего'!AA529)</f>
        <v/>
      </c>
      <c r="AB529" s="21" t="str">
        <f>IF(обеспечено!AB529-'погружено всего'!AB529=0,"",обеспечено!AB529-'погружено всего'!AB529)</f>
        <v/>
      </c>
      <c r="AC529" s="21" t="str">
        <f>IF(обеспечено!AC529-'погружено всего'!AC529=0,"",обеспечено!AC529-'погружено всего'!AC529)</f>
        <v/>
      </c>
      <c r="AD529" s="21" t="str">
        <f>IF(обеспечено!AD529-'погружено всего'!AD529=0,"",обеспечено!AD529-'погружено всего'!AD529)</f>
        <v/>
      </c>
      <c r="AE529" s="21" t="str">
        <f>IF(обеспечено!AE529-'погружено всего'!AE529=0,"",обеспечено!AE529-'погружено всего'!AE529)</f>
        <v/>
      </c>
      <c r="AF529" s="21" t="str">
        <f>IF(обеспечено!AF529-'погружено всего'!AF529=0,"",обеспечено!AF529-'погружено всего'!AF529)</f>
        <v/>
      </c>
      <c r="AG529" s="21" t="str">
        <f>IF(обеспечено!AG529-'погружено всего'!AG529=0,"",обеспечено!AG529-'погружено всего'!AG529)</f>
        <v/>
      </c>
      <c r="AH529" s="21" t="str">
        <f>IF(обеспечено!AH529-'погружено всего'!AH529=0,"",обеспечено!AH529-'погружено всего'!AH529)</f>
        <v/>
      </c>
      <c r="AI529" s="21" t="str">
        <f>IF(обеспечено!AI529-'погружено всего'!AI529=0,"",обеспечено!AI529-'погружено всего'!AI529)</f>
        <v/>
      </c>
      <c r="AJ529" s="21" t="str">
        <f>IF(обеспечено!AJ529-'погружено всего'!AJ529=0,"",обеспечено!AJ529-'погружено всего'!AJ529)</f>
        <v/>
      </c>
      <c r="AK529" s="21" t="str">
        <f>IF(обеспечено!AK529-'погружено всего'!AK529=0,"",обеспечено!AK529-'погружено всего'!AK529)</f>
        <v/>
      </c>
    </row>
    <row r="530" spans="2:37" s="15" customFormat="1" ht="13.5" customHeight="1" x14ac:dyDescent="0.15">
      <c r="B530" s="20" t="str">
        <f>IF(LEN('заявки всего'!B530)=0,"",'заявки всего'!B530)</f>
        <v/>
      </c>
      <c r="C530" s="20" t="str">
        <f>IF(LEN('заявки всего'!C530)=0,"",'заявки всего'!C530)</f>
        <v/>
      </c>
      <c r="D530" s="22" t="str">
        <f>IF(LEN('заявки всего'!D530)=0,"",'заявки всего'!D530)</f>
        <v/>
      </c>
      <c r="E530" s="23" t="str">
        <f>IF(LEN('заявки всего'!E530)=0,"",'заявки всего'!E530)</f>
        <v/>
      </c>
      <c r="F530" s="23" t="str">
        <f>IF(обеспечено!F530=0,"",ROUNDUP(обеспечено!F530/31*5,0))</f>
        <v/>
      </c>
      <c r="G530" s="21" t="str">
        <f>IF(обеспечено!G530-'погружено всего'!G530=0,"",обеспечено!G530-'погружено всего'!G530)</f>
        <v/>
      </c>
      <c r="H530" s="21" t="str">
        <f>IF(обеспечено!H530-'погружено всего'!H530=0,"",обеспечено!H530-'погружено всего'!H530)</f>
        <v/>
      </c>
      <c r="I530" s="21" t="str">
        <f>IF(обеспечено!I530-'погружено всего'!I530=0,"",обеспечено!I530-'погружено всего'!I530)</f>
        <v/>
      </c>
      <c r="J530" s="21" t="str">
        <f>IF(обеспечено!J530-'погружено всего'!J530=0,"",обеспечено!J530-'погружено всего'!J530)</f>
        <v/>
      </c>
      <c r="K530" s="21" t="str">
        <f>IF(обеспечено!K530-'погружено всего'!K530=0,"",обеспечено!K530-'погружено всего'!K530)</f>
        <v/>
      </c>
      <c r="L530" s="21" t="str">
        <f>IF(обеспечено!L530-'погружено всего'!L530=0,"",обеспечено!L530-'погружено всего'!L530)</f>
        <v/>
      </c>
      <c r="M530" s="21" t="str">
        <f>IF(обеспечено!M530-'погружено всего'!M530=0,"",обеспечено!M530-'погружено всего'!M530)</f>
        <v/>
      </c>
      <c r="N530" s="21" t="str">
        <f>IF(обеспечено!N530-'погружено всего'!N530=0,"",обеспечено!N530-'погружено всего'!N530)</f>
        <v/>
      </c>
      <c r="O530" s="21" t="str">
        <f>IF(обеспечено!O530-'погружено всего'!O530=0,"",обеспечено!O530-'погружено всего'!O530)</f>
        <v/>
      </c>
      <c r="P530" s="21" t="str">
        <f>IF(обеспечено!P530-'погружено всего'!P530=0,"",обеспечено!P530-'погружено всего'!P530)</f>
        <v/>
      </c>
      <c r="Q530" s="21" t="str">
        <f>IF(обеспечено!Q530-'погружено всего'!Q530=0,"",обеспечено!Q530-'погружено всего'!Q530)</f>
        <v/>
      </c>
      <c r="R530" s="21" t="str">
        <f>IF(обеспечено!R530-'погружено всего'!R530=0,"",обеспечено!R530-'погружено всего'!R530)</f>
        <v/>
      </c>
      <c r="S530" s="21" t="str">
        <f>IF(обеспечено!S530-'погружено всего'!S530=0,"",обеспечено!S530-'погружено всего'!S530)</f>
        <v/>
      </c>
      <c r="T530" s="21" t="str">
        <f>IF(обеспечено!T530-'погружено всего'!T530=0,"",обеспечено!T530-'погружено всего'!T530)</f>
        <v/>
      </c>
      <c r="U530" s="21" t="str">
        <f>IF(обеспечено!U530-'погружено всего'!U530=0,"",обеспечено!U530-'погружено всего'!U530)</f>
        <v/>
      </c>
      <c r="V530" s="21" t="str">
        <f>IF(обеспечено!V530-'погружено всего'!V530=0,"",обеспечено!V530-'погружено всего'!V530)</f>
        <v/>
      </c>
      <c r="W530" s="21" t="str">
        <f>IF(обеспечено!W530-'погружено всего'!W530=0,"",обеспечено!W530-'погружено всего'!W530)</f>
        <v/>
      </c>
      <c r="X530" s="21" t="str">
        <f>IF(обеспечено!X530-'погружено всего'!X530=0,"",обеспечено!X530-'погружено всего'!X530)</f>
        <v/>
      </c>
      <c r="Y530" s="21" t="str">
        <f>IF(обеспечено!Y530-'погружено всего'!Y530=0,"",обеспечено!Y530-'погружено всего'!Y530)</f>
        <v/>
      </c>
      <c r="Z530" s="21" t="str">
        <f>IF(обеспечено!Z530-'погружено всего'!Z530=0,"",обеспечено!Z530-'погружено всего'!Z530)</f>
        <v/>
      </c>
      <c r="AA530" s="21" t="str">
        <f>IF(обеспечено!AA530-'погружено всего'!AA530=0,"",обеспечено!AA530-'погружено всего'!AA530)</f>
        <v/>
      </c>
      <c r="AB530" s="21" t="str">
        <f>IF(обеспечено!AB530-'погружено всего'!AB530=0,"",обеспечено!AB530-'погружено всего'!AB530)</f>
        <v/>
      </c>
      <c r="AC530" s="21" t="str">
        <f>IF(обеспечено!AC530-'погружено всего'!AC530=0,"",обеспечено!AC530-'погружено всего'!AC530)</f>
        <v/>
      </c>
      <c r="AD530" s="21" t="str">
        <f>IF(обеспечено!AD530-'погружено всего'!AD530=0,"",обеспечено!AD530-'погружено всего'!AD530)</f>
        <v/>
      </c>
      <c r="AE530" s="21" t="str">
        <f>IF(обеспечено!AE530-'погружено всего'!AE530=0,"",обеспечено!AE530-'погружено всего'!AE530)</f>
        <v/>
      </c>
      <c r="AF530" s="21" t="str">
        <f>IF(обеспечено!AF530-'погружено всего'!AF530=0,"",обеспечено!AF530-'погружено всего'!AF530)</f>
        <v/>
      </c>
      <c r="AG530" s="21" t="str">
        <f>IF(обеспечено!AG530-'погружено всего'!AG530=0,"",обеспечено!AG530-'погружено всего'!AG530)</f>
        <v/>
      </c>
      <c r="AH530" s="21" t="str">
        <f>IF(обеспечено!AH530-'погружено всего'!AH530=0,"",обеспечено!AH530-'погружено всего'!AH530)</f>
        <v/>
      </c>
      <c r="AI530" s="21" t="str">
        <f>IF(обеспечено!AI530-'погружено всего'!AI530=0,"",обеспечено!AI530-'погружено всего'!AI530)</f>
        <v/>
      </c>
      <c r="AJ530" s="21" t="str">
        <f>IF(обеспечено!AJ530-'погружено всего'!AJ530=0,"",обеспечено!AJ530-'погружено всего'!AJ530)</f>
        <v/>
      </c>
      <c r="AK530" s="21" t="str">
        <f>IF(обеспечено!AK530-'погружено всего'!AK530=0,"",обеспечено!AK530-'погружено всего'!AK530)</f>
        <v/>
      </c>
    </row>
    <row r="531" spans="2:37" s="15" customFormat="1" ht="13.5" customHeight="1" x14ac:dyDescent="0.15">
      <c r="B531" s="20" t="str">
        <f>IF(LEN('заявки всего'!B531)=0,"",'заявки всего'!B531)</f>
        <v/>
      </c>
      <c r="C531" s="20" t="str">
        <f>IF(LEN('заявки всего'!C531)=0,"",'заявки всего'!C531)</f>
        <v/>
      </c>
      <c r="D531" s="22" t="str">
        <f>IF(LEN('заявки всего'!D531)=0,"",'заявки всего'!D531)</f>
        <v/>
      </c>
      <c r="E531" s="23" t="str">
        <f>IF(LEN('заявки всего'!E531)=0,"",'заявки всего'!E531)</f>
        <v/>
      </c>
      <c r="F531" s="23" t="str">
        <f>IF(обеспечено!F531=0,"",ROUNDUP(обеспечено!F531/31*5,0))</f>
        <v/>
      </c>
      <c r="G531" s="21" t="str">
        <f>IF(обеспечено!G531-'погружено всего'!G531=0,"",обеспечено!G531-'погружено всего'!G531)</f>
        <v/>
      </c>
      <c r="H531" s="21" t="str">
        <f>IF(обеспечено!H531-'погружено всего'!H531=0,"",обеспечено!H531-'погружено всего'!H531)</f>
        <v/>
      </c>
      <c r="I531" s="21" t="str">
        <f>IF(обеспечено!I531-'погружено всего'!I531=0,"",обеспечено!I531-'погружено всего'!I531)</f>
        <v/>
      </c>
      <c r="J531" s="21" t="str">
        <f>IF(обеспечено!J531-'погружено всего'!J531=0,"",обеспечено!J531-'погружено всего'!J531)</f>
        <v/>
      </c>
      <c r="K531" s="21" t="str">
        <f>IF(обеспечено!K531-'погружено всего'!K531=0,"",обеспечено!K531-'погружено всего'!K531)</f>
        <v/>
      </c>
      <c r="L531" s="21" t="str">
        <f>IF(обеспечено!L531-'погружено всего'!L531=0,"",обеспечено!L531-'погружено всего'!L531)</f>
        <v/>
      </c>
      <c r="M531" s="21" t="str">
        <f>IF(обеспечено!M531-'погружено всего'!M531=0,"",обеспечено!M531-'погружено всего'!M531)</f>
        <v/>
      </c>
      <c r="N531" s="21" t="str">
        <f>IF(обеспечено!N531-'погружено всего'!N531=0,"",обеспечено!N531-'погружено всего'!N531)</f>
        <v/>
      </c>
      <c r="O531" s="21" t="str">
        <f>IF(обеспечено!O531-'погружено всего'!O531=0,"",обеспечено!O531-'погружено всего'!O531)</f>
        <v/>
      </c>
      <c r="P531" s="21" t="str">
        <f>IF(обеспечено!P531-'погружено всего'!P531=0,"",обеспечено!P531-'погружено всего'!P531)</f>
        <v/>
      </c>
      <c r="Q531" s="21" t="str">
        <f>IF(обеспечено!Q531-'погружено всего'!Q531=0,"",обеспечено!Q531-'погружено всего'!Q531)</f>
        <v/>
      </c>
      <c r="R531" s="21" t="str">
        <f>IF(обеспечено!R531-'погружено всего'!R531=0,"",обеспечено!R531-'погружено всего'!R531)</f>
        <v/>
      </c>
      <c r="S531" s="21" t="str">
        <f>IF(обеспечено!S531-'погружено всего'!S531=0,"",обеспечено!S531-'погружено всего'!S531)</f>
        <v/>
      </c>
      <c r="T531" s="21" t="str">
        <f>IF(обеспечено!T531-'погружено всего'!T531=0,"",обеспечено!T531-'погружено всего'!T531)</f>
        <v/>
      </c>
      <c r="U531" s="21" t="str">
        <f>IF(обеспечено!U531-'погружено всего'!U531=0,"",обеспечено!U531-'погружено всего'!U531)</f>
        <v/>
      </c>
      <c r="V531" s="21" t="str">
        <f>IF(обеспечено!V531-'погружено всего'!V531=0,"",обеспечено!V531-'погружено всего'!V531)</f>
        <v/>
      </c>
      <c r="W531" s="21" t="str">
        <f>IF(обеспечено!W531-'погружено всего'!W531=0,"",обеспечено!W531-'погружено всего'!W531)</f>
        <v/>
      </c>
      <c r="X531" s="21" t="str">
        <f>IF(обеспечено!X531-'погружено всего'!X531=0,"",обеспечено!X531-'погружено всего'!X531)</f>
        <v/>
      </c>
      <c r="Y531" s="21" t="str">
        <f>IF(обеспечено!Y531-'погружено всего'!Y531=0,"",обеспечено!Y531-'погружено всего'!Y531)</f>
        <v/>
      </c>
      <c r="Z531" s="21" t="str">
        <f>IF(обеспечено!Z531-'погружено всего'!Z531=0,"",обеспечено!Z531-'погружено всего'!Z531)</f>
        <v/>
      </c>
      <c r="AA531" s="21" t="str">
        <f>IF(обеспечено!AA531-'погружено всего'!AA531=0,"",обеспечено!AA531-'погружено всего'!AA531)</f>
        <v/>
      </c>
      <c r="AB531" s="21" t="str">
        <f>IF(обеспечено!AB531-'погружено всего'!AB531=0,"",обеспечено!AB531-'погружено всего'!AB531)</f>
        <v/>
      </c>
      <c r="AC531" s="21" t="str">
        <f>IF(обеспечено!AC531-'погружено всего'!AC531=0,"",обеспечено!AC531-'погружено всего'!AC531)</f>
        <v/>
      </c>
      <c r="AD531" s="21" t="str">
        <f>IF(обеспечено!AD531-'погружено всего'!AD531=0,"",обеспечено!AD531-'погружено всего'!AD531)</f>
        <v/>
      </c>
      <c r="AE531" s="21" t="str">
        <f>IF(обеспечено!AE531-'погружено всего'!AE531=0,"",обеспечено!AE531-'погружено всего'!AE531)</f>
        <v/>
      </c>
      <c r="AF531" s="21" t="str">
        <f>IF(обеспечено!AF531-'погружено всего'!AF531=0,"",обеспечено!AF531-'погружено всего'!AF531)</f>
        <v/>
      </c>
      <c r="AG531" s="21" t="str">
        <f>IF(обеспечено!AG531-'погружено всего'!AG531=0,"",обеспечено!AG531-'погружено всего'!AG531)</f>
        <v/>
      </c>
      <c r="AH531" s="21" t="str">
        <f>IF(обеспечено!AH531-'погружено всего'!AH531=0,"",обеспечено!AH531-'погружено всего'!AH531)</f>
        <v/>
      </c>
      <c r="AI531" s="21" t="str">
        <f>IF(обеспечено!AI531-'погружено всего'!AI531=0,"",обеспечено!AI531-'погружено всего'!AI531)</f>
        <v/>
      </c>
      <c r="AJ531" s="21" t="str">
        <f>IF(обеспечено!AJ531-'погружено всего'!AJ531=0,"",обеспечено!AJ531-'погружено всего'!AJ531)</f>
        <v/>
      </c>
      <c r="AK531" s="21" t="str">
        <f>IF(обеспечено!AK531-'погружено всего'!AK531=0,"",обеспечено!AK531-'погружено всего'!AK531)</f>
        <v/>
      </c>
    </row>
    <row r="532" spans="2:37" s="15" customFormat="1" ht="13.5" customHeight="1" x14ac:dyDescent="0.15">
      <c r="B532" s="20" t="str">
        <f>IF(LEN('заявки всего'!B532)=0,"",'заявки всего'!B532)</f>
        <v/>
      </c>
      <c r="C532" s="20" t="str">
        <f>IF(LEN('заявки всего'!C532)=0,"",'заявки всего'!C532)</f>
        <v/>
      </c>
      <c r="D532" s="22" t="str">
        <f>IF(LEN('заявки всего'!D532)=0,"",'заявки всего'!D532)</f>
        <v/>
      </c>
      <c r="E532" s="23" t="str">
        <f>IF(LEN('заявки всего'!E532)=0,"",'заявки всего'!E532)</f>
        <v/>
      </c>
      <c r="F532" s="23" t="str">
        <f>IF(обеспечено!F532=0,"",ROUNDUP(обеспечено!F532/31*5,0))</f>
        <v/>
      </c>
      <c r="G532" s="21" t="str">
        <f>IF(обеспечено!G532-'погружено всего'!G532=0,"",обеспечено!G532-'погружено всего'!G532)</f>
        <v/>
      </c>
      <c r="H532" s="21" t="str">
        <f>IF(обеспечено!H532-'погружено всего'!H532=0,"",обеспечено!H532-'погружено всего'!H532)</f>
        <v/>
      </c>
      <c r="I532" s="21" t="str">
        <f>IF(обеспечено!I532-'погружено всего'!I532=0,"",обеспечено!I532-'погружено всего'!I532)</f>
        <v/>
      </c>
      <c r="J532" s="21" t="str">
        <f>IF(обеспечено!J532-'погружено всего'!J532=0,"",обеспечено!J532-'погружено всего'!J532)</f>
        <v/>
      </c>
      <c r="K532" s="21" t="str">
        <f>IF(обеспечено!K532-'погружено всего'!K532=0,"",обеспечено!K532-'погружено всего'!K532)</f>
        <v/>
      </c>
      <c r="L532" s="21" t="str">
        <f>IF(обеспечено!L532-'погружено всего'!L532=0,"",обеспечено!L532-'погружено всего'!L532)</f>
        <v/>
      </c>
      <c r="M532" s="21" t="str">
        <f>IF(обеспечено!M532-'погружено всего'!M532=0,"",обеспечено!M532-'погружено всего'!M532)</f>
        <v/>
      </c>
      <c r="N532" s="21" t="str">
        <f>IF(обеспечено!N532-'погружено всего'!N532=0,"",обеспечено!N532-'погружено всего'!N532)</f>
        <v/>
      </c>
      <c r="O532" s="21" t="str">
        <f>IF(обеспечено!O532-'погружено всего'!O532=0,"",обеспечено!O532-'погружено всего'!O532)</f>
        <v/>
      </c>
      <c r="P532" s="21" t="str">
        <f>IF(обеспечено!P532-'погружено всего'!P532=0,"",обеспечено!P532-'погружено всего'!P532)</f>
        <v/>
      </c>
      <c r="Q532" s="21" t="str">
        <f>IF(обеспечено!Q532-'погружено всего'!Q532=0,"",обеспечено!Q532-'погружено всего'!Q532)</f>
        <v/>
      </c>
      <c r="R532" s="21" t="str">
        <f>IF(обеспечено!R532-'погружено всего'!R532=0,"",обеспечено!R532-'погружено всего'!R532)</f>
        <v/>
      </c>
      <c r="S532" s="21" t="str">
        <f>IF(обеспечено!S532-'погружено всего'!S532=0,"",обеспечено!S532-'погружено всего'!S532)</f>
        <v/>
      </c>
      <c r="T532" s="21" t="str">
        <f>IF(обеспечено!T532-'погружено всего'!T532=0,"",обеспечено!T532-'погружено всего'!T532)</f>
        <v/>
      </c>
      <c r="U532" s="21" t="str">
        <f>IF(обеспечено!U532-'погружено всего'!U532=0,"",обеспечено!U532-'погружено всего'!U532)</f>
        <v/>
      </c>
      <c r="V532" s="21" t="str">
        <f>IF(обеспечено!V532-'погружено всего'!V532=0,"",обеспечено!V532-'погружено всего'!V532)</f>
        <v/>
      </c>
      <c r="W532" s="21" t="str">
        <f>IF(обеспечено!W532-'погружено всего'!W532=0,"",обеспечено!W532-'погружено всего'!W532)</f>
        <v/>
      </c>
      <c r="X532" s="21" t="str">
        <f>IF(обеспечено!X532-'погружено всего'!X532=0,"",обеспечено!X532-'погружено всего'!X532)</f>
        <v/>
      </c>
      <c r="Y532" s="21" t="str">
        <f>IF(обеспечено!Y532-'погружено всего'!Y532=0,"",обеспечено!Y532-'погружено всего'!Y532)</f>
        <v/>
      </c>
      <c r="Z532" s="21" t="str">
        <f>IF(обеспечено!Z532-'погружено всего'!Z532=0,"",обеспечено!Z532-'погружено всего'!Z532)</f>
        <v/>
      </c>
      <c r="AA532" s="21" t="str">
        <f>IF(обеспечено!AA532-'погружено всего'!AA532=0,"",обеспечено!AA532-'погружено всего'!AA532)</f>
        <v/>
      </c>
      <c r="AB532" s="21" t="str">
        <f>IF(обеспечено!AB532-'погружено всего'!AB532=0,"",обеспечено!AB532-'погружено всего'!AB532)</f>
        <v/>
      </c>
      <c r="AC532" s="21" t="str">
        <f>IF(обеспечено!AC532-'погружено всего'!AC532=0,"",обеспечено!AC532-'погружено всего'!AC532)</f>
        <v/>
      </c>
      <c r="AD532" s="21" t="str">
        <f>IF(обеспечено!AD532-'погружено всего'!AD532=0,"",обеспечено!AD532-'погружено всего'!AD532)</f>
        <v/>
      </c>
      <c r="AE532" s="21" t="str">
        <f>IF(обеспечено!AE532-'погружено всего'!AE532=0,"",обеспечено!AE532-'погружено всего'!AE532)</f>
        <v/>
      </c>
      <c r="AF532" s="21" t="str">
        <f>IF(обеспечено!AF532-'погружено всего'!AF532=0,"",обеспечено!AF532-'погружено всего'!AF532)</f>
        <v/>
      </c>
      <c r="AG532" s="21" t="str">
        <f>IF(обеспечено!AG532-'погружено всего'!AG532=0,"",обеспечено!AG532-'погружено всего'!AG532)</f>
        <v/>
      </c>
      <c r="AH532" s="21" t="str">
        <f>IF(обеспечено!AH532-'погружено всего'!AH532=0,"",обеспечено!AH532-'погружено всего'!AH532)</f>
        <v/>
      </c>
      <c r="AI532" s="21" t="str">
        <f>IF(обеспечено!AI532-'погружено всего'!AI532=0,"",обеспечено!AI532-'погружено всего'!AI532)</f>
        <v/>
      </c>
      <c r="AJ532" s="21" t="str">
        <f>IF(обеспечено!AJ532-'погружено всего'!AJ532=0,"",обеспечено!AJ532-'погружено всего'!AJ532)</f>
        <v/>
      </c>
      <c r="AK532" s="21" t="str">
        <f>IF(обеспечено!AK532-'погружено всего'!AK532=0,"",обеспечено!AK532-'погружено всего'!AK532)</f>
        <v/>
      </c>
    </row>
    <row r="533" spans="2:37" s="15" customFormat="1" ht="13.5" customHeight="1" x14ac:dyDescent="0.15">
      <c r="B533" s="20" t="str">
        <f>IF(LEN('заявки всего'!B533)=0,"",'заявки всего'!B533)</f>
        <v/>
      </c>
      <c r="C533" s="20" t="str">
        <f>IF(LEN('заявки всего'!C533)=0,"",'заявки всего'!C533)</f>
        <v/>
      </c>
      <c r="D533" s="22" t="str">
        <f>IF(LEN('заявки всего'!D533)=0,"",'заявки всего'!D533)</f>
        <v/>
      </c>
      <c r="E533" s="23" t="str">
        <f>IF(LEN('заявки всего'!E533)=0,"",'заявки всего'!E533)</f>
        <v/>
      </c>
      <c r="F533" s="23" t="str">
        <f>IF(обеспечено!F533=0,"",ROUNDUP(обеспечено!F533/31*5,0))</f>
        <v/>
      </c>
      <c r="G533" s="21" t="str">
        <f>IF(обеспечено!G533-'погружено всего'!G533=0,"",обеспечено!G533-'погружено всего'!G533)</f>
        <v/>
      </c>
      <c r="H533" s="21" t="str">
        <f>IF(обеспечено!H533-'погружено всего'!H533=0,"",обеспечено!H533-'погружено всего'!H533)</f>
        <v/>
      </c>
      <c r="I533" s="21" t="str">
        <f>IF(обеспечено!I533-'погружено всего'!I533=0,"",обеспечено!I533-'погружено всего'!I533)</f>
        <v/>
      </c>
      <c r="J533" s="21" t="str">
        <f>IF(обеспечено!J533-'погружено всего'!J533=0,"",обеспечено!J533-'погружено всего'!J533)</f>
        <v/>
      </c>
      <c r="K533" s="21" t="str">
        <f>IF(обеспечено!K533-'погружено всего'!K533=0,"",обеспечено!K533-'погружено всего'!K533)</f>
        <v/>
      </c>
      <c r="L533" s="21" t="str">
        <f>IF(обеспечено!L533-'погружено всего'!L533=0,"",обеспечено!L533-'погружено всего'!L533)</f>
        <v/>
      </c>
      <c r="M533" s="21" t="str">
        <f>IF(обеспечено!M533-'погружено всего'!M533=0,"",обеспечено!M533-'погружено всего'!M533)</f>
        <v/>
      </c>
      <c r="N533" s="21" t="str">
        <f>IF(обеспечено!N533-'погружено всего'!N533=0,"",обеспечено!N533-'погружено всего'!N533)</f>
        <v/>
      </c>
      <c r="O533" s="21" t="str">
        <f>IF(обеспечено!O533-'погружено всего'!O533=0,"",обеспечено!O533-'погружено всего'!O533)</f>
        <v/>
      </c>
      <c r="P533" s="21" t="str">
        <f>IF(обеспечено!P533-'погружено всего'!P533=0,"",обеспечено!P533-'погружено всего'!P533)</f>
        <v/>
      </c>
      <c r="Q533" s="21" t="str">
        <f>IF(обеспечено!Q533-'погружено всего'!Q533=0,"",обеспечено!Q533-'погружено всего'!Q533)</f>
        <v/>
      </c>
      <c r="R533" s="21" t="str">
        <f>IF(обеспечено!R533-'погружено всего'!R533=0,"",обеспечено!R533-'погружено всего'!R533)</f>
        <v/>
      </c>
      <c r="S533" s="21" t="str">
        <f>IF(обеспечено!S533-'погружено всего'!S533=0,"",обеспечено!S533-'погружено всего'!S533)</f>
        <v/>
      </c>
      <c r="T533" s="21" t="str">
        <f>IF(обеспечено!T533-'погружено всего'!T533=0,"",обеспечено!T533-'погружено всего'!T533)</f>
        <v/>
      </c>
      <c r="U533" s="21" t="str">
        <f>IF(обеспечено!U533-'погружено всего'!U533=0,"",обеспечено!U533-'погружено всего'!U533)</f>
        <v/>
      </c>
      <c r="V533" s="21" t="str">
        <f>IF(обеспечено!V533-'погружено всего'!V533=0,"",обеспечено!V533-'погружено всего'!V533)</f>
        <v/>
      </c>
      <c r="W533" s="21" t="str">
        <f>IF(обеспечено!W533-'погружено всего'!W533=0,"",обеспечено!W533-'погружено всего'!W533)</f>
        <v/>
      </c>
      <c r="X533" s="21" t="str">
        <f>IF(обеспечено!X533-'погружено всего'!X533=0,"",обеспечено!X533-'погружено всего'!X533)</f>
        <v/>
      </c>
      <c r="Y533" s="21" t="str">
        <f>IF(обеспечено!Y533-'погружено всего'!Y533=0,"",обеспечено!Y533-'погружено всего'!Y533)</f>
        <v/>
      </c>
      <c r="Z533" s="21" t="str">
        <f>IF(обеспечено!Z533-'погружено всего'!Z533=0,"",обеспечено!Z533-'погружено всего'!Z533)</f>
        <v/>
      </c>
      <c r="AA533" s="21" t="str">
        <f>IF(обеспечено!AA533-'погружено всего'!AA533=0,"",обеспечено!AA533-'погружено всего'!AA533)</f>
        <v/>
      </c>
      <c r="AB533" s="21" t="str">
        <f>IF(обеспечено!AB533-'погружено всего'!AB533=0,"",обеспечено!AB533-'погружено всего'!AB533)</f>
        <v/>
      </c>
      <c r="AC533" s="21" t="str">
        <f>IF(обеспечено!AC533-'погружено всего'!AC533=0,"",обеспечено!AC533-'погружено всего'!AC533)</f>
        <v/>
      </c>
      <c r="AD533" s="21" t="str">
        <f>IF(обеспечено!AD533-'погружено всего'!AD533=0,"",обеспечено!AD533-'погружено всего'!AD533)</f>
        <v/>
      </c>
      <c r="AE533" s="21" t="str">
        <f>IF(обеспечено!AE533-'погружено всего'!AE533=0,"",обеспечено!AE533-'погружено всего'!AE533)</f>
        <v/>
      </c>
      <c r="AF533" s="21" t="str">
        <f>IF(обеспечено!AF533-'погружено всего'!AF533=0,"",обеспечено!AF533-'погружено всего'!AF533)</f>
        <v/>
      </c>
      <c r="AG533" s="21" t="str">
        <f>IF(обеспечено!AG533-'погружено всего'!AG533=0,"",обеспечено!AG533-'погружено всего'!AG533)</f>
        <v/>
      </c>
      <c r="AH533" s="21" t="str">
        <f>IF(обеспечено!AH533-'погружено всего'!AH533=0,"",обеспечено!AH533-'погружено всего'!AH533)</f>
        <v/>
      </c>
      <c r="AI533" s="21" t="str">
        <f>IF(обеспечено!AI533-'погружено всего'!AI533=0,"",обеспечено!AI533-'погружено всего'!AI533)</f>
        <v/>
      </c>
      <c r="AJ533" s="21" t="str">
        <f>IF(обеспечено!AJ533-'погружено всего'!AJ533=0,"",обеспечено!AJ533-'погружено всего'!AJ533)</f>
        <v/>
      </c>
      <c r="AK533" s="21" t="str">
        <f>IF(обеспечено!AK533-'погружено всего'!AK533=0,"",обеспечено!AK533-'погружено всего'!AK533)</f>
        <v/>
      </c>
    </row>
    <row r="534" spans="2:37" s="15" customFormat="1" ht="13.5" customHeight="1" x14ac:dyDescent="0.15">
      <c r="B534" s="20" t="str">
        <f>IF(LEN('заявки всего'!B534)=0,"",'заявки всего'!B534)</f>
        <v/>
      </c>
      <c r="C534" s="20" t="str">
        <f>IF(LEN('заявки всего'!C534)=0,"",'заявки всего'!C534)</f>
        <v/>
      </c>
      <c r="D534" s="22" t="str">
        <f>IF(LEN('заявки всего'!D534)=0,"",'заявки всего'!D534)</f>
        <v/>
      </c>
      <c r="E534" s="23" t="str">
        <f>IF(LEN('заявки всего'!E534)=0,"",'заявки всего'!E534)</f>
        <v/>
      </c>
      <c r="F534" s="23" t="str">
        <f>IF(обеспечено!F534=0,"",ROUNDUP(обеспечено!F534/31*5,0))</f>
        <v/>
      </c>
      <c r="G534" s="21" t="str">
        <f>IF(обеспечено!G534-'погружено всего'!G534=0,"",обеспечено!G534-'погружено всего'!G534)</f>
        <v/>
      </c>
      <c r="H534" s="21" t="str">
        <f>IF(обеспечено!H534-'погружено всего'!H534=0,"",обеспечено!H534-'погружено всего'!H534)</f>
        <v/>
      </c>
      <c r="I534" s="21" t="str">
        <f>IF(обеспечено!I534-'погружено всего'!I534=0,"",обеспечено!I534-'погружено всего'!I534)</f>
        <v/>
      </c>
      <c r="J534" s="21" t="str">
        <f>IF(обеспечено!J534-'погружено всего'!J534=0,"",обеспечено!J534-'погружено всего'!J534)</f>
        <v/>
      </c>
      <c r="K534" s="21" t="str">
        <f>IF(обеспечено!K534-'погружено всего'!K534=0,"",обеспечено!K534-'погружено всего'!K534)</f>
        <v/>
      </c>
      <c r="L534" s="21" t="str">
        <f>IF(обеспечено!L534-'погружено всего'!L534=0,"",обеспечено!L534-'погружено всего'!L534)</f>
        <v/>
      </c>
      <c r="M534" s="21" t="str">
        <f>IF(обеспечено!M534-'погружено всего'!M534=0,"",обеспечено!M534-'погружено всего'!M534)</f>
        <v/>
      </c>
      <c r="N534" s="21" t="str">
        <f>IF(обеспечено!N534-'погружено всего'!N534=0,"",обеспечено!N534-'погружено всего'!N534)</f>
        <v/>
      </c>
      <c r="O534" s="21" t="str">
        <f>IF(обеспечено!O534-'погружено всего'!O534=0,"",обеспечено!O534-'погружено всего'!O534)</f>
        <v/>
      </c>
      <c r="P534" s="21" t="str">
        <f>IF(обеспечено!P534-'погружено всего'!P534=0,"",обеспечено!P534-'погружено всего'!P534)</f>
        <v/>
      </c>
      <c r="Q534" s="21" t="str">
        <f>IF(обеспечено!Q534-'погружено всего'!Q534=0,"",обеспечено!Q534-'погружено всего'!Q534)</f>
        <v/>
      </c>
      <c r="R534" s="21" t="str">
        <f>IF(обеспечено!R534-'погружено всего'!R534=0,"",обеспечено!R534-'погружено всего'!R534)</f>
        <v/>
      </c>
      <c r="S534" s="21" t="str">
        <f>IF(обеспечено!S534-'погружено всего'!S534=0,"",обеспечено!S534-'погружено всего'!S534)</f>
        <v/>
      </c>
      <c r="T534" s="21" t="str">
        <f>IF(обеспечено!T534-'погружено всего'!T534=0,"",обеспечено!T534-'погружено всего'!T534)</f>
        <v/>
      </c>
      <c r="U534" s="21" t="str">
        <f>IF(обеспечено!U534-'погружено всего'!U534=0,"",обеспечено!U534-'погружено всего'!U534)</f>
        <v/>
      </c>
      <c r="V534" s="21" t="str">
        <f>IF(обеспечено!V534-'погружено всего'!V534=0,"",обеспечено!V534-'погружено всего'!V534)</f>
        <v/>
      </c>
      <c r="W534" s="21" t="str">
        <f>IF(обеспечено!W534-'погружено всего'!W534=0,"",обеспечено!W534-'погружено всего'!W534)</f>
        <v/>
      </c>
      <c r="X534" s="21" t="str">
        <f>IF(обеспечено!X534-'погружено всего'!X534=0,"",обеспечено!X534-'погружено всего'!X534)</f>
        <v/>
      </c>
      <c r="Y534" s="21" t="str">
        <f>IF(обеспечено!Y534-'погружено всего'!Y534=0,"",обеспечено!Y534-'погружено всего'!Y534)</f>
        <v/>
      </c>
      <c r="Z534" s="21" t="str">
        <f>IF(обеспечено!Z534-'погружено всего'!Z534=0,"",обеспечено!Z534-'погружено всего'!Z534)</f>
        <v/>
      </c>
      <c r="AA534" s="21" t="str">
        <f>IF(обеспечено!AA534-'погружено всего'!AA534=0,"",обеспечено!AA534-'погружено всего'!AA534)</f>
        <v/>
      </c>
      <c r="AB534" s="21" t="str">
        <f>IF(обеспечено!AB534-'погружено всего'!AB534=0,"",обеспечено!AB534-'погружено всего'!AB534)</f>
        <v/>
      </c>
      <c r="AC534" s="21" t="str">
        <f>IF(обеспечено!AC534-'погружено всего'!AC534=0,"",обеспечено!AC534-'погружено всего'!AC534)</f>
        <v/>
      </c>
      <c r="AD534" s="21" t="str">
        <f>IF(обеспечено!AD534-'погружено всего'!AD534=0,"",обеспечено!AD534-'погружено всего'!AD534)</f>
        <v/>
      </c>
      <c r="AE534" s="21" t="str">
        <f>IF(обеспечено!AE534-'погружено всего'!AE534=0,"",обеспечено!AE534-'погружено всего'!AE534)</f>
        <v/>
      </c>
      <c r="AF534" s="21" t="str">
        <f>IF(обеспечено!AF534-'погружено всего'!AF534=0,"",обеспечено!AF534-'погружено всего'!AF534)</f>
        <v/>
      </c>
      <c r="AG534" s="21" t="str">
        <f>IF(обеспечено!AG534-'погружено всего'!AG534=0,"",обеспечено!AG534-'погружено всего'!AG534)</f>
        <v/>
      </c>
      <c r="AH534" s="21" t="str">
        <f>IF(обеспечено!AH534-'погружено всего'!AH534=0,"",обеспечено!AH534-'погружено всего'!AH534)</f>
        <v/>
      </c>
      <c r="AI534" s="21" t="str">
        <f>IF(обеспечено!AI534-'погружено всего'!AI534=0,"",обеспечено!AI534-'погружено всего'!AI534)</f>
        <v/>
      </c>
      <c r="AJ534" s="21" t="str">
        <f>IF(обеспечено!AJ534-'погружено всего'!AJ534=0,"",обеспечено!AJ534-'погружено всего'!AJ534)</f>
        <v/>
      </c>
      <c r="AK534" s="21" t="str">
        <f>IF(обеспечено!AK534-'погружено всего'!AK534=0,"",обеспечено!AK534-'погружено всего'!AK534)</f>
        <v/>
      </c>
    </row>
    <row r="535" spans="2:37" s="15" customFormat="1" ht="13.5" customHeight="1" x14ac:dyDescent="0.15">
      <c r="B535" s="20" t="str">
        <f>IF(LEN('заявки всего'!B535)=0,"",'заявки всего'!B535)</f>
        <v/>
      </c>
      <c r="C535" s="20" t="str">
        <f>IF(LEN('заявки всего'!C535)=0,"",'заявки всего'!C535)</f>
        <v/>
      </c>
      <c r="D535" s="22" t="str">
        <f>IF(LEN('заявки всего'!D535)=0,"",'заявки всего'!D535)</f>
        <v/>
      </c>
      <c r="E535" s="23" t="str">
        <f>IF(LEN('заявки всего'!E535)=0,"",'заявки всего'!E535)</f>
        <v/>
      </c>
      <c r="F535" s="23" t="str">
        <f>IF(обеспечено!F535=0,"",ROUNDUP(обеспечено!F535/31*5,0))</f>
        <v/>
      </c>
      <c r="G535" s="21" t="str">
        <f>IF(обеспечено!G535-'погружено всего'!G535=0,"",обеспечено!G535-'погружено всего'!G535)</f>
        <v/>
      </c>
      <c r="H535" s="21" t="str">
        <f>IF(обеспечено!H535-'погружено всего'!H535=0,"",обеспечено!H535-'погружено всего'!H535)</f>
        <v/>
      </c>
      <c r="I535" s="21" t="str">
        <f>IF(обеспечено!I535-'погружено всего'!I535=0,"",обеспечено!I535-'погружено всего'!I535)</f>
        <v/>
      </c>
      <c r="J535" s="21" t="str">
        <f>IF(обеспечено!J535-'погружено всего'!J535=0,"",обеспечено!J535-'погружено всего'!J535)</f>
        <v/>
      </c>
      <c r="K535" s="21" t="str">
        <f>IF(обеспечено!K535-'погружено всего'!K535=0,"",обеспечено!K535-'погружено всего'!K535)</f>
        <v/>
      </c>
      <c r="L535" s="21" t="str">
        <f>IF(обеспечено!L535-'погружено всего'!L535=0,"",обеспечено!L535-'погружено всего'!L535)</f>
        <v/>
      </c>
      <c r="M535" s="21" t="str">
        <f>IF(обеспечено!M535-'погружено всего'!M535=0,"",обеспечено!M535-'погружено всего'!M535)</f>
        <v/>
      </c>
      <c r="N535" s="21" t="str">
        <f>IF(обеспечено!N535-'погружено всего'!N535=0,"",обеспечено!N535-'погружено всего'!N535)</f>
        <v/>
      </c>
      <c r="O535" s="21" t="str">
        <f>IF(обеспечено!O535-'погружено всего'!O535=0,"",обеспечено!O535-'погружено всего'!O535)</f>
        <v/>
      </c>
      <c r="P535" s="21" t="str">
        <f>IF(обеспечено!P535-'погружено всего'!P535=0,"",обеспечено!P535-'погружено всего'!P535)</f>
        <v/>
      </c>
      <c r="Q535" s="21" t="str">
        <f>IF(обеспечено!Q535-'погружено всего'!Q535=0,"",обеспечено!Q535-'погружено всего'!Q535)</f>
        <v/>
      </c>
      <c r="R535" s="21" t="str">
        <f>IF(обеспечено!R535-'погружено всего'!R535=0,"",обеспечено!R535-'погружено всего'!R535)</f>
        <v/>
      </c>
      <c r="S535" s="21" t="str">
        <f>IF(обеспечено!S535-'погружено всего'!S535=0,"",обеспечено!S535-'погружено всего'!S535)</f>
        <v/>
      </c>
      <c r="T535" s="21" t="str">
        <f>IF(обеспечено!T535-'погружено всего'!T535=0,"",обеспечено!T535-'погружено всего'!T535)</f>
        <v/>
      </c>
      <c r="U535" s="21" t="str">
        <f>IF(обеспечено!U535-'погружено всего'!U535=0,"",обеспечено!U535-'погружено всего'!U535)</f>
        <v/>
      </c>
      <c r="V535" s="21" t="str">
        <f>IF(обеспечено!V535-'погружено всего'!V535=0,"",обеспечено!V535-'погружено всего'!V535)</f>
        <v/>
      </c>
      <c r="W535" s="21" t="str">
        <f>IF(обеспечено!W535-'погружено всего'!W535=0,"",обеспечено!W535-'погружено всего'!W535)</f>
        <v/>
      </c>
      <c r="X535" s="21" t="str">
        <f>IF(обеспечено!X535-'погружено всего'!X535=0,"",обеспечено!X535-'погружено всего'!X535)</f>
        <v/>
      </c>
      <c r="Y535" s="21" t="str">
        <f>IF(обеспечено!Y535-'погружено всего'!Y535=0,"",обеспечено!Y535-'погружено всего'!Y535)</f>
        <v/>
      </c>
      <c r="Z535" s="21" t="str">
        <f>IF(обеспечено!Z535-'погружено всего'!Z535=0,"",обеспечено!Z535-'погружено всего'!Z535)</f>
        <v/>
      </c>
      <c r="AA535" s="21" t="str">
        <f>IF(обеспечено!AA535-'погружено всего'!AA535=0,"",обеспечено!AA535-'погружено всего'!AA535)</f>
        <v/>
      </c>
      <c r="AB535" s="21" t="str">
        <f>IF(обеспечено!AB535-'погружено всего'!AB535=0,"",обеспечено!AB535-'погружено всего'!AB535)</f>
        <v/>
      </c>
      <c r="AC535" s="21" t="str">
        <f>IF(обеспечено!AC535-'погружено всего'!AC535=0,"",обеспечено!AC535-'погружено всего'!AC535)</f>
        <v/>
      </c>
      <c r="AD535" s="21" t="str">
        <f>IF(обеспечено!AD535-'погружено всего'!AD535=0,"",обеспечено!AD535-'погружено всего'!AD535)</f>
        <v/>
      </c>
      <c r="AE535" s="21" t="str">
        <f>IF(обеспечено!AE535-'погружено всего'!AE535=0,"",обеспечено!AE535-'погружено всего'!AE535)</f>
        <v/>
      </c>
      <c r="AF535" s="21" t="str">
        <f>IF(обеспечено!AF535-'погружено всего'!AF535=0,"",обеспечено!AF535-'погружено всего'!AF535)</f>
        <v/>
      </c>
      <c r="AG535" s="21" t="str">
        <f>IF(обеспечено!AG535-'погружено всего'!AG535=0,"",обеспечено!AG535-'погружено всего'!AG535)</f>
        <v/>
      </c>
      <c r="AH535" s="21" t="str">
        <f>IF(обеспечено!AH535-'погружено всего'!AH535=0,"",обеспечено!AH535-'погружено всего'!AH535)</f>
        <v/>
      </c>
      <c r="AI535" s="21" t="str">
        <f>IF(обеспечено!AI535-'погружено всего'!AI535=0,"",обеспечено!AI535-'погружено всего'!AI535)</f>
        <v/>
      </c>
      <c r="AJ535" s="21" t="str">
        <f>IF(обеспечено!AJ535-'погружено всего'!AJ535=0,"",обеспечено!AJ535-'погружено всего'!AJ535)</f>
        <v/>
      </c>
      <c r="AK535" s="21" t="str">
        <f>IF(обеспечено!AK535-'погружено всего'!AK535=0,"",обеспечено!AK535-'погружено всего'!AK535)</f>
        <v/>
      </c>
    </row>
    <row r="536" spans="2:37" s="15" customFormat="1" ht="13.5" customHeight="1" x14ac:dyDescent="0.15">
      <c r="B536" s="20" t="str">
        <f>IF(LEN('заявки всего'!B536)=0,"",'заявки всего'!B536)</f>
        <v/>
      </c>
      <c r="C536" s="20" t="str">
        <f>IF(LEN('заявки всего'!C536)=0,"",'заявки всего'!C536)</f>
        <v/>
      </c>
      <c r="D536" s="22" t="str">
        <f>IF(LEN('заявки всего'!D536)=0,"",'заявки всего'!D536)</f>
        <v/>
      </c>
      <c r="E536" s="23" t="str">
        <f>IF(LEN('заявки всего'!E536)=0,"",'заявки всего'!E536)</f>
        <v/>
      </c>
      <c r="F536" s="23" t="str">
        <f>IF(обеспечено!F536=0,"",ROUNDUP(обеспечено!F536/31*5,0))</f>
        <v/>
      </c>
      <c r="G536" s="21" t="str">
        <f>IF(обеспечено!G536-'погружено всего'!G536=0,"",обеспечено!G536-'погружено всего'!G536)</f>
        <v/>
      </c>
      <c r="H536" s="21" t="str">
        <f>IF(обеспечено!H536-'погружено всего'!H536=0,"",обеспечено!H536-'погружено всего'!H536)</f>
        <v/>
      </c>
      <c r="I536" s="21" t="str">
        <f>IF(обеспечено!I536-'погружено всего'!I536=0,"",обеспечено!I536-'погружено всего'!I536)</f>
        <v/>
      </c>
      <c r="J536" s="21" t="str">
        <f>IF(обеспечено!J536-'погружено всего'!J536=0,"",обеспечено!J536-'погружено всего'!J536)</f>
        <v/>
      </c>
      <c r="K536" s="21" t="str">
        <f>IF(обеспечено!K536-'погружено всего'!K536=0,"",обеспечено!K536-'погружено всего'!K536)</f>
        <v/>
      </c>
      <c r="L536" s="21" t="str">
        <f>IF(обеспечено!L536-'погружено всего'!L536=0,"",обеспечено!L536-'погружено всего'!L536)</f>
        <v/>
      </c>
      <c r="M536" s="21" t="str">
        <f>IF(обеспечено!M536-'погружено всего'!M536=0,"",обеспечено!M536-'погружено всего'!M536)</f>
        <v/>
      </c>
      <c r="N536" s="21" t="str">
        <f>IF(обеспечено!N536-'погружено всего'!N536=0,"",обеспечено!N536-'погружено всего'!N536)</f>
        <v/>
      </c>
      <c r="O536" s="21" t="str">
        <f>IF(обеспечено!O536-'погружено всего'!O536=0,"",обеспечено!O536-'погружено всего'!O536)</f>
        <v/>
      </c>
      <c r="P536" s="21" t="str">
        <f>IF(обеспечено!P536-'погружено всего'!P536=0,"",обеспечено!P536-'погружено всего'!P536)</f>
        <v/>
      </c>
      <c r="Q536" s="21" t="str">
        <f>IF(обеспечено!Q536-'погружено всего'!Q536=0,"",обеспечено!Q536-'погружено всего'!Q536)</f>
        <v/>
      </c>
      <c r="R536" s="21" t="str">
        <f>IF(обеспечено!R536-'погружено всего'!R536=0,"",обеспечено!R536-'погружено всего'!R536)</f>
        <v/>
      </c>
      <c r="S536" s="21" t="str">
        <f>IF(обеспечено!S536-'погружено всего'!S536=0,"",обеспечено!S536-'погружено всего'!S536)</f>
        <v/>
      </c>
      <c r="T536" s="21" t="str">
        <f>IF(обеспечено!T536-'погружено всего'!T536=0,"",обеспечено!T536-'погружено всего'!T536)</f>
        <v/>
      </c>
      <c r="U536" s="21" t="str">
        <f>IF(обеспечено!U536-'погружено всего'!U536=0,"",обеспечено!U536-'погружено всего'!U536)</f>
        <v/>
      </c>
      <c r="V536" s="21" t="str">
        <f>IF(обеспечено!V536-'погружено всего'!V536=0,"",обеспечено!V536-'погружено всего'!V536)</f>
        <v/>
      </c>
      <c r="W536" s="21" t="str">
        <f>IF(обеспечено!W536-'погружено всего'!W536=0,"",обеспечено!W536-'погружено всего'!W536)</f>
        <v/>
      </c>
      <c r="X536" s="21" t="str">
        <f>IF(обеспечено!X536-'погружено всего'!X536=0,"",обеспечено!X536-'погружено всего'!X536)</f>
        <v/>
      </c>
      <c r="Y536" s="21" t="str">
        <f>IF(обеспечено!Y536-'погружено всего'!Y536=0,"",обеспечено!Y536-'погружено всего'!Y536)</f>
        <v/>
      </c>
      <c r="Z536" s="21" t="str">
        <f>IF(обеспечено!Z536-'погружено всего'!Z536=0,"",обеспечено!Z536-'погружено всего'!Z536)</f>
        <v/>
      </c>
      <c r="AA536" s="21" t="str">
        <f>IF(обеспечено!AA536-'погружено всего'!AA536=0,"",обеспечено!AA536-'погружено всего'!AA536)</f>
        <v/>
      </c>
      <c r="AB536" s="21" t="str">
        <f>IF(обеспечено!AB536-'погружено всего'!AB536=0,"",обеспечено!AB536-'погружено всего'!AB536)</f>
        <v/>
      </c>
      <c r="AC536" s="21" t="str">
        <f>IF(обеспечено!AC536-'погружено всего'!AC536=0,"",обеспечено!AC536-'погружено всего'!AC536)</f>
        <v/>
      </c>
      <c r="AD536" s="21" t="str">
        <f>IF(обеспечено!AD536-'погружено всего'!AD536=0,"",обеспечено!AD536-'погружено всего'!AD536)</f>
        <v/>
      </c>
      <c r="AE536" s="21" t="str">
        <f>IF(обеспечено!AE536-'погружено всего'!AE536=0,"",обеспечено!AE536-'погружено всего'!AE536)</f>
        <v/>
      </c>
      <c r="AF536" s="21" t="str">
        <f>IF(обеспечено!AF536-'погружено всего'!AF536=0,"",обеспечено!AF536-'погружено всего'!AF536)</f>
        <v/>
      </c>
      <c r="AG536" s="21" t="str">
        <f>IF(обеспечено!AG536-'погружено всего'!AG536=0,"",обеспечено!AG536-'погружено всего'!AG536)</f>
        <v/>
      </c>
      <c r="AH536" s="21" t="str">
        <f>IF(обеспечено!AH536-'погружено всего'!AH536=0,"",обеспечено!AH536-'погружено всего'!AH536)</f>
        <v/>
      </c>
      <c r="AI536" s="21" t="str">
        <f>IF(обеспечено!AI536-'погружено всего'!AI536=0,"",обеспечено!AI536-'погружено всего'!AI536)</f>
        <v/>
      </c>
      <c r="AJ536" s="21" t="str">
        <f>IF(обеспечено!AJ536-'погружено всего'!AJ536=0,"",обеспечено!AJ536-'погружено всего'!AJ536)</f>
        <v/>
      </c>
      <c r="AK536" s="21" t="str">
        <f>IF(обеспечено!AK536-'погружено всего'!AK536=0,"",обеспечено!AK536-'погружено всего'!AK536)</f>
        <v/>
      </c>
    </row>
    <row r="537" spans="2:37" s="15" customFormat="1" ht="13.5" customHeight="1" x14ac:dyDescent="0.15">
      <c r="B537" s="20" t="str">
        <f>IF(LEN('заявки всего'!B537)=0,"",'заявки всего'!B537)</f>
        <v/>
      </c>
      <c r="C537" s="20" t="str">
        <f>IF(LEN('заявки всего'!C537)=0,"",'заявки всего'!C537)</f>
        <v/>
      </c>
      <c r="D537" s="22" t="str">
        <f>IF(LEN('заявки всего'!D537)=0,"",'заявки всего'!D537)</f>
        <v/>
      </c>
      <c r="E537" s="23" t="str">
        <f>IF(LEN('заявки всего'!E537)=0,"",'заявки всего'!E537)</f>
        <v/>
      </c>
      <c r="F537" s="23" t="str">
        <f>IF(обеспечено!F537=0,"",ROUNDUP(обеспечено!F537/31*5,0))</f>
        <v/>
      </c>
      <c r="G537" s="21" t="str">
        <f>IF(обеспечено!G537-'погружено всего'!G537=0,"",обеспечено!G537-'погружено всего'!G537)</f>
        <v/>
      </c>
      <c r="H537" s="21" t="str">
        <f>IF(обеспечено!H537-'погружено всего'!H537=0,"",обеспечено!H537-'погружено всего'!H537)</f>
        <v/>
      </c>
      <c r="I537" s="21" t="str">
        <f>IF(обеспечено!I537-'погружено всего'!I537=0,"",обеспечено!I537-'погружено всего'!I537)</f>
        <v/>
      </c>
      <c r="J537" s="21" t="str">
        <f>IF(обеспечено!J537-'погружено всего'!J537=0,"",обеспечено!J537-'погружено всего'!J537)</f>
        <v/>
      </c>
      <c r="K537" s="21" t="str">
        <f>IF(обеспечено!K537-'погружено всего'!K537=0,"",обеспечено!K537-'погружено всего'!K537)</f>
        <v/>
      </c>
      <c r="L537" s="21" t="str">
        <f>IF(обеспечено!L537-'погружено всего'!L537=0,"",обеспечено!L537-'погружено всего'!L537)</f>
        <v/>
      </c>
      <c r="M537" s="21" t="str">
        <f>IF(обеспечено!M537-'погружено всего'!M537=0,"",обеспечено!M537-'погружено всего'!M537)</f>
        <v/>
      </c>
      <c r="N537" s="21" t="str">
        <f>IF(обеспечено!N537-'погружено всего'!N537=0,"",обеспечено!N537-'погружено всего'!N537)</f>
        <v/>
      </c>
      <c r="O537" s="21" t="str">
        <f>IF(обеспечено!O537-'погружено всего'!O537=0,"",обеспечено!O537-'погружено всего'!O537)</f>
        <v/>
      </c>
      <c r="P537" s="21" t="str">
        <f>IF(обеспечено!P537-'погружено всего'!P537=0,"",обеспечено!P537-'погружено всего'!P537)</f>
        <v/>
      </c>
      <c r="Q537" s="21" t="str">
        <f>IF(обеспечено!Q537-'погружено всего'!Q537=0,"",обеспечено!Q537-'погружено всего'!Q537)</f>
        <v/>
      </c>
      <c r="R537" s="21" t="str">
        <f>IF(обеспечено!R537-'погружено всего'!R537=0,"",обеспечено!R537-'погружено всего'!R537)</f>
        <v/>
      </c>
      <c r="S537" s="21" t="str">
        <f>IF(обеспечено!S537-'погружено всего'!S537=0,"",обеспечено!S537-'погружено всего'!S537)</f>
        <v/>
      </c>
      <c r="T537" s="21" t="str">
        <f>IF(обеспечено!T537-'погружено всего'!T537=0,"",обеспечено!T537-'погружено всего'!T537)</f>
        <v/>
      </c>
      <c r="U537" s="21" t="str">
        <f>IF(обеспечено!U537-'погружено всего'!U537=0,"",обеспечено!U537-'погружено всего'!U537)</f>
        <v/>
      </c>
      <c r="V537" s="21" t="str">
        <f>IF(обеспечено!V537-'погружено всего'!V537=0,"",обеспечено!V537-'погружено всего'!V537)</f>
        <v/>
      </c>
      <c r="W537" s="21" t="str">
        <f>IF(обеспечено!W537-'погружено всего'!W537=0,"",обеспечено!W537-'погружено всего'!W537)</f>
        <v/>
      </c>
      <c r="X537" s="21" t="str">
        <f>IF(обеспечено!X537-'погружено всего'!X537=0,"",обеспечено!X537-'погружено всего'!X537)</f>
        <v/>
      </c>
      <c r="Y537" s="21" t="str">
        <f>IF(обеспечено!Y537-'погружено всего'!Y537=0,"",обеспечено!Y537-'погружено всего'!Y537)</f>
        <v/>
      </c>
      <c r="Z537" s="21" t="str">
        <f>IF(обеспечено!Z537-'погружено всего'!Z537=0,"",обеспечено!Z537-'погружено всего'!Z537)</f>
        <v/>
      </c>
      <c r="AA537" s="21" t="str">
        <f>IF(обеспечено!AA537-'погружено всего'!AA537=0,"",обеспечено!AA537-'погружено всего'!AA537)</f>
        <v/>
      </c>
      <c r="AB537" s="21" t="str">
        <f>IF(обеспечено!AB537-'погружено всего'!AB537=0,"",обеспечено!AB537-'погружено всего'!AB537)</f>
        <v/>
      </c>
      <c r="AC537" s="21" t="str">
        <f>IF(обеспечено!AC537-'погружено всего'!AC537=0,"",обеспечено!AC537-'погружено всего'!AC537)</f>
        <v/>
      </c>
      <c r="AD537" s="21" t="str">
        <f>IF(обеспечено!AD537-'погружено всего'!AD537=0,"",обеспечено!AD537-'погружено всего'!AD537)</f>
        <v/>
      </c>
      <c r="AE537" s="21" t="str">
        <f>IF(обеспечено!AE537-'погружено всего'!AE537=0,"",обеспечено!AE537-'погружено всего'!AE537)</f>
        <v/>
      </c>
      <c r="AF537" s="21" t="str">
        <f>IF(обеспечено!AF537-'погружено всего'!AF537=0,"",обеспечено!AF537-'погружено всего'!AF537)</f>
        <v/>
      </c>
      <c r="AG537" s="21" t="str">
        <f>IF(обеспечено!AG537-'погружено всего'!AG537=0,"",обеспечено!AG537-'погружено всего'!AG537)</f>
        <v/>
      </c>
      <c r="AH537" s="21" t="str">
        <f>IF(обеспечено!AH537-'погружено всего'!AH537=0,"",обеспечено!AH537-'погружено всего'!AH537)</f>
        <v/>
      </c>
      <c r="AI537" s="21" t="str">
        <f>IF(обеспечено!AI537-'погружено всего'!AI537=0,"",обеспечено!AI537-'погружено всего'!AI537)</f>
        <v/>
      </c>
      <c r="AJ537" s="21" t="str">
        <f>IF(обеспечено!AJ537-'погружено всего'!AJ537=0,"",обеспечено!AJ537-'погружено всего'!AJ537)</f>
        <v/>
      </c>
      <c r="AK537" s="21" t="str">
        <f>IF(обеспечено!AK537-'погружено всего'!AK537=0,"",обеспечено!AK537-'погружено всего'!AK537)</f>
        <v/>
      </c>
    </row>
    <row r="538" spans="2:37" s="15" customFormat="1" ht="13.5" customHeight="1" x14ac:dyDescent="0.15">
      <c r="B538" s="20" t="str">
        <f>IF(LEN('заявки всего'!B538)=0,"",'заявки всего'!B538)</f>
        <v/>
      </c>
      <c r="C538" s="20" t="str">
        <f>IF(LEN('заявки всего'!C538)=0,"",'заявки всего'!C538)</f>
        <v/>
      </c>
      <c r="D538" s="22" t="str">
        <f>IF(LEN('заявки всего'!D538)=0,"",'заявки всего'!D538)</f>
        <v/>
      </c>
      <c r="E538" s="23" t="str">
        <f>IF(LEN('заявки всего'!E538)=0,"",'заявки всего'!E538)</f>
        <v/>
      </c>
      <c r="F538" s="23" t="str">
        <f>IF(обеспечено!F538=0,"",ROUNDUP(обеспечено!F538/31*5,0))</f>
        <v/>
      </c>
      <c r="G538" s="21" t="str">
        <f>IF(обеспечено!G538-'погружено всего'!G538=0,"",обеспечено!G538-'погружено всего'!G538)</f>
        <v/>
      </c>
      <c r="H538" s="21" t="str">
        <f>IF(обеспечено!H538-'погружено всего'!H538=0,"",обеспечено!H538-'погружено всего'!H538)</f>
        <v/>
      </c>
      <c r="I538" s="21" t="str">
        <f>IF(обеспечено!I538-'погружено всего'!I538=0,"",обеспечено!I538-'погружено всего'!I538)</f>
        <v/>
      </c>
      <c r="J538" s="21" t="str">
        <f>IF(обеспечено!J538-'погружено всего'!J538=0,"",обеспечено!J538-'погружено всего'!J538)</f>
        <v/>
      </c>
      <c r="K538" s="21" t="str">
        <f>IF(обеспечено!K538-'погружено всего'!K538=0,"",обеспечено!K538-'погружено всего'!K538)</f>
        <v/>
      </c>
      <c r="L538" s="21" t="str">
        <f>IF(обеспечено!L538-'погружено всего'!L538=0,"",обеспечено!L538-'погружено всего'!L538)</f>
        <v/>
      </c>
      <c r="M538" s="21" t="str">
        <f>IF(обеспечено!M538-'погружено всего'!M538=0,"",обеспечено!M538-'погружено всего'!M538)</f>
        <v/>
      </c>
      <c r="N538" s="21" t="str">
        <f>IF(обеспечено!N538-'погружено всего'!N538=0,"",обеспечено!N538-'погружено всего'!N538)</f>
        <v/>
      </c>
      <c r="O538" s="21" t="str">
        <f>IF(обеспечено!O538-'погружено всего'!O538=0,"",обеспечено!O538-'погружено всего'!O538)</f>
        <v/>
      </c>
      <c r="P538" s="21" t="str">
        <f>IF(обеспечено!P538-'погружено всего'!P538=0,"",обеспечено!P538-'погружено всего'!P538)</f>
        <v/>
      </c>
      <c r="Q538" s="21" t="str">
        <f>IF(обеспечено!Q538-'погружено всего'!Q538=0,"",обеспечено!Q538-'погружено всего'!Q538)</f>
        <v/>
      </c>
      <c r="R538" s="21" t="str">
        <f>IF(обеспечено!R538-'погружено всего'!R538=0,"",обеспечено!R538-'погружено всего'!R538)</f>
        <v/>
      </c>
      <c r="S538" s="21" t="str">
        <f>IF(обеспечено!S538-'погружено всего'!S538=0,"",обеспечено!S538-'погружено всего'!S538)</f>
        <v/>
      </c>
      <c r="T538" s="21" t="str">
        <f>IF(обеспечено!T538-'погружено всего'!T538=0,"",обеспечено!T538-'погружено всего'!T538)</f>
        <v/>
      </c>
      <c r="U538" s="21" t="str">
        <f>IF(обеспечено!U538-'погружено всего'!U538=0,"",обеспечено!U538-'погружено всего'!U538)</f>
        <v/>
      </c>
      <c r="V538" s="21" t="str">
        <f>IF(обеспечено!V538-'погружено всего'!V538=0,"",обеспечено!V538-'погружено всего'!V538)</f>
        <v/>
      </c>
      <c r="W538" s="21" t="str">
        <f>IF(обеспечено!W538-'погружено всего'!W538=0,"",обеспечено!W538-'погружено всего'!W538)</f>
        <v/>
      </c>
      <c r="X538" s="21" t="str">
        <f>IF(обеспечено!X538-'погружено всего'!X538=0,"",обеспечено!X538-'погружено всего'!X538)</f>
        <v/>
      </c>
      <c r="Y538" s="21" t="str">
        <f>IF(обеспечено!Y538-'погружено всего'!Y538=0,"",обеспечено!Y538-'погружено всего'!Y538)</f>
        <v/>
      </c>
      <c r="Z538" s="21" t="str">
        <f>IF(обеспечено!Z538-'погружено всего'!Z538=0,"",обеспечено!Z538-'погружено всего'!Z538)</f>
        <v/>
      </c>
      <c r="AA538" s="21" t="str">
        <f>IF(обеспечено!AA538-'погружено всего'!AA538=0,"",обеспечено!AA538-'погружено всего'!AA538)</f>
        <v/>
      </c>
      <c r="AB538" s="21" t="str">
        <f>IF(обеспечено!AB538-'погружено всего'!AB538=0,"",обеспечено!AB538-'погружено всего'!AB538)</f>
        <v/>
      </c>
      <c r="AC538" s="21" t="str">
        <f>IF(обеспечено!AC538-'погружено всего'!AC538=0,"",обеспечено!AC538-'погружено всего'!AC538)</f>
        <v/>
      </c>
      <c r="AD538" s="21" t="str">
        <f>IF(обеспечено!AD538-'погружено всего'!AD538=0,"",обеспечено!AD538-'погружено всего'!AD538)</f>
        <v/>
      </c>
      <c r="AE538" s="21" t="str">
        <f>IF(обеспечено!AE538-'погружено всего'!AE538=0,"",обеспечено!AE538-'погружено всего'!AE538)</f>
        <v/>
      </c>
      <c r="AF538" s="21" t="str">
        <f>IF(обеспечено!AF538-'погружено всего'!AF538=0,"",обеспечено!AF538-'погружено всего'!AF538)</f>
        <v/>
      </c>
      <c r="AG538" s="21" t="str">
        <f>IF(обеспечено!AG538-'погружено всего'!AG538=0,"",обеспечено!AG538-'погружено всего'!AG538)</f>
        <v/>
      </c>
      <c r="AH538" s="21" t="str">
        <f>IF(обеспечено!AH538-'погружено всего'!AH538=0,"",обеспечено!AH538-'погружено всего'!AH538)</f>
        <v/>
      </c>
      <c r="AI538" s="21" t="str">
        <f>IF(обеспечено!AI538-'погружено всего'!AI538=0,"",обеспечено!AI538-'погружено всего'!AI538)</f>
        <v/>
      </c>
      <c r="AJ538" s="21" t="str">
        <f>IF(обеспечено!AJ538-'погружено всего'!AJ538=0,"",обеспечено!AJ538-'погружено всего'!AJ538)</f>
        <v/>
      </c>
      <c r="AK538" s="21" t="str">
        <f>IF(обеспечено!AK538-'погружено всего'!AK538=0,"",обеспечено!AK538-'погружено всего'!AK538)</f>
        <v/>
      </c>
    </row>
    <row r="539" spans="2:37" s="15" customFormat="1" ht="13.5" customHeight="1" x14ac:dyDescent="0.15">
      <c r="B539" s="20" t="str">
        <f>IF(LEN('заявки всего'!B539)=0,"",'заявки всего'!B539)</f>
        <v/>
      </c>
      <c r="C539" s="20" t="str">
        <f>IF(LEN('заявки всего'!C539)=0,"",'заявки всего'!C539)</f>
        <v/>
      </c>
      <c r="D539" s="22" t="str">
        <f>IF(LEN('заявки всего'!D539)=0,"",'заявки всего'!D539)</f>
        <v/>
      </c>
      <c r="E539" s="23" t="str">
        <f>IF(LEN('заявки всего'!E539)=0,"",'заявки всего'!E539)</f>
        <v/>
      </c>
      <c r="F539" s="23" t="str">
        <f>IF(обеспечено!F539=0,"",ROUNDUP(обеспечено!F539/31*5,0))</f>
        <v/>
      </c>
      <c r="G539" s="21" t="str">
        <f>IF(обеспечено!G539-'погружено всего'!G539=0,"",обеспечено!G539-'погружено всего'!G539)</f>
        <v/>
      </c>
      <c r="H539" s="21" t="str">
        <f>IF(обеспечено!H539-'погружено всего'!H539=0,"",обеспечено!H539-'погружено всего'!H539)</f>
        <v/>
      </c>
      <c r="I539" s="21" t="str">
        <f>IF(обеспечено!I539-'погружено всего'!I539=0,"",обеспечено!I539-'погружено всего'!I539)</f>
        <v/>
      </c>
      <c r="J539" s="21" t="str">
        <f>IF(обеспечено!J539-'погружено всего'!J539=0,"",обеспечено!J539-'погружено всего'!J539)</f>
        <v/>
      </c>
      <c r="K539" s="21" t="str">
        <f>IF(обеспечено!K539-'погружено всего'!K539=0,"",обеспечено!K539-'погружено всего'!K539)</f>
        <v/>
      </c>
      <c r="L539" s="21" t="str">
        <f>IF(обеспечено!L539-'погружено всего'!L539=0,"",обеспечено!L539-'погружено всего'!L539)</f>
        <v/>
      </c>
      <c r="M539" s="21" t="str">
        <f>IF(обеспечено!M539-'погружено всего'!M539=0,"",обеспечено!M539-'погружено всего'!M539)</f>
        <v/>
      </c>
      <c r="N539" s="21" t="str">
        <f>IF(обеспечено!N539-'погружено всего'!N539=0,"",обеспечено!N539-'погружено всего'!N539)</f>
        <v/>
      </c>
      <c r="O539" s="21" t="str">
        <f>IF(обеспечено!O539-'погружено всего'!O539=0,"",обеспечено!O539-'погружено всего'!O539)</f>
        <v/>
      </c>
      <c r="P539" s="21" t="str">
        <f>IF(обеспечено!P539-'погружено всего'!P539=0,"",обеспечено!P539-'погружено всего'!P539)</f>
        <v/>
      </c>
      <c r="Q539" s="21" t="str">
        <f>IF(обеспечено!Q539-'погружено всего'!Q539=0,"",обеспечено!Q539-'погружено всего'!Q539)</f>
        <v/>
      </c>
      <c r="R539" s="21" t="str">
        <f>IF(обеспечено!R539-'погружено всего'!R539=0,"",обеспечено!R539-'погружено всего'!R539)</f>
        <v/>
      </c>
      <c r="S539" s="21" t="str">
        <f>IF(обеспечено!S539-'погружено всего'!S539=0,"",обеспечено!S539-'погружено всего'!S539)</f>
        <v/>
      </c>
      <c r="T539" s="21" t="str">
        <f>IF(обеспечено!T539-'погружено всего'!T539=0,"",обеспечено!T539-'погружено всего'!T539)</f>
        <v/>
      </c>
      <c r="U539" s="21" t="str">
        <f>IF(обеспечено!U539-'погружено всего'!U539=0,"",обеспечено!U539-'погружено всего'!U539)</f>
        <v/>
      </c>
      <c r="V539" s="21" t="str">
        <f>IF(обеспечено!V539-'погружено всего'!V539=0,"",обеспечено!V539-'погружено всего'!V539)</f>
        <v/>
      </c>
      <c r="W539" s="21" t="str">
        <f>IF(обеспечено!W539-'погружено всего'!W539=0,"",обеспечено!W539-'погружено всего'!W539)</f>
        <v/>
      </c>
      <c r="X539" s="21" t="str">
        <f>IF(обеспечено!X539-'погружено всего'!X539=0,"",обеспечено!X539-'погружено всего'!X539)</f>
        <v/>
      </c>
      <c r="Y539" s="21" t="str">
        <f>IF(обеспечено!Y539-'погружено всего'!Y539=0,"",обеспечено!Y539-'погружено всего'!Y539)</f>
        <v/>
      </c>
      <c r="Z539" s="21" t="str">
        <f>IF(обеспечено!Z539-'погружено всего'!Z539=0,"",обеспечено!Z539-'погружено всего'!Z539)</f>
        <v/>
      </c>
      <c r="AA539" s="21" t="str">
        <f>IF(обеспечено!AA539-'погружено всего'!AA539=0,"",обеспечено!AA539-'погружено всего'!AA539)</f>
        <v/>
      </c>
      <c r="AB539" s="21" t="str">
        <f>IF(обеспечено!AB539-'погружено всего'!AB539=0,"",обеспечено!AB539-'погружено всего'!AB539)</f>
        <v/>
      </c>
      <c r="AC539" s="21" t="str">
        <f>IF(обеспечено!AC539-'погружено всего'!AC539=0,"",обеспечено!AC539-'погружено всего'!AC539)</f>
        <v/>
      </c>
      <c r="AD539" s="21" t="str">
        <f>IF(обеспечено!AD539-'погружено всего'!AD539=0,"",обеспечено!AD539-'погружено всего'!AD539)</f>
        <v/>
      </c>
      <c r="AE539" s="21" t="str">
        <f>IF(обеспечено!AE539-'погружено всего'!AE539=0,"",обеспечено!AE539-'погружено всего'!AE539)</f>
        <v/>
      </c>
      <c r="AF539" s="21" t="str">
        <f>IF(обеспечено!AF539-'погружено всего'!AF539=0,"",обеспечено!AF539-'погружено всего'!AF539)</f>
        <v/>
      </c>
      <c r="AG539" s="21" t="str">
        <f>IF(обеспечено!AG539-'погружено всего'!AG539=0,"",обеспечено!AG539-'погружено всего'!AG539)</f>
        <v/>
      </c>
      <c r="AH539" s="21" t="str">
        <f>IF(обеспечено!AH539-'погружено всего'!AH539=0,"",обеспечено!AH539-'погружено всего'!AH539)</f>
        <v/>
      </c>
      <c r="AI539" s="21" t="str">
        <f>IF(обеспечено!AI539-'погружено всего'!AI539=0,"",обеспечено!AI539-'погружено всего'!AI539)</f>
        <v/>
      </c>
      <c r="AJ539" s="21" t="str">
        <f>IF(обеспечено!AJ539-'погружено всего'!AJ539=0,"",обеспечено!AJ539-'погружено всего'!AJ539)</f>
        <v/>
      </c>
      <c r="AK539" s="21" t="str">
        <f>IF(обеспечено!AK539-'погружено всего'!AK539=0,"",обеспечено!AK539-'погружено всего'!AK539)</f>
        <v/>
      </c>
    </row>
    <row r="540" spans="2:37" s="15" customFormat="1" ht="13.5" customHeight="1" x14ac:dyDescent="0.15">
      <c r="B540" s="20" t="str">
        <f>IF(LEN('заявки всего'!B540)=0,"",'заявки всего'!B540)</f>
        <v/>
      </c>
      <c r="C540" s="20" t="str">
        <f>IF(LEN('заявки всего'!C540)=0,"",'заявки всего'!C540)</f>
        <v/>
      </c>
      <c r="D540" s="22" t="str">
        <f>IF(LEN('заявки всего'!D540)=0,"",'заявки всего'!D540)</f>
        <v/>
      </c>
      <c r="E540" s="23" t="str">
        <f>IF(LEN('заявки всего'!E540)=0,"",'заявки всего'!E540)</f>
        <v/>
      </c>
      <c r="F540" s="23" t="str">
        <f>IF(обеспечено!F540=0,"",ROUNDUP(обеспечено!F540/31*5,0))</f>
        <v/>
      </c>
      <c r="G540" s="21" t="str">
        <f>IF(обеспечено!G540-'погружено всего'!G540=0,"",обеспечено!G540-'погружено всего'!G540)</f>
        <v/>
      </c>
      <c r="H540" s="21" t="str">
        <f>IF(обеспечено!H540-'погружено всего'!H540=0,"",обеспечено!H540-'погружено всего'!H540)</f>
        <v/>
      </c>
      <c r="I540" s="21" t="str">
        <f>IF(обеспечено!I540-'погружено всего'!I540=0,"",обеспечено!I540-'погружено всего'!I540)</f>
        <v/>
      </c>
      <c r="J540" s="21" t="str">
        <f>IF(обеспечено!J540-'погружено всего'!J540=0,"",обеспечено!J540-'погружено всего'!J540)</f>
        <v/>
      </c>
      <c r="K540" s="21" t="str">
        <f>IF(обеспечено!K540-'погружено всего'!K540=0,"",обеспечено!K540-'погружено всего'!K540)</f>
        <v/>
      </c>
      <c r="L540" s="21" t="str">
        <f>IF(обеспечено!L540-'погружено всего'!L540=0,"",обеспечено!L540-'погружено всего'!L540)</f>
        <v/>
      </c>
      <c r="M540" s="21" t="str">
        <f>IF(обеспечено!M540-'погружено всего'!M540=0,"",обеспечено!M540-'погружено всего'!M540)</f>
        <v/>
      </c>
      <c r="N540" s="21" t="str">
        <f>IF(обеспечено!N540-'погружено всего'!N540=0,"",обеспечено!N540-'погружено всего'!N540)</f>
        <v/>
      </c>
      <c r="O540" s="21" t="str">
        <f>IF(обеспечено!O540-'погружено всего'!O540=0,"",обеспечено!O540-'погружено всего'!O540)</f>
        <v/>
      </c>
      <c r="P540" s="21" t="str">
        <f>IF(обеспечено!P540-'погружено всего'!P540=0,"",обеспечено!P540-'погружено всего'!P540)</f>
        <v/>
      </c>
      <c r="Q540" s="21" t="str">
        <f>IF(обеспечено!Q540-'погружено всего'!Q540=0,"",обеспечено!Q540-'погружено всего'!Q540)</f>
        <v/>
      </c>
      <c r="R540" s="21" t="str">
        <f>IF(обеспечено!R540-'погружено всего'!R540=0,"",обеспечено!R540-'погружено всего'!R540)</f>
        <v/>
      </c>
      <c r="S540" s="21" t="str">
        <f>IF(обеспечено!S540-'погружено всего'!S540=0,"",обеспечено!S540-'погружено всего'!S540)</f>
        <v/>
      </c>
      <c r="T540" s="21" t="str">
        <f>IF(обеспечено!T540-'погружено всего'!T540=0,"",обеспечено!T540-'погружено всего'!T540)</f>
        <v/>
      </c>
      <c r="U540" s="21" t="str">
        <f>IF(обеспечено!U540-'погружено всего'!U540=0,"",обеспечено!U540-'погружено всего'!U540)</f>
        <v/>
      </c>
      <c r="V540" s="21" t="str">
        <f>IF(обеспечено!V540-'погружено всего'!V540=0,"",обеспечено!V540-'погружено всего'!V540)</f>
        <v/>
      </c>
      <c r="W540" s="21" t="str">
        <f>IF(обеспечено!W540-'погружено всего'!W540=0,"",обеспечено!W540-'погружено всего'!W540)</f>
        <v/>
      </c>
      <c r="X540" s="21" t="str">
        <f>IF(обеспечено!X540-'погружено всего'!X540=0,"",обеспечено!X540-'погружено всего'!X540)</f>
        <v/>
      </c>
      <c r="Y540" s="21" t="str">
        <f>IF(обеспечено!Y540-'погружено всего'!Y540=0,"",обеспечено!Y540-'погружено всего'!Y540)</f>
        <v/>
      </c>
      <c r="Z540" s="21" t="str">
        <f>IF(обеспечено!Z540-'погружено всего'!Z540=0,"",обеспечено!Z540-'погружено всего'!Z540)</f>
        <v/>
      </c>
      <c r="AA540" s="21" t="str">
        <f>IF(обеспечено!AA540-'погружено всего'!AA540=0,"",обеспечено!AA540-'погружено всего'!AA540)</f>
        <v/>
      </c>
      <c r="AB540" s="21" t="str">
        <f>IF(обеспечено!AB540-'погружено всего'!AB540=0,"",обеспечено!AB540-'погружено всего'!AB540)</f>
        <v/>
      </c>
      <c r="AC540" s="21" t="str">
        <f>IF(обеспечено!AC540-'погружено всего'!AC540=0,"",обеспечено!AC540-'погружено всего'!AC540)</f>
        <v/>
      </c>
      <c r="AD540" s="21" t="str">
        <f>IF(обеспечено!AD540-'погружено всего'!AD540=0,"",обеспечено!AD540-'погружено всего'!AD540)</f>
        <v/>
      </c>
      <c r="AE540" s="21" t="str">
        <f>IF(обеспечено!AE540-'погружено всего'!AE540=0,"",обеспечено!AE540-'погружено всего'!AE540)</f>
        <v/>
      </c>
      <c r="AF540" s="21" t="str">
        <f>IF(обеспечено!AF540-'погружено всего'!AF540=0,"",обеспечено!AF540-'погружено всего'!AF540)</f>
        <v/>
      </c>
      <c r="AG540" s="21" t="str">
        <f>IF(обеспечено!AG540-'погружено всего'!AG540=0,"",обеспечено!AG540-'погружено всего'!AG540)</f>
        <v/>
      </c>
      <c r="AH540" s="21" t="str">
        <f>IF(обеспечено!AH540-'погружено всего'!AH540=0,"",обеспечено!AH540-'погружено всего'!AH540)</f>
        <v/>
      </c>
      <c r="AI540" s="21" t="str">
        <f>IF(обеспечено!AI540-'погружено всего'!AI540=0,"",обеспечено!AI540-'погружено всего'!AI540)</f>
        <v/>
      </c>
      <c r="AJ540" s="21" t="str">
        <f>IF(обеспечено!AJ540-'погружено всего'!AJ540=0,"",обеспечено!AJ540-'погружено всего'!AJ540)</f>
        <v/>
      </c>
      <c r="AK540" s="21" t="str">
        <f>IF(обеспечено!AK540-'погружено всего'!AK540=0,"",обеспечено!AK540-'погружено всего'!AK540)</f>
        <v/>
      </c>
    </row>
    <row r="541" spans="2:37" s="15" customFormat="1" ht="13.5" customHeight="1" x14ac:dyDescent="0.15">
      <c r="B541" s="20" t="str">
        <f>IF(LEN('заявки всего'!B541)=0,"",'заявки всего'!B541)</f>
        <v/>
      </c>
      <c r="C541" s="20" t="str">
        <f>IF(LEN('заявки всего'!C541)=0,"",'заявки всего'!C541)</f>
        <v/>
      </c>
      <c r="D541" s="22" t="str">
        <f>IF(LEN('заявки всего'!D541)=0,"",'заявки всего'!D541)</f>
        <v/>
      </c>
      <c r="E541" s="23" t="str">
        <f>IF(LEN('заявки всего'!E541)=0,"",'заявки всего'!E541)</f>
        <v/>
      </c>
      <c r="F541" s="23" t="str">
        <f>IF(обеспечено!F541=0,"",ROUNDUP(обеспечено!F541/31*5,0))</f>
        <v/>
      </c>
      <c r="G541" s="21" t="str">
        <f>IF(обеспечено!G541-'погружено всего'!G541=0,"",обеспечено!G541-'погружено всего'!G541)</f>
        <v/>
      </c>
      <c r="H541" s="21" t="str">
        <f>IF(обеспечено!H541-'погружено всего'!H541=0,"",обеспечено!H541-'погружено всего'!H541)</f>
        <v/>
      </c>
      <c r="I541" s="21" t="str">
        <f>IF(обеспечено!I541-'погружено всего'!I541=0,"",обеспечено!I541-'погружено всего'!I541)</f>
        <v/>
      </c>
      <c r="J541" s="21" t="str">
        <f>IF(обеспечено!J541-'погружено всего'!J541=0,"",обеспечено!J541-'погружено всего'!J541)</f>
        <v/>
      </c>
      <c r="K541" s="21" t="str">
        <f>IF(обеспечено!K541-'погружено всего'!K541=0,"",обеспечено!K541-'погружено всего'!K541)</f>
        <v/>
      </c>
      <c r="L541" s="21" t="str">
        <f>IF(обеспечено!L541-'погружено всего'!L541=0,"",обеспечено!L541-'погружено всего'!L541)</f>
        <v/>
      </c>
      <c r="M541" s="21" t="str">
        <f>IF(обеспечено!M541-'погружено всего'!M541=0,"",обеспечено!M541-'погружено всего'!M541)</f>
        <v/>
      </c>
      <c r="N541" s="21" t="str">
        <f>IF(обеспечено!N541-'погружено всего'!N541=0,"",обеспечено!N541-'погружено всего'!N541)</f>
        <v/>
      </c>
      <c r="O541" s="21" t="str">
        <f>IF(обеспечено!O541-'погружено всего'!O541=0,"",обеспечено!O541-'погружено всего'!O541)</f>
        <v/>
      </c>
      <c r="P541" s="21" t="str">
        <f>IF(обеспечено!P541-'погружено всего'!P541=0,"",обеспечено!P541-'погружено всего'!P541)</f>
        <v/>
      </c>
      <c r="Q541" s="21" t="str">
        <f>IF(обеспечено!Q541-'погружено всего'!Q541=0,"",обеспечено!Q541-'погружено всего'!Q541)</f>
        <v/>
      </c>
      <c r="R541" s="21" t="str">
        <f>IF(обеспечено!R541-'погружено всего'!R541=0,"",обеспечено!R541-'погружено всего'!R541)</f>
        <v/>
      </c>
      <c r="S541" s="21" t="str">
        <f>IF(обеспечено!S541-'погружено всего'!S541=0,"",обеспечено!S541-'погружено всего'!S541)</f>
        <v/>
      </c>
      <c r="T541" s="21" t="str">
        <f>IF(обеспечено!T541-'погружено всего'!T541=0,"",обеспечено!T541-'погружено всего'!T541)</f>
        <v/>
      </c>
      <c r="U541" s="21" t="str">
        <f>IF(обеспечено!U541-'погружено всего'!U541=0,"",обеспечено!U541-'погружено всего'!U541)</f>
        <v/>
      </c>
      <c r="V541" s="21" t="str">
        <f>IF(обеспечено!V541-'погружено всего'!V541=0,"",обеспечено!V541-'погружено всего'!V541)</f>
        <v/>
      </c>
      <c r="W541" s="21" t="str">
        <f>IF(обеспечено!W541-'погружено всего'!W541=0,"",обеспечено!W541-'погружено всего'!W541)</f>
        <v/>
      </c>
      <c r="X541" s="21" t="str">
        <f>IF(обеспечено!X541-'погружено всего'!X541=0,"",обеспечено!X541-'погружено всего'!X541)</f>
        <v/>
      </c>
      <c r="Y541" s="21" t="str">
        <f>IF(обеспечено!Y541-'погружено всего'!Y541=0,"",обеспечено!Y541-'погружено всего'!Y541)</f>
        <v/>
      </c>
      <c r="Z541" s="21" t="str">
        <f>IF(обеспечено!Z541-'погружено всего'!Z541=0,"",обеспечено!Z541-'погружено всего'!Z541)</f>
        <v/>
      </c>
      <c r="AA541" s="21" t="str">
        <f>IF(обеспечено!AA541-'погружено всего'!AA541=0,"",обеспечено!AA541-'погружено всего'!AA541)</f>
        <v/>
      </c>
      <c r="AB541" s="21" t="str">
        <f>IF(обеспечено!AB541-'погружено всего'!AB541=0,"",обеспечено!AB541-'погружено всего'!AB541)</f>
        <v/>
      </c>
      <c r="AC541" s="21" t="str">
        <f>IF(обеспечено!AC541-'погружено всего'!AC541=0,"",обеспечено!AC541-'погружено всего'!AC541)</f>
        <v/>
      </c>
      <c r="AD541" s="21" t="str">
        <f>IF(обеспечено!AD541-'погружено всего'!AD541=0,"",обеспечено!AD541-'погружено всего'!AD541)</f>
        <v/>
      </c>
      <c r="AE541" s="21" t="str">
        <f>IF(обеспечено!AE541-'погружено всего'!AE541=0,"",обеспечено!AE541-'погружено всего'!AE541)</f>
        <v/>
      </c>
      <c r="AF541" s="21" t="str">
        <f>IF(обеспечено!AF541-'погружено всего'!AF541=0,"",обеспечено!AF541-'погружено всего'!AF541)</f>
        <v/>
      </c>
      <c r="AG541" s="21" t="str">
        <f>IF(обеспечено!AG541-'погружено всего'!AG541=0,"",обеспечено!AG541-'погружено всего'!AG541)</f>
        <v/>
      </c>
      <c r="AH541" s="21" t="str">
        <f>IF(обеспечено!AH541-'погружено всего'!AH541=0,"",обеспечено!AH541-'погружено всего'!AH541)</f>
        <v/>
      </c>
      <c r="AI541" s="21" t="str">
        <f>IF(обеспечено!AI541-'погружено всего'!AI541=0,"",обеспечено!AI541-'погружено всего'!AI541)</f>
        <v/>
      </c>
      <c r="AJ541" s="21" t="str">
        <f>IF(обеспечено!AJ541-'погружено всего'!AJ541=0,"",обеспечено!AJ541-'погружено всего'!AJ541)</f>
        <v/>
      </c>
      <c r="AK541" s="21" t="str">
        <f>IF(обеспечено!AK541-'погружено всего'!AK541=0,"",обеспечено!AK541-'погружено всего'!AK541)</f>
        <v/>
      </c>
    </row>
    <row r="542" spans="2:37" s="15" customFormat="1" ht="13.5" customHeight="1" x14ac:dyDescent="0.15">
      <c r="B542" s="20" t="str">
        <f>IF(LEN('заявки всего'!B542)=0,"",'заявки всего'!B542)</f>
        <v/>
      </c>
      <c r="C542" s="20" t="str">
        <f>IF(LEN('заявки всего'!C542)=0,"",'заявки всего'!C542)</f>
        <v/>
      </c>
      <c r="D542" s="22" t="str">
        <f>IF(LEN('заявки всего'!D542)=0,"",'заявки всего'!D542)</f>
        <v/>
      </c>
      <c r="E542" s="23" t="str">
        <f>IF(LEN('заявки всего'!E542)=0,"",'заявки всего'!E542)</f>
        <v/>
      </c>
      <c r="F542" s="23" t="str">
        <f>IF(обеспечено!F542=0,"",ROUNDUP(обеспечено!F542/31*5,0))</f>
        <v/>
      </c>
      <c r="G542" s="21" t="str">
        <f>IF(обеспечено!G542-'погружено всего'!G542=0,"",обеспечено!G542-'погружено всего'!G542)</f>
        <v/>
      </c>
      <c r="H542" s="21" t="str">
        <f>IF(обеспечено!H542-'погружено всего'!H542=0,"",обеспечено!H542-'погружено всего'!H542)</f>
        <v/>
      </c>
      <c r="I542" s="21" t="str">
        <f>IF(обеспечено!I542-'погружено всего'!I542=0,"",обеспечено!I542-'погружено всего'!I542)</f>
        <v/>
      </c>
      <c r="J542" s="21" t="str">
        <f>IF(обеспечено!J542-'погружено всего'!J542=0,"",обеспечено!J542-'погружено всего'!J542)</f>
        <v/>
      </c>
      <c r="K542" s="21" t="str">
        <f>IF(обеспечено!K542-'погружено всего'!K542=0,"",обеспечено!K542-'погружено всего'!K542)</f>
        <v/>
      </c>
      <c r="L542" s="21" t="str">
        <f>IF(обеспечено!L542-'погружено всего'!L542=0,"",обеспечено!L542-'погружено всего'!L542)</f>
        <v/>
      </c>
      <c r="M542" s="21" t="str">
        <f>IF(обеспечено!M542-'погружено всего'!M542=0,"",обеспечено!M542-'погружено всего'!M542)</f>
        <v/>
      </c>
      <c r="N542" s="21" t="str">
        <f>IF(обеспечено!N542-'погружено всего'!N542=0,"",обеспечено!N542-'погружено всего'!N542)</f>
        <v/>
      </c>
      <c r="O542" s="21" t="str">
        <f>IF(обеспечено!O542-'погружено всего'!O542=0,"",обеспечено!O542-'погружено всего'!O542)</f>
        <v/>
      </c>
      <c r="P542" s="21" t="str">
        <f>IF(обеспечено!P542-'погружено всего'!P542=0,"",обеспечено!P542-'погружено всего'!P542)</f>
        <v/>
      </c>
      <c r="Q542" s="21" t="str">
        <f>IF(обеспечено!Q542-'погружено всего'!Q542=0,"",обеспечено!Q542-'погружено всего'!Q542)</f>
        <v/>
      </c>
      <c r="R542" s="21" t="str">
        <f>IF(обеспечено!R542-'погружено всего'!R542=0,"",обеспечено!R542-'погружено всего'!R542)</f>
        <v/>
      </c>
      <c r="S542" s="21" t="str">
        <f>IF(обеспечено!S542-'погружено всего'!S542=0,"",обеспечено!S542-'погружено всего'!S542)</f>
        <v/>
      </c>
      <c r="T542" s="21" t="str">
        <f>IF(обеспечено!T542-'погружено всего'!T542=0,"",обеспечено!T542-'погружено всего'!T542)</f>
        <v/>
      </c>
      <c r="U542" s="21" t="str">
        <f>IF(обеспечено!U542-'погружено всего'!U542=0,"",обеспечено!U542-'погружено всего'!U542)</f>
        <v/>
      </c>
      <c r="V542" s="21" t="str">
        <f>IF(обеспечено!V542-'погружено всего'!V542=0,"",обеспечено!V542-'погружено всего'!V542)</f>
        <v/>
      </c>
      <c r="W542" s="21" t="str">
        <f>IF(обеспечено!W542-'погружено всего'!W542=0,"",обеспечено!W542-'погружено всего'!W542)</f>
        <v/>
      </c>
      <c r="X542" s="21" t="str">
        <f>IF(обеспечено!X542-'погружено всего'!X542=0,"",обеспечено!X542-'погружено всего'!X542)</f>
        <v/>
      </c>
      <c r="Y542" s="21" t="str">
        <f>IF(обеспечено!Y542-'погружено всего'!Y542=0,"",обеспечено!Y542-'погружено всего'!Y542)</f>
        <v/>
      </c>
      <c r="Z542" s="21" t="str">
        <f>IF(обеспечено!Z542-'погружено всего'!Z542=0,"",обеспечено!Z542-'погружено всего'!Z542)</f>
        <v/>
      </c>
      <c r="AA542" s="21" t="str">
        <f>IF(обеспечено!AA542-'погружено всего'!AA542=0,"",обеспечено!AA542-'погружено всего'!AA542)</f>
        <v/>
      </c>
      <c r="AB542" s="21" t="str">
        <f>IF(обеспечено!AB542-'погружено всего'!AB542=0,"",обеспечено!AB542-'погружено всего'!AB542)</f>
        <v/>
      </c>
      <c r="AC542" s="21" t="str">
        <f>IF(обеспечено!AC542-'погружено всего'!AC542=0,"",обеспечено!AC542-'погружено всего'!AC542)</f>
        <v/>
      </c>
      <c r="AD542" s="21" t="str">
        <f>IF(обеспечено!AD542-'погружено всего'!AD542=0,"",обеспечено!AD542-'погружено всего'!AD542)</f>
        <v/>
      </c>
      <c r="AE542" s="21" t="str">
        <f>IF(обеспечено!AE542-'погружено всего'!AE542=0,"",обеспечено!AE542-'погружено всего'!AE542)</f>
        <v/>
      </c>
      <c r="AF542" s="21" t="str">
        <f>IF(обеспечено!AF542-'погружено всего'!AF542=0,"",обеспечено!AF542-'погружено всего'!AF542)</f>
        <v/>
      </c>
      <c r="AG542" s="21" t="str">
        <f>IF(обеспечено!AG542-'погружено всего'!AG542=0,"",обеспечено!AG542-'погружено всего'!AG542)</f>
        <v/>
      </c>
      <c r="AH542" s="21" t="str">
        <f>IF(обеспечено!AH542-'погружено всего'!AH542=0,"",обеспечено!AH542-'погружено всего'!AH542)</f>
        <v/>
      </c>
      <c r="AI542" s="21" t="str">
        <f>IF(обеспечено!AI542-'погружено всего'!AI542=0,"",обеспечено!AI542-'погружено всего'!AI542)</f>
        <v/>
      </c>
      <c r="AJ542" s="21" t="str">
        <f>IF(обеспечено!AJ542-'погружено всего'!AJ542=0,"",обеспечено!AJ542-'погружено всего'!AJ542)</f>
        <v/>
      </c>
      <c r="AK542" s="21" t="str">
        <f>IF(обеспечено!AK542-'погружено всего'!AK542=0,"",обеспечено!AK542-'погружено всего'!AK542)</f>
        <v/>
      </c>
    </row>
    <row r="543" spans="2:37" s="15" customFormat="1" ht="13.5" customHeight="1" x14ac:dyDescent="0.15">
      <c r="B543" s="20" t="str">
        <f>IF(LEN('заявки всего'!B543)=0,"",'заявки всего'!B543)</f>
        <v/>
      </c>
      <c r="C543" s="20" t="str">
        <f>IF(LEN('заявки всего'!C543)=0,"",'заявки всего'!C543)</f>
        <v/>
      </c>
      <c r="D543" s="22" t="str">
        <f>IF(LEN('заявки всего'!D543)=0,"",'заявки всего'!D543)</f>
        <v/>
      </c>
      <c r="E543" s="23" t="str">
        <f>IF(LEN('заявки всего'!E543)=0,"",'заявки всего'!E543)</f>
        <v/>
      </c>
      <c r="F543" s="23" t="str">
        <f>IF(обеспечено!F543=0,"",ROUNDUP(обеспечено!F543/31*5,0))</f>
        <v/>
      </c>
      <c r="G543" s="21" t="str">
        <f>IF(обеспечено!G543-'погружено всего'!G543=0,"",обеспечено!G543-'погружено всего'!G543)</f>
        <v/>
      </c>
      <c r="H543" s="21" t="str">
        <f>IF(обеспечено!H543-'погружено всего'!H543=0,"",обеспечено!H543-'погружено всего'!H543)</f>
        <v/>
      </c>
      <c r="I543" s="21" t="str">
        <f>IF(обеспечено!I543-'погружено всего'!I543=0,"",обеспечено!I543-'погружено всего'!I543)</f>
        <v/>
      </c>
      <c r="J543" s="21" t="str">
        <f>IF(обеспечено!J543-'погружено всего'!J543=0,"",обеспечено!J543-'погружено всего'!J543)</f>
        <v/>
      </c>
      <c r="K543" s="21" t="str">
        <f>IF(обеспечено!K543-'погружено всего'!K543=0,"",обеспечено!K543-'погружено всего'!K543)</f>
        <v/>
      </c>
      <c r="L543" s="21" t="str">
        <f>IF(обеспечено!L543-'погружено всего'!L543=0,"",обеспечено!L543-'погружено всего'!L543)</f>
        <v/>
      </c>
      <c r="M543" s="21" t="str">
        <f>IF(обеспечено!M543-'погружено всего'!M543=0,"",обеспечено!M543-'погружено всего'!M543)</f>
        <v/>
      </c>
      <c r="N543" s="21" t="str">
        <f>IF(обеспечено!N543-'погружено всего'!N543=0,"",обеспечено!N543-'погружено всего'!N543)</f>
        <v/>
      </c>
      <c r="O543" s="21" t="str">
        <f>IF(обеспечено!O543-'погружено всего'!O543=0,"",обеспечено!O543-'погружено всего'!O543)</f>
        <v/>
      </c>
      <c r="P543" s="21" t="str">
        <f>IF(обеспечено!P543-'погружено всего'!P543=0,"",обеспечено!P543-'погружено всего'!P543)</f>
        <v/>
      </c>
      <c r="Q543" s="21" t="str">
        <f>IF(обеспечено!Q543-'погружено всего'!Q543=0,"",обеспечено!Q543-'погружено всего'!Q543)</f>
        <v/>
      </c>
      <c r="R543" s="21" t="str">
        <f>IF(обеспечено!R543-'погружено всего'!R543=0,"",обеспечено!R543-'погружено всего'!R543)</f>
        <v/>
      </c>
      <c r="S543" s="21" t="str">
        <f>IF(обеспечено!S543-'погружено всего'!S543=0,"",обеспечено!S543-'погружено всего'!S543)</f>
        <v/>
      </c>
      <c r="T543" s="21" t="str">
        <f>IF(обеспечено!T543-'погружено всего'!T543=0,"",обеспечено!T543-'погружено всего'!T543)</f>
        <v/>
      </c>
      <c r="U543" s="21" t="str">
        <f>IF(обеспечено!U543-'погружено всего'!U543=0,"",обеспечено!U543-'погружено всего'!U543)</f>
        <v/>
      </c>
      <c r="V543" s="21" t="str">
        <f>IF(обеспечено!V543-'погружено всего'!V543=0,"",обеспечено!V543-'погружено всего'!V543)</f>
        <v/>
      </c>
      <c r="W543" s="21" t="str">
        <f>IF(обеспечено!W543-'погружено всего'!W543=0,"",обеспечено!W543-'погружено всего'!W543)</f>
        <v/>
      </c>
      <c r="X543" s="21" t="str">
        <f>IF(обеспечено!X543-'погружено всего'!X543=0,"",обеспечено!X543-'погружено всего'!X543)</f>
        <v/>
      </c>
      <c r="Y543" s="21" t="str">
        <f>IF(обеспечено!Y543-'погружено всего'!Y543=0,"",обеспечено!Y543-'погружено всего'!Y543)</f>
        <v/>
      </c>
      <c r="Z543" s="21" t="str">
        <f>IF(обеспечено!Z543-'погружено всего'!Z543=0,"",обеспечено!Z543-'погружено всего'!Z543)</f>
        <v/>
      </c>
      <c r="AA543" s="21" t="str">
        <f>IF(обеспечено!AA543-'погружено всего'!AA543=0,"",обеспечено!AA543-'погружено всего'!AA543)</f>
        <v/>
      </c>
      <c r="AB543" s="21" t="str">
        <f>IF(обеспечено!AB543-'погружено всего'!AB543=0,"",обеспечено!AB543-'погружено всего'!AB543)</f>
        <v/>
      </c>
      <c r="AC543" s="21" t="str">
        <f>IF(обеспечено!AC543-'погружено всего'!AC543=0,"",обеспечено!AC543-'погружено всего'!AC543)</f>
        <v/>
      </c>
      <c r="AD543" s="21" t="str">
        <f>IF(обеспечено!AD543-'погружено всего'!AD543=0,"",обеспечено!AD543-'погружено всего'!AD543)</f>
        <v/>
      </c>
      <c r="AE543" s="21" t="str">
        <f>IF(обеспечено!AE543-'погружено всего'!AE543=0,"",обеспечено!AE543-'погружено всего'!AE543)</f>
        <v/>
      </c>
      <c r="AF543" s="21" t="str">
        <f>IF(обеспечено!AF543-'погружено всего'!AF543=0,"",обеспечено!AF543-'погружено всего'!AF543)</f>
        <v/>
      </c>
      <c r="AG543" s="21" t="str">
        <f>IF(обеспечено!AG543-'погружено всего'!AG543=0,"",обеспечено!AG543-'погружено всего'!AG543)</f>
        <v/>
      </c>
      <c r="AH543" s="21" t="str">
        <f>IF(обеспечено!AH543-'погружено всего'!AH543=0,"",обеспечено!AH543-'погружено всего'!AH543)</f>
        <v/>
      </c>
      <c r="AI543" s="21" t="str">
        <f>IF(обеспечено!AI543-'погружено всего'!AI543=0,"",обеспечено!AI543-'погружено всего'!AI543)</f>
        <v/>
      </c>
      <c r="AJ543" s="21" t="str">
        <f>IF(обеспечено!AJ543-'погружено всего'!AJ543=0,"",обеспечено!AJ543-'погружено всего'!AJ543)</f>
        <v/>
      </c>
      <c r="AK543" s="21" t="str">
        <f>IF(обеспечено!AK543-'погружено всего'!AK543=0,"",обеспечено!AK543-'погружено всего'!AK543)</f>
        <v/>
      </c>
    </row>
    <row r="544" spans="2:37" s="15" customFormat="1" ht="13.5" customHeight="1" x14ac:dyDescent="0.15">
      <c r="B544" s="20" t="str">
        <f>IF(LEN('заявки всего'!B544)=0,"",'заявки всего'!B544)</f>
        <v/>
      </c>
      <c r="C544" s="20" t="str">
        <f>IF(LEN('заявки всего'!C544)=0,"",'заявки всего'!C544)</f>
        <v/>
      </c>
      <c r="D544" s="22" t="str">
        <f>IF(LEN('заявки всего'!D544)=0,"",'заявки всего'!D544)</f>
        <v/>
      </c>
      <c r="E544" s="23" t="str">
        <f>IF(LEN('заявки всего'!E544)=0,"",'заявки всего'!E544)</f>
        <v/>
      </c>
      <c r="F544" s="23" t="str">
        <f>IF(обеспечено!F544=0,"",ROUNDUP(обеспечено!F544/31*5,0))</f>
        <v/>
      </c>
      <c r="G544" s="21" t="str">
        <f>IF(обеспечено!G544-'погружено всего'!G544=0,"",обеспечено!G544-'погружено всего'!G544)</f>
        <v/>
      </c>
      <c r="H544" s="21" t="str">
        <f>IF(обеспечено!H544-'погружено всего'!H544=0,"",обеспечено!H544-'погружено всего'!H544)</f>
        <v/>
      </c>
      <c r="I544" s="21" t="str">
        <f>IF(обеспечено!I544-'погружено всего'!I544=0,"",обеспечено!I544-'погружено всего'!I544)</f>
        <v/>
      </c>
      <c r="J544" s="21" t="str">
        <f>IF(обеспечено!J544-'погружено всего'!J544=0,"",обеспечено!J544-'погружено всего'!J544)</f>
        <v/>
      </c>
      <c r="K544" s="21" t="str">
        <f>IF(обеспечено!K544-'погружено всего'!K544=0,"",обеспечено!K544-'погружено всего'!K544)</f>
        <v/>
      </c>
      <c r="L544" s="21" t="str">
        <f>IF(обеспечено!L544-'погружено всего'!L544=0,"",обеспечено!L544-'погружено всего'!L544)</f>
        <v/>
      </c>
      <c r="M544" s="21" t="str">
        <f>IF(обеспечено!M544-'погружено всего'!M544=0,"",обеспечено!M544-'погружено всего'!M544)</f>
        <v/>
      </c>
      <c r="N544" s="21" t="str">
        <f>IF(обеспечено!N544-'погружено всего'!N544=0,"",обеспечено!N544-'погружено всего'!N544)</f>
        <v/>
      </c>
      <c r="O544" s="21" t="str">
        <f>IF(обеспечено!O544-'погружено всего'!O544=0,"",обеспечено!O544-'погружено всего'!O544)</f>
        <v/>
      </c>
      <c r="P544" s="21" t="str">
        <f>IF(обеспечено!P544-'погружено всего'!P544=0,"",обеспечено!P544-'погружено всего'!P544)</f>
        <v/>
      </c>
      <c r="Q544" s="21" t="str">
        <f>IF(обеспечено!Q544-'погружено всего'!Q544=0,"",обеспечено!Q544-'погружено всего'!Q544)</f>
        <v/>
      </c>
      <c r="R544" s="21" t="str">
        <f>IF(обеспечено!R544-'погружено всего'!R544=0,"",обеспечено!R544-'погружено всего'!R544)</f>
        <v/>
      </c>
      <c r="S544" s="21" t="str">
        <f>IF(обеспечено!S544-'погружено всего'!S544=0,"",обеспечено!S544-'погружено всего'!S544)</f>
        <v/>
      </c>
      <c r="T544" s="21" t="str">
        <f>IF(обеспечено!T544-'погружено всего'!T544=0,"",обеспечено!T544-'погружено всего'!T544)</f>
        <v/>
      </c>
      <c r="U544" s="21" t="str">
        <f>IF(обеспечено!U544-'погружено всего'!U544=0,"",обеспечено!U544-'погружено всего'!U544)</f>
        <v/>
      </c>
      <c r="V544" s="21" t="str">
        <f>IF(обеспечено!V544-'погружено всего'!V544=0,"",обеспечено!V544-'погружено всего'!V544)</f>
        <v/>
      </c>
      <c r="W544" s="21" t="str">
        <f>IF(обеспечено!W544-'погружено всего'!W544=0,"",обеспечено!W544-'погружено всего'!W544)</f>
        <v/>
      </c>
      <c r="X544" s="21" t="str">
        <f>IF(обеспечено!X544-'погружено всего'!X544=0,"",обеспечено!X544-'погружено всего'!X544)</f>
        <v/>
      </c>
      <c r="Y544" s="21" t="str">
        <f>IF(обеспечено!Y544-'погружено всего'!Y544=0,"",обеспечено!Y544-'погружено всего'!Y544)</f>
        <v/>
      </c>
      <c r="Z544" s="21" t="str">
        <f>IF(обеспечено!Z544-'погружено всего'!Z544=0,"",обеспечено!Z544-'погружено всего'!Z544)</f>
        <v/>
      </c>
      <c r="AA544" s="21" t="str">
        <f>IF(обеспечено!AA544-'погружено всего'!AA544=0,"",обеспечено!AA544-'погружено всего'!AA544)</f>
        <v/>
      </c>
      <c r="AB544" s="21" t="str">
        <f>IF(обеспечено!AB544-'погружено всего'!AB544=0,"",обеспечено!AB544-'погружено всего'!AB544)</f>
        <v/>
      </c>
      <c r="AC544" s="21" t="str">
        <f>IF(обеспечено!AC544-'погружено всего'!AC544=0,"",обеспечено!AC544-'погружено всего'!AC544)</f>
        <v/>
      </c>
      <c r="AD544" s="21" t="str">
        <f>IF(обеспечено!AD544-'погружено всего'!AD544=0,"",обеспечено!AD544-'погружено всего'!AD544)</f>
        <v/>
      </c>
      <c r="AE544" s="21" t="str">
        <f>IF(обеспечено!AE544-'погружено всего'!AE544=0,"",обеспечено!AE544-'погружено всего'!AE544)</f>
        <v/>
      </c>
      <c r="AF544" s="21" t="str">
        <f>IF(обеспечено!AF544-'погружено всего'!AF544=0,"",обеспечено!AF544-'погружено всего'!AF544)</f>
        <v/>
      </c>
      <c r="AG544" s="21" t="str">
        <f>IF(обеспечено!AG544-'погружено всего'!AG544=0,"",обеспечено!AG544-'погружено всего'!AG544)</f>
        <v/>
      </c>
      <c r="AH544" s="21" t="str">
        <f>IF(обеспечено!AH544-'погружено всего'!AH544=0,"",обеспечено!AH544-'погружено всего'!AH544)</f>
        <v/>
      </c>
      <c r="AI544" s="21" t="str">
        <f>IF(обеспечено!AI544-'погружено всего'!AI544=0,"",обеспечено!AI544-'погружено всего'!AI544)</f>
        <v/>
      </c>
      <c r="AJ544" s="21" t="str">
        <f>IF(обеспечено!AJ544-'погружено всего'!AJ544=0,"",обеспечено!AJ544-'погружено всего'!AJ544)</f>
        <v/>
      </c>
      <c r="AK544" s="21" t="str">
        <f>IF(обеспечено!AK544-'погружено всего'!AK544=0,"",обеспечено!AK544-'погружено всего'!AK544)</f>
        <v/>
      </c>
    </row>
    <row r="545" spans="2:37" s="15" customFormat="1" ht="13.5" customHeight="1" x14ac:dyDescent="0.15">
      <c r="B545" s="20" t="str">
        <f>IF(LEN('заявки всего'!B545)=0,"",'заявки всего'!B545)</f>
        <v/>
      </c>
      <c r="C545" s="20" t="str">
        <f>IF(LEN('заявки всего'!C545)=0,"",'заявки всего'!C545)</f>
        <v/>
      </c>
      <c r="D545" s="22" t="str">
        <f>IF(LEN('заявки всего'!D545)=0,"",'заявки всего'!D545)</f>
        <v/>
      </c>
      <c r="E545" s="23" t="str">
        <f>IF(LEN('заявки всего'!E545)=0,"",'заявки всего'!E545)</f>
        <v/>
      </c>
      <c r="F545" s="23" t="str">
        <f>IF(обеспечено!F545=0,"",ROUNDUP(обеспечено!F545/31*5,0))</f>
        <v/>
      </c>
      <c r="G545" s="21" t="str">
        <f>IF(обеспечено!G545-'погружено всего'!G545=0,"",обеспечено!G545-'погружено всего'!G545)</f>
        <v/>
      </c>
      <c r="H545" s="21" t="str">
        <f>IF(обеспечено!H545-'погружено всего'!H545=0,"",обеспечено!H545-'погружено всего'!H545)</f>
        <v/>
      </c>
      <c r="I545" s="21" t="str">
        <f>IF(обеспечено!I545-'погружено всего'!I545=0,"",обеспечено!I545-'погружено всего'!I545)</f>
        <v/>
      </c>
      <c r="J545" s="21" t="str">
        <f>IF(обеспечено!J545-'погружено всего'!J545=0,"",обеспечено!J545-'погружено всего'!J545)</f>
        <v/>
      </c>
      <c r="K545" s="21" t="str">
        <f>IF(обеспечено!K545-'погружено всего'!K545=0,"",обеспечено!K545-'погружено всего'!K545)</f>
        <v/>
      </c>
      <c r="L545" s="21" t="str">
        <f>IF(обеспечено!L545-'погружено всего'!L545=0,"",обеспечено!L545-'погружено всего'!L545)</f>
        <v/>
      </c>
      <c r="M545" s="21" t="str">
        <f>IF(обеспечено!M545-'погружено всего'!M545=0,"",обеспечено!M545-'погружено всего'!M545)</f>
        <v/>
      </c>
      <c r="N545" s="21" t="str">
        <f>IF(обеспечено!N545-'погружено всего'!N545=0,"",обеспечено!N545-'погружено всего'!N545)</f>
        <v/>
      </c>
      <c r="O545" s="21" t="str">
        <f>IF(обеспечено!O545-'погружено всего'!O545=0,"",обеспечено!O545-'погружено всего'!O545)</f>
        <v/>
      </c>
      <c r="P545" s="21" t="str">
        <f>IF(обеспечено!P545-'погружено всего'!P545=0,"",обеспечено!P545-'погружено всего'!P545)</f>
        <v/>
      </c>
      <c r="Q545" s="21" t="str">
        <f>IF(обеспечено!Q545-'погружено всего'!Q545=0,"",обеспечено!Q545-'погружено всего'!Q545)</f>
        <v/>
      </c>
      <c r="R545" s="21" t="str">
        <f>IF(обеспечено!R545-'погружено всего'!R545=0,"",обеспечено!R545-'погружено всего'!R545)</f>
        <v/>
      </c>
      <c r="S545" s="21" t="str">
        <f>IF(обеспечено!S545-'погружено всего'!S545=0,"",обеспечено!S545-'погружено всего'!S545)</f>
        <v/>
      </c>
      <c r="T545" s="21" t="str">
        <f>IF(обеспечено!T545-'погружено всего'!T545=0,"",обеспечено!T545-'погружено всего'!T545)</f>
        <v/>
      </c>
      <c r="U545" s="21" t="str">
        <f>IF(обеспечено!U545-'погружено всего'!U545=0,"",обеспечено!U545-'погружено всего'!U545)</f>
        <v/>
      </c>
      <c r="V545" s="21" t="str">
        <f>IF(обеспечено!V545-'погружено всего'!V545=0,"",обеспечено!V545-'погружено всего'!V545)</f>
        <v/>
      </c>
      <c r="W545" s="21" t="str">
        <f>IF(обеспечено!W545-'погружено всего'!W545=0,"",обеспечено!W545-'погружено всего'!W545)</f>
        <v/>
      </c>
      <c r="X545" s="21" t="str">
        <f>IF(обеспечено!X545-'погружено всего'!X545=0,"",обеспечено!X545-'погружено всего'!X545)</f>
        <v/>
      </c>
      <c r="Y545" s="21" t="str">
        <f>IF(обеспечено!Y545-'погружено всего'!Y545=0,"",обеспечено!Y545-'погружено всего'!Y545)</f>
        <v/>
      </c>
      <c r="Z545" s="21" t="str">
        <f>IF(обеспечено!Z545-'погружено всего'!Z545=0,"",обеспечено!Z545-'погружено всего'!Z545)</f>
        <v/>
      </c>
      <c r="AA545" s="21" t="str">
        <f>IF(обеспечено!AA545-'погружено всего'!AA545=0,"",обеспечено!AA545-'погружено всего'!AA545)</f>
        <v/>
      </c>
      <c r="AB545" s="21" t="str">
        <f>IF(обеспечено!AB545-'погружено всего'!AB545=0,"",обеспечено!AB545-'погружено всего'!AB545)</f>
        <v/>
      </c>
      <c r="AC545" s="21" t="str">
        <f>IF(обеспечено!AC545-'погружено всего'!AC545=0,"",обеспечено!AC545-'погружено всего'!AC545)</f>
        <v/>
      </c>
      <c r="AD545" s="21" t="str">
        <f>IF(обеспечено!AD545-'погружено всего'!AD545=0,"",обеспечено!AD545-'погружено всего'!AD545)</f>
        <v/>
      </c>
      <c r="AE545" s="21" t="str">
        <f>IF(обеспечено!AE545-'погружено всего'!AE545=0,"",обеспечено!AE545-'погружено всего'!AE545)</f>
        <v/>
      </c>
      <c r="AF545" s="21" t="str">
        <f>IF(обеспечено!AF545-'погружено всего'!AF545=0,"",обеспечено!AF545-'погружено всего'!AF545)</f>
        <v/>
      </c>
      <c r="AG545" s="21" t="str">
        <f>IF(обеспечено!AG545-'погружено всего'!AG545=0,"",обеспечено!AG545-'погружено всего'!AG545)</f>
        <v/>
      </c>
      <c r="AH545" s="21" t="str">
        <f>IF(обеспечено!AH545-'погружено всего'!AH545=0,"",обеспечено!AH545-'погружено всего'!AH545)</f>
        <v/>
      </c>
      <c r="AI545" s="21" t="str">
        <f>IF(обеспечено!AI545-'погружено всего'!AI545=0,"",обеспечено!AI545-'погружено всего'!AI545)</f>
        <v/>
      </c>
      <c r="AJ545" s="21" t="str">
        <f>IF(обеспечено!AJ545-'погружено всего'!AJ545=0,"",обеспечено!AJ545-'погружено всего'!AJ545)</f>
        <v/>
      </c>
      <c r="AK545" s="21" t="str">
        <f>IF(обеспечено!AK545-'погружено всего'!AK545=0,"",обеспечено!AK545-'погружено всего'!AK545)</f>
        <v/>
      </c>
    </row>
    <row r="546" spans="2:37" s="15" customFormat="1" ht="13.5" customHeight="1" x14ac:dyDescent="0.15">
      <c r="B546" s="20" t="str">
        <f>IF(LEN('заявки всего'!B546)=0,"",'заявки всего'!B546)</f>
        <v/>
      </c>
      <c r="C546" s="20" t="str">
        <f>IF(LEN('заявки всего'!C546)=0,"",'заявки всего'!C546)</f>
        <v/>
      </c>
      <c r="D546" s="22" t="str">
        <f>IF(LEN('заявки всего'!D546)=0,"",'заявки всего'!D546)</f>
        <v/>
      </c>
      <c r="E546" s="23" t="str">
        <f>IF(LEN('заявки всего'!E546)=0,"",'заявки всего'!E546)</f>
        <v/>
      </c>
      <c r="F546" s="23" t="str">
        <f>IF(обеспечено!F546=0,"",ROUNDUP(обеспечено!F546/31*5,0))</f>
        <v/>
      </c>
      <c r="G546" s="21" t="str">
        <f>IF(обеспечено!G546-'погружено всего'!G546=0,"",обеспечено!G546-'погружено всего'!G546)</f>
        <v/>
      </c>
      <c r="H546" s="21" t="str">
        <f>IF(обеспечено!H546-'погружено всего'!H546=0,"",обеспечено!H546-'погружено всего'!H546)</f>
        <v/>
      </c>
      <c r="I546" s="21" t="str">
        <f>IF(обеспечено!I546-'погружено всего'!I546=0,"",обеспечено!I546-'погружено всего'!I546)</f>
        <v/>
      </c>
      <c r="J546" s="21" t="str">
        <f>IF(обеспечено!J546-'погружено всего'!J546=0,"",обеспечено!J546-'погружено всего'!J546)</f>
        <v/>
      </c>
      <c r="K546" s="21" t="str">
        <f>IF(обеспечено!K546-'погружено всего'!K546=0,"",обеспечено!K546-'погружено всего'!K546)</f>
        <v/>
      </c>
      <c r="L546" s="21" t="str">
        <f>IF(обеспечено!L546-'погружено всего'!L546=0,"",обеспечено!L546-'погружено всего'!L546)</f>
        <v/>
      </c>
      <c r="M546" s="21" t="str">
        <f>IF(обеспечено!M546-'погружено всего'!M546=0,"",обеспечено!M546-'погружено всего'!M546)</f>
        <v/>
      </c>
      <c r="N546" s="21" t="str">
        <f>IF(обеспечено!N546-'погружено всего'!N546=0,"",обеспечено!N546-'погружено всего'!N546)</f>
        <v/>
      </c>
      <c r="O546" s="21" t="str">
        <f>IF(обеспечено!O546-'погружено всего'!O546=0,"",обеспечено!O546-'погружено всего'!O546)</f>
        <v/>
      </c>
      <c r="P546" s="21" t="str">
        <f>IF(обеспечено!P546-'погружено всего'!P546=0,"",обеспечено!P546-'погружено всего'!P546)</f>
        <v/>
      </c>
      <c r="Q546" s="21" t="str">
        <f>IF(обеспечено!Q546-'погружено всего'!Q546=0,"",обеспечено!Q546-'погружено всего'!Q546)</f>
        <v/>
      </c>
      <c r="R546" s="21" t="str">
        <f>IF(обеспечено!R546-'погружено всего'!R546=0,"",обеспечено!R546-'погружено всего'!R546)</f>
        <v/>
      </c>
      <c r="S546" s="21" t="str">
        <f>IF(обеспечено!S546-'погружено всего'!S546=0,"",обеспечено!S546-'погружено всего'!S546)</f>
        <v/>
      </c>
      <c r="T546" s="21" t="str">
        <f>IF(обеспечено!T546-'погружено всего'!T546=0,"",обеспечено!T546-'погружено всего'!T546)</f>
        <v/>
      </c>
      <c r="U546" s="21" t="str">
        <f>IF(обеспечено!U546-'погружено всего'!U546=0,"",обеспечено!U546-'погружено всего'!U546)</f>
        <v/>
      </c>
      <c r="V546" s="21" t="str">
        <f>IF(обеспечено!V546-'погружено всего'!V546=0,"",обеспечено!V546-'погружено всего'!V546)</f>
        <v/>
      </c>
      <c r="W546" s="21" t="str">
        <f>IF(обеспечено!W546-'погружено всего'!W546=0,"",обеспечено!W546-'погружено всего'!W546)</f>
        <v/>
      </c>
      <c r="X546" s="21" t="str">
        <f>IF(обеспечено!X546-'погружено всего'!X546=0,"",обеспечено!X546-'погружено всего'!X546)</f>
        <v/>
      </c>
      <c r="Y546" s="21" t="str">
        <f>IF(обеспечено!Y546-'погружено всего'!Y546=0,"",обеспечено!Y546-'погружено всего'!Y546)</f>
        <v/>
      </c>
      <c r="Z546" s="21" t="str">
        <f>IF(обеспечено!Z546-'погружено всего'!Z546=0,"",обеспечено!Z546-'погружено всего'!Z546)</f>
        <v/>
      </c>
      <c r="AA546" s="21" t="str">
        <f>IF(обеспечено!AA546-'погружено всего'!AA546=0,"",обеспечено!AA546-'погружено всего'!AA546)</f>
        <v/>
      </c>
      <c r="AB546" s="21" t="str">
        <f>IF(обеспечено!AB546-'погружено всего'!AB546=0,"",обеспечено!AB546-'погружено всего'!AB546)</f>
        <v/>
      </c>
      <c r="AC546" s="21" t="str">
        <f>IF(обеспечено!AC546-'погружено всего'!AC546=0,"",обеспечено!AC546-'погружено всего'!AC546)</f>
        <v/>
      </c>
      <c r="AD546" s="21" t="str">
        <f>IF(обеспечено!AD546-'погружено всего'!AD546=0,"",обеспечено!AD546-'погружено всего'!AD546)</f>
        <v/>
      </c>
      <c r="AE546" s="21" t="str">
        <f>IF(обеспечено!AE546-'погружено всего'!AE546=0,"",обеспечено!AE546-'погружено всего'!AE546)</f>
        <v/>
      </c>
      <c r="AF546" s="21" t="str">
        <f>IF(обеспечено!AF546-'погружено всего'!AF546=0,"",обеспечено!AF546-'погружено всего'!AF546)</f>
        <v/>
      </c>
      <c r="AG546" s="21" t="str">
        <f>IF(обеспечено!AG546-'погружено всего'!AG546=0,"",обеспечено!AG546-'погружено всего'!AG546)</f>
        <v/>
      </c>
      <c r="AH546" s="21" t="str">
        <f>IF(обеспечено!AH546-'погружено всего'!AH546=0,"",обеспечено!AH546-'погружено всего'!AH546)</f>
        <v/>
      </c>
      <c r="AI546" s="21" t="str">
        <f>IF(обеспечено!AI546-'погружено всего'!AI546=0,"",обеспечено!AI546-'погружено всего'!AI546)</f>
        <v/>
      </c>
      <c r="AJ546" s="21" t="str">
        <f>IF(обеспечено!AJ546-'погружено всего'!AJ546=0,"",обеспечено!AJ546-'погружено всего'!AJ546)</f>
        <v/>
      </c>
      <c r="AK546" s="21" t="str">
        <f>IF(обеспечено!AK546-'погружено всего'!AK546=0,"",обеспечено!AK546-'погружено всего'!AK546)</f>
        <v/>
      </c>
    </row>
    <row r="547" spans="2:37" s="15" customFormat="1" ht="13.5" customHeight="1" x14ac:dyDescent="0.15">
      <c r="B547" s="20" t="str">
        <f>IF(LEN('заявки всего'!B547)=0,"",'заявки всего'!B547)</f>
        <v/>
      </c>
      <c r="C547" s="20" t="str">
        <f>IF(LEN('заявки всего'!C547)=0,"",'заявки всего'!C547)</f>
        <v/>
      </c>
      <c r="D547" s="22" t="str">
        <f>IF(LEN('заявки всего'!D547)=0,"",'заявки всего'!D547)</f>
        <v/>
      </c>
      <c r="E547" s="23" t="str">
        <f>IF(LEN('заявки всего'!E547)=0,"",'заявки всего'!E547)</f>
        <v/>
      </c>
      <c r="F547" s="23" t="str">
        <f>IF(обеспечено!F547=0,"",ROUNDUP(обеспечено!F547/31*5,0))</f>
        <v/>
      </c>
      <c r="G547" s="21" t="str">
        <f>IF(обеспечено!G547-'погружено всего'!G547=0,"",обеспечено!G547-'погружено всего'!G547)</f>
        <v/>
      </c>
      <c r="H547" s="21" t="str">
        <f>IF(обеспечено!H547-'погружено всего'!H547=0,"",обеспечено!H547-'погружено всего'!H547)</f>
        <v/>
      </c>
      <c r="I547" s="21" t="str">
        <f>IF(обеспечено!I547-'погружено всего'!I547=0,"",обеспечено!I547-'погружено всего'!I547)</f>
        <v/>
      </c>
      <c r="J547" s="21" t="str">
        <f>IF(обеспечено!J547-'погружено всего'!J547=0,"",обеспечено!J547-'погружено всего'!J547)</f>
        <v/>
      </c>
      <c r="K547" s="21" t="str">
        <f>IF(обеспечено!K547-'погружено всего'!K547=0,"",обеспечено!K547-'погружено всего'!K547)</f>
        <v/>
      </c>
      <c r="L547" s="21" t="str">
        <f>IF(обеспечено!L547-'погружено всего'!L547=0,"",обеспечено!L547-'погружено всего'!L547)</f>
        <v/>
      </c>
      <c r="M547" s="21" t="str">
        <f>IF(обеспечено!M547-'погружено всего'!M547=0,"",обеспечено!M547-'погружено всего'!M547)</f>
        <v/>
      </c>
      <c r="N547" s="21" t="str">
        <f>IF(обеспечено!N547-'погружено всего'!N547=0,"",обеспечено!N547-'погружено всего'!N547)</f>
        <v/>
      </c>
      <c r="O547" s="21" t="str">
        <f>IF(обеспечено!O547-'погружено всего'!O547=0,"",обеспечено!O547-'погружено всего'!O547)</f>
        <v/>
      </c>
      <c r="P547" s="21" t="str">
        <f>IF(обеспечено!P547-'погружено всего'!P547=0,"",обеспечено!P547-'погружено всего'!P547)</f>
        <v/>
      </c>
      <c r="Q547" s="21" t="str">
        <f>IF(обеспечено!Q547-'погружено всего'!Q547=0,"",обеспечено!Q547-'погружено всего'!Q547)</f>
        <v/>
      </c>
      <c r="R547" s="21" t="str">
        <f>IF(обеспечено!R547-'погружено всего'!R547=0,"",обеспечено!R547-'погружено всего'!R547)</f>
        <v/>
      </c>
      <c r="S547" s="21" t="str">
        <f>IF(обеспечено!S547-'погружено всего'!S547=0,"",обеспечено!S547-'погружено всего'!S547)</f>
        <v/>
      </c>
      <c r="T547" s="21" t="str">
        <f>IF(обеспечено!T547-'погружено всего'!T547=0,"",обеспечено!T547-'погружено всего'!T547)</f>
        <v/>
      </c>
      <c r="U547" s="21" t="str">
        <f>IF(обеспечено!U547-'погружено всего'!U547=0,"",обеспечено!U547-'погружено всего'!U547)</f>
        <v/>
      </c>
      <c r="V547" s="21" t="str">
        <f>IF(обеспечено!V547-'погружено всего'!V547=0,"",обеспечено!V547-'погружено всего'!V547)</f>
        <v/>
      </c>
      <c r="W547" s="21" t="str">
        <f>IF(обеспечено!W547-'погружено всего'!W547=0,"",обеспечено!W547-'погружено всего'!W547)</f>
        <v/>
      </c>
      <c r="X547" s="21" t="str">
        <f>IF(обеспечено!X547-'погружено всего'!X547=0,"",обеспечено!X547-'погружено всего'!X547)</f>
        <v/>
      </c>
      <c r="Y547" s="21" t="str">
        <f>IF(обеспечено!Y547-'погружено всего'!Y547=0,"",обеспечено!Y547-'погружено всего'!Y547)</f>
        <v/>
      </c>
      <c r="Z547" s="21" t="str">
        <f>IF(обеспечено!Z547-'погружено всего'!Z547=0,"",обеспечено!Z547-'погружено всего'!Z547)</f>
        <v/>
      </c>
      <c r="AA547" s="21" t="str">
        <f>IF(обеспечено!AA547-'погружено всего'!AA547=0,"",обеспечено!AA547-'погружено всего'!AA547)</f>
        <v/>
      </c>
      <c r="AB547" s="21" t="str">
        <f>IF(обеспечено!AB547-'погружено всего'!AB547=0,"",обеспечено!AB547-'погружено всего'!AB547)</f>
        <v/>
      </c>
      <c r="AC547" s="21" t="str">
        <f>IF(обеспечено!AC547-'погружено всего'!AC547=0,"",обеспечено!AC547-'погружено всего'!AC547)</f>
        <v/>
      </c>
      <c r="AD547" s="21" t="str">
        <f>IF(обеспечено!AD547-'погружено всего'!AD547=0,"",обеспечено!AD547-'погружено всего'!AD547)</f>
        <v/>
      </c>
      <c r="AE547" s="21" t="str">
        <f>IF(обеспечено!AE547-'погружено всего'!AE547=0,"",обеспечено!AE547-'погружено всего'!AE547)</f>
        <v/>
      </c>
      <c r="AF547" s="21" t="str">
        <f>IF(обеспечено!AF547-'погружено всего'!AF547=0,"",обеспечено!AF547-'погружено всего'!AF547)</f>
        <v/>
      </c>
      <c r="AG547" s="21" t="str">
        <f>IF(обеспечено!AG547-'погружено всего'!AG547=0,"",обеспечено!AG547-'погружено всего'!AG547)</f>
        <v/>
      </c>
      <c r="AH547" s="21" t="str">
        <f>IF(обеспечено!AH547-'погружено всего'!AH547=0,"",обеспечено!AH547-'погружено всего'!AH547)</f>
        <v/>
      </c>
      <c r="AI547" s="21" t="str">
        <f>IF(обеспечено!AI547-'погружено всего'!AI547=0,"",обеспечено!AI547-'погружено всего'!AI547)</f>
        <v/>
      </c>
      <c r="AJ547" s="21" t="str">
        <f>IF(обеспечено!AJ547-'погружено всего'!AJ547=0,"",обеспечено!AJ547-'погружено всего'!AJ547)</f>
        <v/>
      </c>
      <c r="AK547" s="21" t="str">
        <f>IF(обеспечено!AK547-'погружено всего'!AK547=0,"",обеспечено!AK547-'погружено всего'!AK547)</f>
        <v/>
      </c>
    </row>
    <row r="548" spans="2:37" s="15" customFormat="1" ht="13.5" customHeight="1" x14ac:dyDescent="0.15">
      <c r="B548" s="20" t="str">
        <f>IF(LEN('заявки всего'!B548)=0,"",'заявки всего'!B548)</f>
        <v/>
      </c>
      <c r="C548" s="20" t="str">
        <f>IF(LEN('заявки всего'!C548)=0,"",'заявки всего'!C548)</f>
        <v/>
      </c>
      <c r="D548" s="22" t="str">
        <f>IF(LEN('заявки всего'!D548)=0,"",'заявки всего'!D548)</f>
        <v/>
      </c>
      <c r="E548" s="23" t="str">
        <f>IF(LEN('заявки всего'!E548)=0,"",'заявки всего'!E548)</f>
        <v/>
      </c>
      <c r="F548" s="23" t="str">
        <f>IF(обеспечено!F548=0,"",ROUNDUP(обеспечено!F548/31*5,0))</f>
        <v/>
      </c>
      <c r="G548" s="21" t="str">
        <f>IF(обеспечено!G548-'погружено всего'!G548=0,"",обеспечено!G548-'погружено всего'!G548)</f>
        <v/>
      </c>
      <c r="H548" s="21" t="str">
        <f>IF(обеспечено!H548-'погружено всего'!H548=0,"",обеспечено!H548-'погружено всего'!H548)</f>
        <v/>
      </c>
      <c r="I548" s="21" t="str">
        <f>IF(обеспечено!I548-'погружено всего'!I548=0,"",обеспечено!I548-'погружено всего'!I548)</f>
        <v/>
      </c>
      <c r="J548" s="21" t="str">
        <f>IF(обеспечено!J548-'погружено всего'!J548=0,"",обеспечено!J548-'погружено всего'!J548)</f>
        <v/>
      </c>
      <c r="K548" s="21" t="str">
        <f>IF(обеспечено!K548-'погружено всего'!K548=0,"",обеспечено!K548-'погружено всего'!K548)</f>
        <v/>
      </c>
      <c r="L548" s="21" t="str">
        <f>IF(обеспечено!L548-'погружено всего'!L548=0,"",обеспечено!L548-'погружено всего'!L548)</f>
        <v/>
      </c>
      <c r="M548" s="21" t="str">
        <f>IF(обеспечено!M548-'погружено всего'!M548=0,"",обеспечено!M548-'погружено всего'!M548)</f>
        <v/>
      </c>
      <c r="N548" s="21" t="str">
        <f>IF(обеспечено!N548-'погружено всего'!N548=0,"",обеспечено!N548-'погружено всего'!N548)</f>
        <v/>
      </c>
      <c r="O548" s="21" t="str">
        <f>IF(обеспечено!O548-'погружено всего'!O548=0,"",обеспечено!O548-'погружено всего'!O548)</f>
        <v/>
      </c>
      <c r="P548" s="21" t="str">
        <f>IF(обеспечено!P548-'погружено всего'!P548=0,"",обеспечено!P548-'погружено всего'!P548)</f>
        <v/>
      </c>
      <c r="Q548" s="21" t="str">
        <f>IF(обеспечено!Q548-'погружено всего'!Q548=0,"",обеспечено!Q548-'погружено всего'!Q548)</f>
        <v/>
      </c>
      <c r="R548" s="21" t="str">
        <f>IF(обеспечено!R548-'погружено всего'!R548=0,"",обеспечено!R548-'погружено всего'!R548)</f>
        <v/>
      </c>
      <c r="S548" s="21" t="str">
        <f>IF(обеспечено!S548-'погружено всего'!S548=0,"",обеспечено!S548-'погружено всего'!S548)</f>
        <v/>
      </c>
      <c r="T548" s="21" t="str">
        <f>IF(обеспечено!T548-'погружено всего'!T548=0,"",обеспечено!T548-'погружено всего'!T548)</f>
        <v/>
      </c>
      <c r="U548" s="21" t="str">
        <f>IF(обеспечено!U548-'погружено всего'!U548=0,"",обеспечено!U548-'погружено всего'!U548)</f>
        <v/>
      </c>
      <c r="V548" s="21" t="str">
        <f>IF(обеспечено!V548-'погружено всего'!V548=0,"",обеспечено!V548-'погружено всего'!V548)</f>
        <v/>
      </c>
      <c r="W548" s="21" t="str">
        <f>IF(обеспечено!W548-'погружено всего'!W548=0,"",обеспечено!W548-'погружено всего'!W548)</f>
        <v/>
      </c>
      <c r="X548" s="21" t="str">
        <f>IF(обеспечено!X548-'погружено всего'!X548=0,"",обеспечено!X548-'погружено всего'!X548)</f>
        <v/>
      </c>
      <c r="Y548" s="21" t="str">
        <f>IF(обеспечено!Y548-'погружено всего'!Y548=0,"",обеспечено!Y548-'погружено всего'!Y548)</f>
        <v/>
      </c>
      <c r="Z548" s="21" t="str">
        <f>IF(обеспечено!Z548-'погружено всего'!Z548=0,"",обеспечено!Z548-'погружено всего'!Z548)</f>
        <v/>
      </c>
      <c r="AA548" s="21" t="str">
        <f>IF(обеспечено!AA548-'погружено всего'!AA548=0,"",обеспечено!AA548-'погружено всего'!AA548)</f>
        <v/>
      </c>
      <c r="AB548" s="21" t="str">
        <f>IF(обеспечено!AB548-'погружено всего'!AB548=0,"",обеспечено!AB548-'погружено всего'!AB548)</f>
        <v/>
      </c>
      <c r="AC548" s="21" t="str">
        <f>IF(обеспечено!AC548-'погружено всего'!AC548=0,"",обеспечено!AC548-'погружено всего'!AC548)</f>
        <v/>
      </c>
      <c r="AD548" s="21" t="str">
        <f>IF(обеспечено!AD548-'погружено всего'!AD548=0,"",обеспечено!AD548-'погружено всего'!AD548)</f>
        <v/>
      </c>
      <c r="AE548" s="21" t="str">
        <f>IF(обеспечено!AE548-'погружено всего'!AE548=0,"",обеспечено!AE548-'погружено всего'!AE548)</f>
        <v/>
      </c>
      <c r="AF548" s="21" t="str">
        <f>IF(обеспечено!AF548-'погружено всего'!AF548=0,"",обеспечено!AF548-'погружено всего'!AF548)</f>
        <v/>
      </c>
      <c r="AG548" s="21" t="str">
        <f>IF(обеспечено!AG548-'погружено всего'!AG548=0,"",обеспечено!AG548-'погружено всего'!AG548)</f>
        <v/>
      </c>
      <c r="AH548" s="21" t="str">
        <f>IF(обеспечено!AH548-'погружено всего'!AH548=0,"",обеспечено!AH548-'погружено всего'!AH548)</f>
        <v/>
      </c>
      <c r="AI548" s="21" t="str">
        <f>IF(обеспечено!AI548-'погружено всего'!AI548=0,"",обеспечено!AI548-'погружено всего'!AI548)</f>
        <v/>
      </c>
      <c r="AJ548" s="21" t="str">
        <f>IF(обеспечено!AJ548-'погружено всего'!AJ548=0,"",обеспечено!AJ548-'погружено всего'!AJ548)</f>
        <v/>
      </c>
      <c r="AK548" s="21" t="str">
        <f>IF(обеспечено!AK548-'погружено всего'!AK548=0,"",обеспечено!AK548-'погружено всего'!AK548)</f>
        <v/>
      </c>
    </row>
    <row r="549" spans="2:37" s="15" customFormat="1" ht="13.5" customHeight="1" x14ac:dyDescent="0.15">
      <c r="B549" s="20" t="str">
        <f>IF(LEN('заявки всего'!B549)=0,"",'заявки всего'!B549)</f>
        <v/>
      </c>
      <c r="C549" s="20" t="str">
        <f>IF(LEN('заявки всего'!C549)=0,"",'заявки всего'!C549)</f>
        <v/>
      </c>
      <c r="D549" s="22" t="str">
        <f>IF(LEN('заявки всего'!D549)=0,"",'заявки всего'!D549)</f>
        <v/>
      </c>
      <c r="E549" s="23" t="str">
        <f>IF(LEN('заявки всего'!E549)=0,"",'заявки всего'!E549)</f>
        <v/>
      </c>
      <c r="F549" s="23" t="str">
        <f>IF(обеспечено!F549=0,"",ROUNDUP(обеспечено!F549/31*5,0))</f>
        <v/>
      </c>
      <c r="G549" s="21" t="str">
        <f>IF(обеспечено!G549-'погружено всего'!G549=0,"",обеспечено!G549-'погружено всего'!G549)</f>
        <v/>
      </c>
      <c r="H549" s="21" t="str">
        <f>IF(обеспечено!H549-'погружено всего'!H549=0,"",обеспечено!H549-'погружено всего'!H549)</f>
        <v/>
      </c>
      <c r="I549" s="21" t="str">
        <f>IF(обеспечено!I549-'погружено всего'!I549=0,"",обеспечено!I549-'погружено всего'!I549)</f>
        <v/>
      </c>
      <c r="J549" s="21" t="str">
        <f>IF(обеспечено!J549-'погружено всего'!J549=0,"",обеспечено!J549-'погружено всего'!J549)</f>
        <v/>
      </c>
      <c r="K549" s="21" t="str">
        <f>IF(обеспечено!K549-'погружено всего'!K549=0,"",обеспечено!K549-'погружено всего'!K549)</f>
        <v/>
      </c>
      <c r="L549" s="21" t="str">
        <f>IF(обеспечено!L549-'погружено всего'!L549=0,"",обеспечено!L549-'погружено всего'!L549)</f>
        <v/>
      </c>
      <c r="M549" s="21" t="str">
        <f>IF(обеспечено!M549-'погружено всего'!M549=0,"",обеспечено!M549-'погружено всего'!M549)</f>
        <v/>
      </c>
      <c r="N549" s="21" t="str">
        <f>IF(обеспечено!N549-'погружено всего'!N549=0,"",обеспечено!N549-'погружено всего'!N549)</f>
        <v/>
      </c>
      <c r="O549" s="21" t="str">
        <f>IF(обеспечено!O549-'погружено всего'!O549=0,"",обеспечено!O549-'погружено всего'!O549)</f>
        <v/>
      </c>
      <c r="P549" s="21" t="str">
        <f>IF(обеспечено!P549-'погружено всего'!P549=0,"",обеспечено!P549-'погружено всего'!P549)</f>
        <v/>
      </c>
      <c r="Q549" s="21" t="str">
        <f>IF(обеспечено!Q549-'погружено всего'!Q549=0,"",обеспечено!Q549-'погружено всего'!Q549)</f>
        <v/>
      </c>
      <c r="R549" s="21" t="str">
        <f>IF(обеспечено!R549-'погружено всего'!R549=0,"",обеспечено!R549-'погружено всего'!R549)</f>
        <v/>
      </c>
      <c r="S549" s="21" t="str">
        <f>IF(обеспечено!S549-'погружено всего'!S549=0,"",обеспечено!S549-'погружено всего'!S549)</f>
        <v/>
      </c>
      <c r="T549" s="21" t="str">
        <f>IF(обеспечено!T549-'погружено всего'!T549=0,"",обеспечено!T549-'погружено всего'!T549)</f>
        <v/>
      </c>
      <c r="U549" s="21" t="str">
        <f>IF(обеспечено!U549-'погружено всего'!U549=0,"",обеспечено!U549-'погружено всего'!U549)</f>
        <v/>
      </c>
      <c r="V549" s="21" t="str">
        <f>IF(обеспечено!V549-'погружено всего'!V549=0,"",обеспечено!V549-'погружено всего'!V549)</f>
        <v/>
      </c>
      <c r="W549" s="21" t="str">
        <f>IF(обеспечено!W549-'погружено всего'!W549=0,"",обеспечено!W549-'погружено всего'!W549)</f>
        <v/>
      </c>
      <c r="X549" s="21" t="str">
        <f>IF(обеспечено!X549-'погружено всего'!X549=0,"",обеспечено!X549-'погружено всего'!X549)</f>
        <v/>
      </c>
      <c r="Y549" s="21" t="str">
        <f>IF(обеспечено!Y549-'погружено всего'!Y549=0,"",обеспечено!Y549-'погружено всего'!Y549)</f>
        <v/>
      </c>
      <c r="Z549" s="21" t="str">
        <f>IF(обеспечено!Z549-'погружено всего'!Z549=0,"",обеспечено!Z549-'погружено всего'!Z549)</f>
        <v/>
      </c>
      <c r="AA549" s="21" t="str">
        <f>IF(обеспечено!AA549-'погружено всего'!AA549=0,"",обеспечено!AA549-'погружено всего'!AA549)</f>
        <v/>
      </c>
      <c r="AB549" s="21" t="str">
        <f>IF(обеспечено!AB549-'погружено всего'!AB549=0,"",обеспечено!AB549-'погружено всего'!AB549)</f>
        <v/>
      </c>
      <c r="AC549" s="21" t="str">
        <f>IF(обеспечено!AC549-'погружено всего'!AC549=0,"",обеспечено!AC549-'погружено всего'!AC549)</f>
        <v/>
      </c>
      <c r="AD549" s="21" t="str">
        <f>IF(обеспечено!AD549-'погружено всего'!AD549=0,"",обеспечено!AD549-'погружено всего'!AD549)</f>
        <v/>
      </c>
      <c r="AE549" s="21" t="str">
        <f>IF(обеспечено!AE549-'погружено всего'!AE549=0,"",обеспечено!AE549-'погружено всего'!AE549)</f>
        <v/>
      </c>
      <c r="AF549" s="21" t="str">
        <f>IF(обеспечено!AF549-'погружено всего'!AF549=0,"",обеспечено!AF549-'погружено всего'!AF549)</f>
        <v/>
      </c>
      <c r="AG549" s="21" t="str">
        <f>IF(обеспечено!AG549-'погружено всего'!AG549=0,"",обеспечено!AG549-'погружено всего'!AG549)</f>
        <v/>
      </c>
      <c r="AH549" s="21" t="str">
        <f>IF(обеспечено!AH549-'погружено всего'!AH549=0,"",обеспечено!AH549-'погружено всего'!AH549)</f>
        <v/>
      </c>
      <c r="AI549" s="21" t="str">
        <f>IF(обеспечено!AI549-'погружено всего'!AI549=0,"",обеспечено!AI549-'погружено всего'!AI549)</f>
        <v/>
      </c>
      <c r="AJ549" s="21" t="str">
        <f>IF(обеспечено!AJ549-'погружено всего'!AJ549=0,"",обеспечено!AJ549-'погружено всего'!AJ549)</f>
        <v/>
      </c>
      <c r="AK549" s="21" t="str">
        <f>IF(обеспечено!AK549-'погружено всего'!AK549=0,"",обеспечено!AK549-'погружено всего'!AK549)</f>
        <v/>
      </c>
    </row>
    <row r="550" spans="2:37" s="15" customFormat="1" ht="13.5" customHeight="1" x14ac:dyDescent="0.15">
      <c r="B550" s="20" t="str">
        <f>IF(LEN('заявки всего'!B550)=0,"",'заявки всего'!B550)</f>
        <v/>
      </c>
      <c r="C550" s="20" t="str">
        <f>IF(LEN('заявки всего'!C550)=0,"",'заявки всего'!C550)</f>
        <v/>
      </c>
      <c r="D550" s="22" t="str">
        <f>IF(LEN('заявки всего'!D550)=0,"",'заявки всего'!D550)</f>
        <v/>
      </c>
      <c r="E550" s="23" t="str">
        <f>IF(LEN('заявки всего'!E550)=0,"",'заявки всего'!E550)</f>
        <v/>
      </c>
      <c r="F550" s="23" t="str">
        <f>IF(обеспечено!F550=0,"",ROUNDUP(обеспечено!F550/31*5,0))</f>
        <v/>
      </c>
      <c r="G550" s="21" t="str">
        <f>IF(обеспечено!G550-'погружено всего'!G550=0,"",обеспечено!G550-'погружено всего'!G550)</f>
        <v/>
      </c>
      <c r="H550" s="21" t="str">
        <f>IF(обеспечено!H550-'погружено всего'!H550=0,"",обеспечено!H550-'погружено всего'!H550)</f>
        <v/>
      </c>
      <c r="I550" s="21" t="str">
        <f>IF(обеспечено!I550-'погружено всего'!I550=0,"",обеспечено!I550-'погружено всего'!I550)</f>
        <v/>
      </c>
      <c r="J550" s="21" t="str">
        <f>IF(обеспечено!J550-'погружено всего'!J550=0,"",обеспечено!J550-'погружено всего'!J550)</f>
        <v/>
      </c>
      <c r="K550" s="21" t="str">
        <f>IF(обеспечено!K550-'погружено всего'!K550=0,"",обеспечено!K550-'погружено всего'!K550)</f>
        <v/>
      </c>
      <c r="L550" s="21" t="str">
        <f>IF(обеспечено!L550-'погружено всего'!L550=0,"",обеспечено!L550-'погружено всего'!L550)</f>
        <v/>
      </c>
      <c r="M550" s="21" t="str">
        <f>IF(обеспечено!M550-'погружено всего'!M550=0,"",обеспечено!M550-'погружено всего'!M550)</f>
        <v/>
      </c>
      <c r="N550" s="21" t="str">
        <f>IF(обеспечено!N550-'погружено всего'!N550=0,"",обеспечено!N550-'погружено всего'!N550)</f>
        <v/>
      </c>
      <c r="O550" s="21" t="str">
        <f>IF(обеспечено!O550-'погружено всего'!O550=0,"",обеспечено!O550-'погружено всего'!O550)</f>
        <v/>
      </c>
      <c r="P550" s="21" t="str">
        <f>IF(обеспечено!P550-'погружено всего'!P550=0,"",обеспечено!P550-'погружено всего'!P550)</f>
        <v/>
      </c>
      <c r="Q550" s="21" t="str">
        <f>IF(обеспечено!Q550-'погружено всего'!Q550=0,"",обеспечено!Q550-'погружено всего'!Q550)</f>
        <v/>
      </c>
      <c r="R550" s="21" t="str">
        <f>IF(обеспечено!R550-'погружено всего'!R550=0,"",обеспечено!R550-'погружено всего'!R550)</f>
        <v/>
      </c>
      <c r="S550" s="21" t="str">
        <f>IF(обеспечено!S550-'погружено всего'!S550=0,"",обеспечено!S550-'погружено всего'!S550)</f>
        <v/>
      </c>
      <c r="T550" s="21" t="str">
        <f>IF(обеспечено!T550-'погружено всего'!T550=0,"",обеспечено!T550-'погружено всего'!T550)</f>
        <v/>
      </c>
      <c r="U550" s="21" t="str">
        <f>IF(обеспечено!U550-'погружено всего'!U550=0,"",обеспечено!U550-'погружено всего'!U550)</f>
        <v/>
      </c>
      <c r="V550" s="21" t="str">
        <f>IF(обеспечено!V550-'погружено всего'!V550=0,"",обеспечено!V550-'погружено всего'!V550)</f>
        <v/>
      </c>
      <c r="W550" s="21" t="str">
        <f>IF(обеспечено!W550-'погружено всего'!W550=0,"",обеспечено!W550-'погружено всего'!W550)</f>
        <v/>
      </c>
      <c r="X550" s="21" t="str">
        <f>IF(обеспечено!X550-'погружено всего'!X550=0,"",обеспечено!X550-'погружено всего'!X550)</f>
        <v/>
      </c>
      <c r="Y550" s="21" t="str">
        <f>IF(обеспечено!Y550-'погружено всего'!Y550=0,"",обеспечено!Y550-'погружено всего'!Y550)</f>
        <v/>
      </c>
      <c r="Z550" s="21" t="str">
        <f>IF(обеспечено!Z550-'погружено всего'!Z550=0,"",обеспечено!Z550-'погружено всего'!Z550)</f>
        <v/>
      </c>
      <c r="AA550" s="21" t="str">
        <f>IF(обеспечено!AA550-'погружено всего'!AA550=0,"",обеспечено!AA550-'погружено всего'!AA550)</f>
        <v/>
      </c>
      <c r="AB550" s="21" t="str">
        <f>IF(обеспечено!AB550-'погружено всего'!AB550=0,"",обеспечено!AB550-'погружено всего'!AB550)</f>
        <v/>
      </c>
      <c r="AC550" s="21" t="str">
        <f>IF(обеспечено!AC550-'погружено всего'!AC550=0,"",обеспечено!AC550-'погружено всего'!AC550)</f>
        <v/>
      </c>
      <c r="AD550" s="21" t="str">
        <f>IF(обеспечено!AD550-'погружено всего'!AD550=0,"",обеспечено!AD550-'погружено всего'!AD550)</f>
        <v/>
      </c>
      <c r="AE550" s="21" t="str">
        <f>IF(обеспечено!AE550-'погружено всего'!AE550=0,"",обеспечено!AE550-'погружено всего'!AE550)</f>
        <v/>
      </c>
      <c r="AF550" s="21" t="str">
        <f>IF(обеспечено!AF550-'погружено всего'!AF550=0,"",обеспечено!AF550-'погружено всего'!AF550)</f>
        <v/>
      </c>
      <c r="AG550" s="21" t="str">
        <f>IF(обеспечено!AG550-'погружено всего'!AG550=0,"",обеспечено!AG550-'погружено всего'!AG550)</f>
        <v/>
      </c>
      <c r="AH550" s="21" t="str">
        <f>IF(обеспечено!AH550-'погружено всего'!AH550=0,"",обеспечено!AH550-'погружено всего'!AH550)</f>
        <v/>
      </c>
      <c r="AI550" s="21" t="str">
        <f>IF(обеспечено!AI550-'погружено всего'!AI550=0,"",обеспечено!AI550-'погружено всего'!AI550)</f>
        <v/>
      </c>
      <c r="AJ550" s="21" t="str">
        <f>IF(обеспечено!AJ550-'погружено всего'!AJ550=0,"",обеспечено!AJ550-'погружено всего'!AJ550)</f>
        <v/>
      </c>
      <c r="AK550" s="21" t="str">
        <f>IF(обеспечено!AK550-'погружено всего'!AK550=0,"",обеспечено!AK550-'погружено всего'!AK550)</f>
        <v/>
      </c>
    </row>
    <row r="551" spans="2:37" s="15" customFormat="1" ht="13.5" customHeight="1" x14ac:dyDescent="0.15">
      <c r="B551" s="20" t="str">
        <f>IF(LEN('заявки всего'!B551)=0,"",'заявки всего'!B551)</f>
        <v/>
      </c>
      <c r="C551" s="20" t="str">
        <f>IF(LEN('заявки всего'!C551)=0,"",'заявки всего'!C551)</f>
        <v/>
      </c>
      <c r="D551" s="22" t="str">
        <f>IF(LEN('заявки всего'!D551)=0,"",'заявки всего'!D551)</f>
        <v/>
      </c>
      <c r="E551" s="23" t="str">
        <f>IF(LEN('заявки всего'!E551)=0,"",'заявки всего'!E551)</f>
        <v/>
      </c>
      <c r="F551" s="23" t="str">
        <f>IF(обеспечено!F551=0,"",ROUNDUP(обеспечено!F551/31*5,0))</f>
        <v/>
      </c>
      <c r="G551" s="21" t="str">
        <f>IF(обеспечено!G551-'погружено всего'!G551=0,"",обеспечено!G551-'погружено всего'!G551)</f>
        <v/>
      </c>
      <c r="H551" s="21" t="str">
        <f>IF(обеспечено!H551-'погружено всего'!H551=0,"",обеспечено!H551-'погружено всего'!H551)</f>
        <v/>
      </c>
      <c r="I551" s="21" t="str">
        <f>IF(обеспечено!I551-'погружено всего'!I551=0,"",обеспечено!I551-'погружено всего'!I551)</f>
        <v/>
      </c>
      <c r="J551" s="21" t="str">
        <f>IF(обеспечено!J551-'погружено всего'!J551=0,"",обеспечено!J551-'погружено всего'!J551)</f>
        <v/>
      </c>
      <c r="K551" s="21" t="str">
        <f>IF(обеспечено!K551-'погружено всего'!K551=0,"",обеспечено!K551-'погружено всего'!K551)</f>
        <v/>
      </c>
      <c r="L551" s="21" t="str">
        <f>IF(обеспечено!L551-'погружено всего'!L551=0,"",обеспечено!L551-'погружено всего'!L551)</f>
        <v/>
      </c>
      <c r="M551" s="21" t="str">
        <f>IF(обеспечено!M551-'погружено всего'!M551=0,"",обеспечено!M551-'погружено всего'!M551)</f>
        <v/>
      </c>
      <c r="N551" s="21" t="str">
        <f>IF(обеспечено!N551-'погружено всего'!N551=0,"",обеспечено!N551-'погружено всего'!N551)</f>
        <v/>
      </c>
      <c r="O551" s="21" t="str">
        <f>IF(обеспечено!O551-'погружено всего'!O551=0,"",обеспечено!O551-'погружено всего'!O551)</f>
        <v/>
      </c>
      <c r="P551" s="21" t="str">
        <f>IF(обеспечено!P551-'погружено всего'!P551=0,"",обеспечено!P551-'погружено всего'!P551)</f>
        <v/>
      </c>
      <c r="Q551" s="21" t="str">
        <f>IF(обеспечено!Q551-'погружено всего'!Q551=0,"",обеспечено!Q551-'погружено всего'!Q551)</f>
        <v/>
      </c>
      <c r="R551" s="21" t="str">
        <f>IF(обеспечено!R551-'погружено всего'!R551=0,"",обеспечено!R551-'погружено всего'!R551)</f>
        <v/>
      </c>
      <c r="S551" s="21" t="str">
        <f>IF(обеспечено!S551-'погружено всего'!S551=0,"",обеспечено!S551-'погружено всего'!S551)</f>
        <v/>
      </c>
      <c r="T551" s="21" t="str">
        <f>IF(обеспечено!T551-'погружено всего'!T551=0,"",обеспечено!T551-'погружено всего'!T551)</f>
        <v/>
      </c>
      <c r="U551" s="21" t="str">
        <f>IF(обеспечено!U551-'погружено всего'!U551=0,"",обеспечено!U551-'погружено всего'!U551)</f>
        <v/>
      </c>
      <c r="V551" s="21" t="str">
        <f>IF(обеспечено!V551-'погружено всего'!V551=0,"",обеспечено!V551-'погружено всего'!V551)</f>
        <v/>
      </c>
      <c r="W551" s="21" t="str">
        <f>IF(обеспечено!W551-'погружено всего'!W551=0,"",обеспечено!W551-'погружено всего'!W551)</f>
        <v/>
      </c>
      <c r="X551" s="21" t="str">
        <f>IF(обеспечено!X551-'погружено всего'!X551=0,"",обеспечено!X551-'погружено всего'!X551)</f>
        <v/>
      </c>
      <c r="Y551" s="21" t="str">
        <f>IF(обеспечено!Y551-'погружено всего'!Y551=0,"",обеспечено!Y551-'погружено всего'!Y551)</f>
        <v/>
      </c>
      <c r="Z551" s="21" t="str">
        <f>IF(обеспечено!Z551-'погружено всего'!Z551=0,"",обеспечено!Z551-'погружено всего'!Z551)</f>
        <v/>
      </c>
      <c r="AA551" s="21" t="str">
        <f>IF(обеспечено!AA551-'погружено всего'!AA551=0,"",обеспечено!AA551-'погружено всего'!AA551)</f>
        <v/>
      </c>
      <c r="AB551" s="21" t="str">
        <f>IF(обеспечено!AB551-'погружено всего'!AB551=0,"",обеспечено!AB551-'погружено всего'!AB551)</f>
        <v/>
      </c>
      <c r="AC551" s="21" t="str">
        <f>IF(обеспечено!AC551-'погружено всего'!AC551=0,"",обеспечено!AC551-'погружено всего'!AC551)</f>
        <v/>
      </c>
      <c r="AD551" s="21" t="str">
        <f>IF(обеспечено!AD551-'погружено всего'!AD551=0,"",обеспечено!AD551-'погружено всего'!AD551)</f>
        <v/>
      </c>
      <c r="AE551" s="21" t="str">
        <f>IF(обеспечено!AE551-'погружено всего'!AE551=0,"",обеспечено!AE551-'погружено всего'!AE551)</f>
        <v/>
      </c>
      <c r="AF551" s="21" t="str">
        <f>IF(обеспечено!AF551-'погружено всего'!AF551=0,"",обеспечено!AF551-'погружено всего'!AF551)</f>
        <v/>
      </c>
      <c r="AG551" s="21" t="str">
        <f>IF(обеспечено!AG551-'погружено всего'!AG551=0,"",обеспечено!AG551-'погружено всего'!AG551)</f>
        <v/>
      </c>
      <c r="AH551" s="21" t="str">
        <f>IF(обеспечено!AH551-'погружено всего'!AH551=0,"",обеспечено!AH551-'погружено всего'!AH551)</f>
        <v/>
      </c>
      <c r="AI551" s="21" t="str">
        <f>IF(обеспечено!AI551-'погружено всего'!AI551=0,"",обеспечено!AI551-'погружено всего'!AI551)</f>
        <v/>
      </c>
      <c r="AJ551" s="21" t="str">
        <f>IF(обеспечено!AJ551-'погружено всего'!AJ551=0,"",обеспечено!AJ551-'погружено всего'!AJ551)</f>
        <v/>
      </c>
      <c r="AK551" s="21" t="str">
        <f>IF(обеспечено!AK551-'погружено всего'!AK551=0,"",обеспечено!AK551-'погружено всего'!AK551)</f>
        <v/>
      </c>
    </row>
    <row r="552" spans="2:37" s="15" customFormat="1" ht="13.5" customHeight="1" x14ac:dyDescent="0.15">
      <c r="B552" s="20" t="str">
        <f>IF(LEN('заявки всего'!B552)=0,"",'заявки всего'!B552)</f>
        <v/>
      </c>
      <c r="C552" s="20" t="str">
        <f>IF(LEN('заявки всего'!C552)=0,"",'заявки всего'!C552)</f>
        <v/>
      </c>
      <c r="D552" s="22" t="str">
        <f>IF(LEN('заявки всего'!D552)=0,"",'заявки всего'!D552)</f>
        <v/>
      </c>
      <c r="E552" s="23" t="str">
        <f>IF(LEN('заявки всего'!E552)=0,"",'заявки всего'!E552)</f>
        <v/>
      </c>
      <c r="F552" s="23" t="str">
        <f>IF(обеспечено!F552=0,"",ROUNDUP(обеспечено!F552/31*5,0))</f>
        <v/>
      </c>
      <c r="G552" s="21" t="str">
        <f>IF(обеспечено!G552-'погружено всего'!G552=0,"",обеспечено!G552-'погружено всего'!G552)</f>
        <v/>
      </c>
      <c r="H552" s="21" t="str">
        <f>IF(обеспечено!H552-'погружено всего'!H552=0,"",обеспечено!H552-'погружено всего'!H552)</f>
        <v/>
      </c>
      <c r="I552" s="21" t="str">
        <f>IF(обеспечено!I552-'погружено всего'!I552=0,"",обеспечено!I552-'погружено всего'!I552)</f>
        <v/>
      </c>
      <c r="J552" s="21" t="str">
        <f>IF(обеспечено!J552-'погружено всего'!J552=0,"",обеспечено!J552-'погружено всего'!J552)</f>
        <v/>
      </c>
      <c r="K552" s="21" t="str">
        <f>IF(обеспечено!K552-'погружено всего'!K552=0,"",обеспечено!K552-'погружено всего'!K552)</f>
        <v/>
      </c>
      <c r="L552" s="21" t="str">
        <f>IF(обеспечено!L552-'погружено всего'!L552=0,"",обеспечено!L552-'погружено всего'!L552)</f>
        <v/>
      </c>
      <c r="M552" s="21" t="str">
        <f>IF(обеспечено!M552-'погружено всего'!M552=0,"",обеспечено!M552-'погружено всего'!M552)</f>
        <v/>
      </c>
      <c r="N552" s="21" t="str">
        <f>IF(обеспечено!N552-'погружено всего'!N552=0,"",обеспечено!N552-'погружено всего'!N552)</f>
        <v/>
      </c>
      <c r="O552" s="21" t="str">
        <f>IF(обеспечено!O552-'погружено всего'!O552=0,"",обеспечено!O552-'погружено всего'!O552)</f>
        <v/>
      </c>
      <c r="P552" s="21" t="str">
        <f>IF(обеспечено!P552-'погружено всего'!P552=0,"",обеспечено!P552-'погружено всего'!P552)</f>
        <v/>
      </c>
      <c r="Q552" s="21" t="str">
        <f>IF(обеспечено!Q552-'погружено всего'!Q552=0,"",обеспечено!Q552-'погружено всего'!Q552)</f>
        <v/>
      </c>
      <c r="R552" s="21" t="str">
        <f>IF(обеспечено!R552-'погружено всего'!R552=0,"",обеспечено!R552-'погружено всего'!R552)</f>
        <v/>
      </c>
      <c r="S552" s="21" t="str">
        <f>IF(обеспечено!S552-'погружено всего'!S552=0,"",обеспечено!S552-'погружено всего'!S552)</f>
        <v/>
      </c>
      <c r="T552" s="21" t="str">
        <f>IF(обеспечено!T552-'погружено всего'!T552=0,"",обеспечено!T552-'погружено всего'!T552)</f>
        <v/>
      </c>
      <c r="U552" s="21" t="str">
        <f>IF(обеспечено!U552-'погружено всего'!U552=0,"",обеспечено!U552-'погружено всего'!U552)</f>
        <v/>
      </c>
      <c r="V552" s="21" t="str">
        <f>IF(обеспечено!V552-'погружено всего'!V552=0,"",обеспечено!V552-'погружено всего'!V552)</f>
        <v/>
      </c>
      <c r="W552" s="21" t="str">
        <f>IF(обеспечено!W552-'погружено всего'!W552=0,"",обеспечено!W552-'погружено всего'!W552)</f>
        <v/>
      </c>
      <c r="X552" s="21" t="str">
        <f>IF(обеспечено!X552-'погружено всего'!X552=0,"",обеспечено!X552-'погружено всего'!X552)</f>
        <v/>
      </c>
      <c r="Y552" s="21" t="str">
        <f>IF(обеспечено!Y552-'погружено всего'!Y552=0,"",обеспечено!Y552-'погружено всего'!Y552)</f>
        <v/>
      </c>
      <c r="Z552" s="21" t="str">
        <f>IF(обеспечено!Z552-'погружено всего'!Z552=0,"",обеспечено!Z552-'погружено всего'!Z552)</f>
        <v/>
      </c>
      <c r="AA552" s="21" t="str">
        <f>IF(обеспечено!AA552-'погружено всего'!AA552=0,"",обеспечено!AA552-'погружено всего'!AA552)</f>
        <v/>
      </c>
      <c r="AB552" s="21" t="str">
        <f>IF(обеспечено!AB552-'погружено всего'!AB552=0,"",обеспечено!AB552-'погружено всего'!AB552)</f>
        <v/>
      </c>
      <c r="AC552" s="21" t="str">
        <f>IF(обеспечено!AC552-'погружено всего'!AC552=0,"",обеспечено!AC552-'погружено всего'!AC552)</f>
        <v/>
      </c>
      <c r="AD552" s="21" t="str">
        <f>IF(обеспечено!AD552-'погружено всего'!AD552=0,"",обеспечено!AD552-'погружено всего'!AD552)</f>
        <v/>
      </c>
      <c r="AE552" s="21" t="str">
        <f>IF(обеспечено!AE552-'погружено всего'!AE552=0,"",обеспечено!AE552-'погружено всего'!AE552)</f>
        <v/>
      </c>
      <c r="AF552" s="21" t="str">
        <f>IF(обеспечено!AF552-'погружено всего'!AF552=0,"",обеспечено!AF552-'погружено всего'!AF552)</f>
        <v/>
      </c>
      <c r="AG552" s="21" t="str">
        <f>IF(обеспечено!AG552-'погружено всего'!AG552=0,"",обеспечено!AG552-'погружено всего'!AG552)</f>
        <v/>
      </c>
      <c r="AH552" s="21" t="str">
        <f>IF(обеспечено!AH552-'погружено всего'!AH552=0,"",обеспечено!AH552-'погружено всего'!AH552)</f>
        <v/>
      </c>
      <c r="AI552" s="21" t="str">
        <f>IF(обеспечено!AI552-'погружено всего'!AI552=0,"",обеспечено!AI552-'погружено всего'!AI552)</f>
        <v/>
      </c>
      <c r="AJ552" s="21" t="str">
        <f>IF(обеспечено!AJ552-'погружено всего'!AJ552=0,"",обеспечено!AJ552-'погружено всего'!AJ552)</f>
        <v/>
      </c>
      <c r="AK552" s="21" t="str">
        <f>IF(обеспечено!AK552-'погружено всего'!AK552=0,"",обеспечено!AK552-'погружено всего'!AK552)</f>
        <v/>
      </c>
    </row>
    <row r="553" spans="2:37" s="15" customFormat="1" ht="13.5" customHeight="1" x14ac:dyDescent="0.15">
      <c r="B553" s="20" t="str">
        <f>IF(LEN('заявки всего'!B553)=0,"",'заявки всего'!B553)</f>
        <v/>
      </c>
      <c r="C553" s="20" t="str">
        <f>IF(LEN('заявки всего'!C553)=0,"",'заявки всего'!C553)</f>
        <v/>
      </c>
      <c r="D553" s="22" t="str">
        <f>IF(LEN('заявки всего'!D553)=0,"",'заявки всего'!D553)</f>
        <v/>
      </c>
      <c r="E553" s="23" t="str">
        <f>IF(LEN('заявки всего'!E553)=0,"",'заявки всего'!E553)</f>
        <v/>
      </c>
      <c r="F553" s="23" t="str">
        <f>IF(обеспечено!F553=0,"",ROUNDUP(обеспечено!F553/31*5,0))</f>
        <v/>
      </c>
      <c r="G553" s="21" t="str">
        <f>IF(обеспечено!G553-'погружено всего'!G553=0,"",обеспечено!G553-'погружено всего'!G553)</f>
        <v/>
      </c>
      <c r="H553" s="21" t="str">
        <f>IF(обеспечено!H553-'погружено всего'!H553=0,"",обеспечено!H553-'погружено всего'!H553)</f>
        <v/>
      </c>
      <c r="I553" s="21" t="str">
        <f>IF(обеспечено!I553-'погружено всего'!I553=0,"",обеспечено!I553-'погружено всего'!I553)</f>
        <v/>
      </c>
      <c r="J553" s="21" t="str">
        <f>IF(обеспечено!J553-'погружено всего'!J553=0,"",обеспечено!J553-'погружено всего'!J553)</f>
        <v/>
      </c>
      <c r="K553" s="21" t="str">
        <f>IF(обеспечено!K553-'погружено всего'!K553=0,"",обеспечено!K553-'погружено всего'!K553)</f>
        <v/>
      </c>
      <c r="L553" s="21" t="str">
        <f>IF(обеспечено!L553-'погружено всего'!L553=0,"",обеспечено!L553-'погружено всего'!L553)</f>
        <v/>
      </c>
      <c r="M553" s="21" t="str">
        <f>IF(обеспечено!M553-'погружено всего'!M553=0,"",обеспечено!M553-'погружено всего'!M553)</f>
        <v/>
      </c>
      <c r="N553" s="21" t="str">
        <f>IF(обеспечено!N553-'погружено всего'!N553=0,"",обеспечено!N553-'погружено всего'!N553)</f>
        <v/>
      </c>
      <c r="O553" s="21" t="str">
        <f>IF(обеспечено!O553-'погружено всего'!O553=0,"",обеспечено!O553-'погружено всего'!O553)</f>
        <v/>
      </c>
      <c r="P553" s="21" t="str">
        <f>IF(обеспечено!P553-'погружено всего'!P553=0,"",обеспечено!P553-'погружено всего'!P553)</f>
        <v/>
      </c>
      <c r="Q553" s="21" t="str">
        <f>IF(обеспечено!Q553-'погружено всего'!Q553=0,"",обеспечено!Q553-'погружено всего'!Q553)</f>
        <v/>
      </c>
      <c r="R553" s="21" t="str">
        <f>IF(обеспечено!R553-'погружено всего'!R553=0,"",обеспечено!R553-'погружено всего'!R553)</f>
        <v/>
      </c>
      <c r="S553" s="21" t="str">
        <f>IF(обеспечено!S553-'погружено всего'!S553=0,"",обеспечено!S553-'погружено всего'!S553)</f>
        <v/>
      </c>
      <c r="T553" s="21" t="str">
        <f>IF(обеспечено!T553-'погружено всего'!T553=0,"",обеспечено!T553-'погружено всего'!T553)</f>
        <v/>
      </c>
      <c r="U553" s="21" t="str">
        <f>IF(обеспечено!U553-'погружено всего'!U553=0,"",обеспечено!U553-'погружено всего'!U553)</f>
        <v/>
      </c>
      <c r="V553" s="21" t="str">
        <f>IF(обеспечено!V553-'погружено всего'!V553=0,"",обеспечено!V553-'погружено всего'!V553)</f>
        <v/>
      </c>
      <c r="W553" s="21" t="str">
        <f>IF(обеспечено!W553-'погружено всего'!W553=0,"",обеспечено!W553-'погружено всего'!W553)</f>
        <v/>
      </c>
      <c r="X553" s="21" t="str">
        <f>IF(обеспечено!X553-'погружено всего'!X553=0,"",обеспечено!X553-'погружено всего'!X553)</f>
        <v/>
      </c>
      <c r="Y553" s="21" t="str">
        <f>IF(обеспечено!Y553-'погружено всего'!Y553=0,"",обеспечено!Y553-'погружено всего'!Y553)</f>
        <v/>
      </c>
      <c r="Z553" s="21" t="str">
        <f>IF(обеспечено!Z553-'погружено всего'!Z553=0,"",обеспечено!Z553-'погружено всего'!Z553)</f>
        <v/>
      </c>
      <c r="AA553" s="21" t="str">
        <f>IF(обеспечено!AA553-'погружено всего'!AA553=0,"",обеспечено!AA553-'погружено всего'!AA553)</f>
        <v/>
      </c>
      <c r="AB553" s="21" t="str">
        <f>IF(обеспечено!AB553-'погружено всего'!AB553=0,"",обеспечено!AB553-'погружено всего'!AB553)</f>
        <v/>
      </c>
      <c r="AC553" s="21" t="str">
        <f>IF(обеспечено!AC553-'погружено всего'!AC553=0,"",обеспечено!AC553-'погружено всего'!AC553)</f>
        <v/>
      </c>
      <c r="AD553" s="21" t="str">
        <f>IF(обеспечено!AD553-'погружено всего'!AD553=0,"",обеспечено!AD553-'погружено всего'!AD553)</f>
        <v/>
      </c>
      <c r="AE553" s="21" t="str">
        <f>IF(обеспечено!AE553-'погружено всего'!AE553=0,"",обеспечено!AE553-'погружено всего'!AE553)</f>
        <v/>
      </c>
      <c r="AF553" s="21" t="str">
        <f>IF(обеспечено!AF553-'погружено всего'!AF553=0,"",обеспечено!AF553-'погружено всего'!AF553)</f>
        <v/>
      </c>
      <c r="AG553" s="21" t="str">
        <f>IF(обеспечено!AG553-'погружено всего'!AG553=0,"",обеспечено!AG553-'погружено всего'!AG553)</f>
        <v/>
      </c>
      <c r="AH553" s="21" t="str">
        <f>IF(обеспечено!AH553-'погружено всего'!AH553=0,"",обеспечено!AH553-'погружено всего'!AH553)</f>
        <v/>
      </c>
      <c r="AI553" s="21" t="str">
        <f>IF(обеспечено!AI553-'погружено всего'!AI553=0,"",обеспечено!AI553-'погружено всего'!AI553)</f>
        <v/>
      </c>
      <c r="AJ553" s="21" t="str">
        <f>IF(обеспечено!AJ553-'погружено всего'!AJ553=0,"",обеспечено!AJ553-'погружено всего'!AJ553)</f>
        <v/>
      </c>
      <c r="AK553" s="21" t="str">
        <f>IF(обеспечено!AK553-'погружено всего'!AK553=0,"",обеспечено!AK553-'погружено всего'!AK553)</f>
        <v/>
      </c>
    </row>
    <row r="554" spans="2:37" s="15" customFormat="1" ht="13.5" customHeight="1" x14ac:dyDescent="0.15">
      <c r="B554" s="20" t="str">
        <f>IF(LEN('заявки всего'!B554)=0,"",'заявки всего'!B554)</f>
        <v/>
      </c>
      <c r="C554" s="20" t="str">
        <f>IF(LEN('заявки всего'!C554)=0,"",'заявки всего'!C554)</f>
        <v/>
      </c>
      <c r="D554" s="22" t="str">
        <f>IF(LEN('заявки всего'!D554)=0,"",'заявки всего'!D554)</f>
        <v/>
      </c>
      <c r="E554" s="23" t="str">
        <f>IF(LEN('заявки всего'!E554)=0,"",'заявки всего'!E554)</f>
        <v/>
      </c>
      <c r="F554" s="23" t="str">
        <f>IF(обеспечено!F554=0,"",ROUNDUP(обеспечено!F554/31*5,0))</f>
        <v/>
      </c>
      <c r="G554" s="21" t="str">
        <f>IF(обеспечено!G554-'погружено всего'!G554=0,"",обеспечено!G554-'погружено всего'!G554)</f>
        <v/>
      </c>
      <c r="H554" s="21" t="str">
        <f>IF(обеспечено!H554-'погружено всего'!H554=0,"",обеспечено!H554-'погружено всего'!H554)</f>
        <v/>
      </c>
      <c r="I554" s="21" t="str">
        <f>IF(обеспечено!I554-'погружено всего'!I554=0,"",обеспечено!I554-'погружено всего'!I554)</f>
        <v/>
      </c>
      <c r="J554" s="21" t="str">
        <f>IF(обеспечено!J554-'погружено всего'!J554=0,"",обеспечено!J554-'погружено всего'!J554)</f>
        <v/>
      </c>
      <c r="K554" s="21" t="str">
        <f>IF(обеспечено!K554-'погружено всего'!K554=0,"",обеспечено!K554-'погружено всего'!K554)</f>
        <v/>
      </c>
      <c r="L554" s="21" t="str">
        <f>IF(обеспечено!L554-'погружено всего'!L554=0,"",обеспечено!L554-'погружено всего'!L554)</f>
        <v/>
      </c>
      <c r="M554" s="21" t="str">
        <f>IF(обеспечено!M554-'погружено всего'!M554=0,"",обеспечено!M554-'погружено всего'!M554)</f>
        <v/>
      </c>
      <c r="N554" s="21" t="str">
        <f>IF(обеспечено!N554-'погружено всего'!N554=0,"",обеспечено!N554-'погружено всего'!N554)</f>
        <v/>
      </c>
      <c r="O554" s="21" t="str">
        <f>IF(обеспечено!O554-'погружено всего'!O554=0,"",обеспечено!O554-'погружено всего'!O554)</f>
        <v/>
      </c>
      <c r="P554" s="21" t="str">
        <f>IF(обеспечено!P554-'погружено всего'!P554=0,"",обеспечено!P554-'погружено всего'!P554)</f>
        <v/>
      </c>
      <c r="Q554" s="21" t="str">
        <f>IF(обеспечено!Q554-'погружено всего'!Q554=0,"",обеспечено!Q554-'погружено всего'!Q554)</f>
        <v/>
      </c>
      <c r="R554" s="21" t="str">
        <f>IF(обеспечено!R554-'погружено всего'!R554=0,"",обеспечено!R554-'погружено всего'!R554)</f>
        <v/>
      </c>
      <c r="S554" s="21" t="str">
        <f>IF(обеспечено!S554-'погружено всего'!S554=0,"",обеспечено!S554-'погружено всего'!S554)</f>
        <v/>
      </c>
      <c r="T554" s="21" t="str">
        <f>IF(обеспечено!T554-'погружено всего'!T554=0,"",обеспечено!T554-'погружено всего'!T554)</f>
        <v/>
      </c>
      <c r="U554" s="21" t="str">
        <f>IF(обеспечено!U554-'погружено всего'!U554=0,"",обеспечено!U554-'погружено всего'!U554)</f>
        <v/>
      </c>
      <c r="V554" s="21" t="str">
        <f>IF(обеспечено!V554-'погружено всего'!V554=0,"",обеспечено!V554-'погружено всего'!V554)</f>
        <v/>
      </c>
      <c r="W554" s="21" t="str">
        <f>IF(обеспечено!W554-'погружено всего'!W554=0,"",обеспечено!W554-'погружено всего'!W554)</f>
        <v/>
      </c>
      <c r="X554" s="21" t="str">
        <f>IF(обеспечено!X554-'погружено всего'!X554=0,"",обеспечено!X554-'погружено всего'!X554)</f>
        <v/>
      </c>
      <c r="Y554" s="21" t="str">
        <f>IF(обеспечено!Y554-'погружено всего'!Y554=0,"",обеспечено!Y554-'погружено всего'!Y554)</f>
        <v/>
      </c>
      <c r="Z554" s="21" t="str">
        <f>IF(обеспечено!Z554-'погружено всего'!Z554=0,"",обеспечено!Z554-'погружено всего'!Z554)</f>
        <v/>
      </c>
      <c r="AA554" s="21" t="str">
        <f>IF(обеспечено!AA554-'погружено всего'!AA554=0,"",обеспечено!AA554-'погружено всего'!AA554)</f>
        <v/>
      </c>
      <c r="AB554" s="21" t="str">
        <f>IF(обеспечено!AB554-'погружено всего'!AB554=0,"",обеспечено!AB554-'погружено всего'!AB554)</f>
        <v/>
      </c>
      <c r="AC554" s="21" t="str">
        <f>IF(обеспечено!AC554-'погружено всего'!AC554=0,"",обеспечено!AC554-'погружено всего'!AC554)</f>
        <v/>
      </c>
      <c r="AD554" s="21" t="str">
        <f>IF(обеспечено!AD554-'погружено всего'!AD554=0,"",обеспечено!AD554-'погружено всего'!AD554)</f>
        <v/>
      </c>
      <c r="AE554" s="21" t="str">
        <f>IF(обеспечено!AE554-'погружено всего'!AE554=0,"",обеспечено!AE554-'погружено всего'!AE554)</f>
        <v/>
      </c>
      <c r="AF554" s="21" t="str">
        <f>IF(обеспечено!AF554-'погружено всего'!AF554=0,"",обеспечено!AF554-'погружено всего'!AF554)</f>
        <v/>
      </c>
      <c r="AG554" s="21" t="str">
        <f>IF(обеспечено!AG554-'погружено всего'!AG554=0,"",обеспечено!AG554-'погружено всего'!AG554)</f>
        <v/>
      </c>
      <c r="AH554" s="21" t="str">
        <f>IF(обеспечено!AH554-'погружено всего'!AH554=0,"",обеспечено!AH554-'погружено всего'!AH554)</f>
        <v/>
      </c>
      <c r="AI554" s="21" t="str">
        <f>IF(обеспечено!AI554-'погружено всего'!AI554=0,"",обеспечено!AI554-'погружено всего'!AI554)</f>
        <v/>
      </c>
      <c r="AJ554" s="21" t="str">
        <f>IF(обеспечено!AJ554-'погружено всего'!AJ554=0,"",обеспечено!AJ554-'погружено всего'!AJ554)</f>
        <v/>
      </c>
      <c r="AK554" s="21" t="str">
        <f>IF(обеспечено!AK554-'погружено всего'!AK554=0,"",обеспечено!AK554-'погружено всего'!AK554)</f>
        <v/>
      </c>
    </row>
    <row r="555" spans="2:37" s="15" customFormat="1" ht="13.5" customHeight="1" x14ac:dyDescent="0.15">
      <c r="B555" s="20" t="str">
        <f>IF(LEN('заявки всего'!B555)=0,"",'заявки всего'!B555)</f>
        <v/>
      </c>
      <c r="C555" s="20" t="str">
        <f>IF(LEN('заявки всего'!C555)=0,"",'заявки всего'!C555)</f>
        <v/>
      </c>
      <c r="D555" s="22" t="str">
        <f>IF(LEN('заявки всего'!D555)=0,"",'заявки всего'!D555)</f>
        <v/>
      </c>
      <c r="E555" s="23" t="str">
        <f>IF(LEN('заявки всего'!E555)=0,"",'заявки всего'!E555)</f>
        <v/>
      </c>
      <c r="F555" s="23" t="str">
        <f>IF(обеспечено!F555=0,"",ROUNDUP(обеспечено!F555/31*5,0))</f>
        <v/>
      </c>
      <c r="G555" s="21" t="str">
        <f>IF(обеспечено!G555-'погружено всего'!G555=0,"",обеспечено!G555-'погружено всего'!G555)</f>
        <v/>
      </c>
      <c r="H555" s="21" t="str">
        <f>IF(обеспечено!H555-'погружено всего'!H555=0,"",обеспечено!H555-'погружено всего'!H555)</f>
        <v/>
      </c>
      <c r="I555" s="21" t="str">
        <f>IF(обеспечено!I555-'погружено всего'!I555=0,"",обеспечено!I555-'погружено всего'!I555)</f>
        <v/>
      </c>
      <c r="J555" s="21" t="str">
        <f>IF(обеспечено!J555-'погружено всего'!J555=0,"",обеспечено!J555-'погружено всего'!J555)</f>
        <v/>
      </c>
      <c r="K555" s="21" t="str">
        <f>IF(обеспечено!K555-'погружено всего'!K555=0,"",обеспечено!K555-'погружено всего'!K555)</f>
        <v/>
      </c>
      <c r="L555" s="21" t="str">
        <f>IF(обеспечено!L555-'погружено всего'!L555=0,"",обеспечено!L555-'погружено всего'!L555)</f>
        <v/>
      </c>
      <c r="M555" s="21" t="str">
        <f>IF(обеспечено!M555-'погружено всего'!M555=0,"",обеспечено!M555-'погружено всего'!M555)</f>
        <v/>
      </c>
      <c r="N555" s="21" t="str">
        <f>IF(обеспечено!N555-'погружено всего'!N555=0,"",обеспечено!N555-'погружено всего'!N555)</f>
        <v/>
      </c>
      <c r="O555" s="21" t="str">
        <f>IF(обеспечено!O555-'погружено всего'!O555=0,"",обеспечено!O555-'погружено всего'!O555)</f>
        <v/>
      </c>
      <c r="P555" s="21" t="str">
        <f>IF(обеспечено!P555-'погружено всего'!P555=0,"",обеспечено!P555-'погружено всего'!P555)</f>
        <v/>
      </c>
      <c r="Q555" s="21" t="str">
        <f>IF(обеспечено!Q555-'погружено всего'!Q555=0,"",обеспечено!Q555-'погружено всего'!Q555)</f>
        <v/>
      </c>
      <c r="R555" s="21" t="str">
        <f>IF(обеспечено!R555-'погружено всего'!R555=0,"",обеспечено!R555-'погружено всего'!R555)</f>
        <v/>
      </c>
      <c r="S555" s="21" t="str">
        <f>IF(обеспечено!S555-'погружено всего'!S555=0,"",обеспечено!S555-'погружено всего'!S555)</f>
        <v/>
      </c>
      <c r="T555" s="21" t="str">
        <f>IF(обеспечено!T555-'погружено всего'!T555=0,"",обеспечено!T555-'погружено всего'!T555)</f>
        <v/>
      </c>
      <c r="U555" s="21" t="str">
        <f>IF(обеспечено!U555-'погружено всего'!U555=0,"",обеспечено!U555-'погружено всего'!U555)</f>
        <v/>
      </c>
      <c r="V555" s="21" t="str">
        <f>IF(обеспечено!V555-'погружено всего'!V555=0,"",обеспечено!V555-'погружено всего'!V555)</f>
        <v/>
      </c>
      <c r="W555" s="21" t="str">
        <f>IF(обеспечено!W555-'погружено всего'!W555=0,"",обеспечено!W555-'погружено всего'!W555)</f>
        <v/>
      </c>
      <c r="X555" s="21" t="str">
        <f>IF(обеспечено!X555-'погружено всего'!X555=0,"",обеспечено!X555-'погружено всего'!X555)</f>
        <v/>
      </c>
      <c r="Y555" s="21" t="str">
        <f>IF(обеспечено!Y555-'погружено всего'!Y555=0,"",обеспечено!Y555-'погружено всего'!Y555)</f>
        <v/>
      </c>
      <c r="Z555" s="21" t="str">
        <f>IF(обеспечено!Z555-'погружено всего'!Z555=0,"",обеспечено!Z555-'погружено всего'!Z555)</f>
        <v/>
      </c>
      <c r="AA555" s="21" t="str">
        <f>IF(обеспечено!AA555-'погружено всего'!AA555=0,"",обеспечено!AA555-'погружено всего'!AA555)</f>
        <v/>
      </c>
      <c r="AB555" s="21" t="str">
        <f>IF(обеспечено!AB555-'погружено всего'!AB555=0,"",обеспечено!AB555-'погружено всего'!AB555)</f>
        <v/>
      </c>
      <c r="AC555" s="21" t="str">
        <f>IF(обеспечено!AC555-'погружено всего'!AC555=0,"",обеспечено!AC555-'погружено всего'!AC555)</f>
        <v/>
      </c>
      <c r="AD555" s="21" t="str">
        <f>IF(обеспечено!AD555-'погружено всего'!AD555=0,"",обеспечено!AD555-'погружено всего'!AD555)</f>
        <v/>
      </c>
      <c r="AE555" s="21" t="str">
        <f>IF(обеспечено!AE555-'погружено всего'!AE555=0,"",обеспечено!AE555-'погружено всего'!AE555)</f>
        <v/>
      </c>
      <c r="AF555" s="21" t="str">
        <f>IF(обеспечено!AF555-'погружено всего'!AF555=0,"",обеспечено!AF555-'погружено всего'!AF555)</f>
        <v/>
      </c>
      <c r="AG555" s="21" t="str">
        <f>IF(обеспечено!AG555-'погружено всего'!AG555=0,"",обеспечено!AG555-'погружено всего'!AG555)</f>
        <v/>
      </c>
      <c r="AH555" s="21" t="str">
        <f>IF(обеспечено!AH555-'погружено всего'!AH555=0,"",обеспечено!AH555-'погружено всего'!AH555)</f>
        <v/>
      </c>
      <c r="AI555" s="21" t="str">
        <f>IF(обеспечено!AI555-'погружено всего'!AI555=0,"",обеспечено!AI555-'погружено всего'!AI555)</f>
        <v/>
      </c>
      <c r="AJ555" s="21" t="str">
        <f>IF(обеспечено!AJ555-'погружено всего'!AJ555=0,"",обеспечено!AJ555-'погружено всего'!AJ555)</f>
        <v/>
      </c>
      <c r="AK555" s="21" t="str">
        <f>IF(обеспечено!AK555-'погружено всего'!AK555=0,"",обеспечено!AK555-'погружено всего'!AK555)</f>
        <v/>
      </c>
    </row>
    <row r="556" spans="2:37" s="15" customFormat="1" ht="13.5" customHeight="1" x14ac:dyDescent="0.15">
      <c r="B556" s="20" t="str">
        <f>IF(LEN('заявки всего'!B556)=0,"",'заявки всего'!B556)</f>
        <v/>
      </c>
      <c r="C556" s="20" t="str">
        <f>IF(LEN('заявки всего'!C556)=0,"",'заявки всего'!C556)</f>
        <v/>
      </c>
      <c r="D556" s="22" t="str">
        <f>IF(LEN('заявки всего'!D556)=0,"",'заявки всего'!D556)</f>
        <v/>
      </c>
      <c r="E556" s="23" t="str">
        <f>IF(LEN('заявки всего'!E556)=0,"",'заявки всего'!E556)</f>
        <v/>
      </c>
      <c r="F556" s="23" t="str">
        <f>IF(обеспечено!F556=0,"",ROUNDUP(обеспечено!F556/31*5,0))</f>
        <v/>
      </c>
      <c r="G556" s="21" t="str">
        <f>IF(обеспечено!G556-'погружено всего'!G556=0,"",обеспечено!G556-'погружено всего'!G556)</f>
        <v/>
      </c>
      <c r="H556" s="21" t="str">
        <f>IF(обеспечено!H556-'погружено всего'!H556=0,"",обеспечено!H556-'погружено всего'!H556)</f>
        <v/>
      </c>
      <c r="I556" s="21" t="str">
        <f>IF(обеспечено!I556-'погружено всего'!I556=0,"",обеспечено!I556-'погружено всего'!I556)</f>
        <v/>
      </c>
      <c r="J556" s="21" t="str">
        <f>IF(обеспечено!J556-'погружено всего'!J556=0,"",обеспечено!J556-'погружено всего'!J556)</f>
        <v/>
      </c>
      <c r="K556" s="21" t="str">
        <f>IF(обеспечено!K556-'погружено всего'!K556=0,"",обеспечено!K556-'погружено всего'!K556)</f>
        <v/>
      </c>
      <c r="L556" s="21" t="str">
        <f>IF(обеспечено!L556-'погружено всего'!L556=0,"",обеспечено!L556-'погружено всего'!L556)</f>
        <v/>
      </c>
      <c r="M556" s="21" t="str">
        <f>IF(обеспечено!M556-'погружено всего'!M556=0,"",обеспечено!M556-'погружено всего'!M556)</f>
        <v/>
      </c>
      <c r="N556" s="21" t="str">
        <f>IF(обеспечено!N556-'погружено всего'!N556=0,"",обеспечено!N556-'погружено всего'!N556)</f>
        <v/>
      </c>
      <c r="O556" s="21" t="str">
        <f>IF(обеспечено!O556-'погружено всего'!O556=0,"",обеспечено!O556-'погружено всего'!O556)</f>
        <v/>
      </c>
      <c r="P556" s="21" t="str">
        <f>IF(обеспечено!P556-'погружено всего'!P556=0,"",обеспечено!P556-'погружено всего'!P556)</f>
        <v/>
      </c>
      <c r="Q556" s="21" t="str">
        <f>IF(обеспечено!Q556-'погружено всего'!Q556=0,"",обеспечено!Q556-'погружено всего'!Q556)</f>
        <v/>
      </c>
      <c r="R556" s="21" t="str">
        <f>IF(обеспечено!R556-'погружено всего'!R556=0,"",обеспечено!R556-'погружено всего'!R556)</f>
        <v/>
      </c>
      <c r="S556" s="21" t="str">
        <f>IF(обеспечено!S556-'погружено всего'!S556=0,"",обеспечено!S556-'погружено всего'!S556)</f>
        <v/>
      </c>
      <c r="T556" s="21" t="str">
        <f>IF(обеспечено!T556-'погружено всего'!T556=0,"",обеспечено!T556-'погружено всего'!T556)</f>
        <v/>
      </c>
      <c r="U556" s="21" t="str">
        <f>IF(обеспечено!U556-'погружено всего'!U556=0,"",обеспечено!U556-'погружено всего'!U556)</f>
        <v/>
      </c>
      <c r="V556" s="21" t="str">
        <f>IF(обеспечено!V556-'погружено всего'!V556=0,"",обеспечено!V556-'погружено всего'!V556)</f>
        <v/>
      </c>
      <c r="W556" s="21" t="str">
        <f>IF(обеспечено!W556-'погружено всего'!W556=0,"",обеспечено!W556-'погружено всего'!W556)</f>
        <v/>
      </c>
      <c r="X556" s="21" t="str">
        <f>IF(обеспечено!X556-'погружено всего'!X556=0,"",обеспечено!X556-'погружено всего'!X556)</f>
        <v/>
      </c>
      <c r="Y556" s="21" t="str">
        <f>IF(обеспечено!Y556-'погружено всего'!Y556=0,"",обеспечено!Y556-'погружено всего'!Y556)</f>
        <v/>
      </c>
      <c r="Z556" s="21" t="str">
        <f>IF(обеспечено!Z556-'погружено всего'!Z556=0,"",обеспечено!Z556-'погружено всего'!Z556)</f>
        <v/>
      </c>
      <c r="AA556" s="21" t="str">
        <f>IF(обеспечено!AA556-'погружено всего'!AA556=0,"",обеспечено!AA556-'погружено всего'!AA556)</f>
        <v/>
      </c>
      <c r="AB556" s="21" t="str">
        <f>IF(обеспечено!AB556-'погружено всего'!AB556=0,"",обеспечено!AB556-'погружено всего'!AB556)</f>
        <v/>
      </c>
      <c r="AC556" s="21" t="str">
        <f>IF(обеспечено!AC556-'погружено всего'!AC556=0,"",обеспечено!AC556-'погружено всего'!AC556)</f>
        <v/>
      </c>
      <c r="AD556" s="21" t="str">
        <f>IF(обеспечено!AD556-'погружено всего'!AD556=0,"",обеспечено!AD556-'погружено всего'!AD556)</f>
        <v/>
      </c>
      <c r="AE556" s="21" t="str">
        <f>IF(обеспечено!AE556-'погружено всего'!AE556=0,"",обеспечено!AE556-'погружено всего'!AE556)</f>
        <v/>
      </c>
      <c r="AF556" s="21" t="str">
        <f>IF(обеспечено!AF556-'погружено всего'!AF556=0,"",обеспечено!AF556-'погружено всего'!AF556)</f>
        <v/>
      </c>
      <c r="AG556" s="21" t="str">
        <f>IF(обеспечено!AG556-'погружено всего'!AG556=0,"",обеспечено!AG556-'погружено всего'!AG556)</f>
        <v/>
      </c>
      <c r="AH556" s="21" t="str">
        <f>IF(обеспечено!AH556-'погружено всего'!AH556=0,"",обеспечено!AH556-'погружено всего'!AH556)</f>
        <v/>
      </c>
      <c r="AI556" s="21" t="str">
        <f>IF(обеспечено!AI556-'погружено всего'!AI556=0,"",обеспечено!AI556-'погружено всего'!AI556)</f>
        <v/>
      </c>
      <c r="AJ556" s="21" t="str">
        <f>IF(обеспечено!AJ556-'погружено всего'!AJ556=0,"",обеспечено!AJ556-'погружено всего'!AJ556)</f>
        <v/>
      </c>
      <c r="AK556" s="21" t="str">
        <f>IF(обеспечено!AK556-'погружено всего'!AK556=0,"",обеспечено!AK556-'погружено всего'!AK556)</f>
        <v/>
      </c>
    </row>
    <row r="557" spans="2:37" s="15" customFormat="1" ht="13.5" customHeight="1" x14ac:dyDescent="0.15">
      <c r="B557" s="20" t="str">
        <f>IF(LEN('заявки всего'!B557)=0,"",'заявки всего'!B557)</f>
        <v/>
      </c>
      <c r="C557" s="20" t="str">
        <f>IF(LEN('заявки всего'!C557)=0,"",'заявки всего'!C557)</f>
        <v/>
      </c>
      <c r="D557" s="22" t="str">
        <f>IF(LEN('заявки всего'!D557)=0,"",'заявки всего'!D557)</f>
        <v/>
      </c>
      <c r="E557" s="23" t="str">
        <f>IF(LEN('заявки всего'!E557)=0,"",'заявки всего'!E557)</f>
        <v/>
      </c>
      <c r="F557" s="23" t="str">
        <f>IF(обеспечено!F557=0,"",ROUNDUP(обеспечено!F557/31*5,0))</f>
        <v/>
      </c>
      <c r="G557" s="21" t="str">
        <f>IF(обеспечено!G557-'погружено всего'!G557=0,"",обеспечено!G557-'погружено всего'!G557)</f>
        <v/>
      </c>
      <c r="H557" s="21" t="str">
        <f>IF(обеспечено!H557-'погружено всего'!H557=0,"",обеспечено!H557-'погружено всего'!H557)</f>
        <v/>
      </c>
      <c r="I557" s="21" t="str">
        <f>IF(обеспечено!I557-'погружено всего'!I557=0,"",обеспечено!I557-'погружено всего'!I557)</f>
        <v/>
      </c>
      <c r="J557" s="21" t="str">
        <f>IF(обеспечено!J557-'погружено всего'!J557=0,"",обеспечено!J557-'погружено всего'!J557)</f>
        <v/>
      </c>
      <c r="K557" s="21" t="str">
        <f>IF(обеспечено!K557-'погружено всего'!K557=0,"",обеспечено!K557-'погружено всего'!K557)</f>
        <v/>
      </c>
      <c r="L557" s="21" t="str">
        <f>IF(обеспечено!L557-'погружено всего'!L557=0,"",обеспечено!L557-'погружено всего'!L557)</f>
        <v/>
      </c>
      <c r="M557" s="21" t="str">
        <f>IF(обеспечено!M557-'погружено всего'!M557=0,"",обеспечено!M557-'погружено всего'!M557)</f>
        <v/>
      </c>
      <c r="N557" s="21" t="str">
        <f>IF(обеспечено!N557-'погружено всего'!N557=0,"",обеспечено!N557-'погружено всего'!N557)</f>
        <v/>
      </c>
      <c r="O557" s="21" t="str">
        <f>IF(обеспечено!O557-'погружено всего'!O557=0,"",обеспечено!O557-'погружено всего'!O557)</f>
        <v/>
      </c>
      <c r="P557" s="21" t="str">
        <f>IF(обеспечено!P557-'погружено всего'!P557=0,"",обеспечено!P557-'погружено всего'!P557)</f>
        <v/>
      </c>
      <c r="Q557" s="21" t="str">
        <f>IF(обеспечено!Q557-'погружено всего'!Q557=0,"",обеспечено!Q557-'погружено всего'!Q557)</f>
        <v/>
      </c>
      <c r="R557" s="21" t="str">
        <f>IF(обеспечено!R557-'погружено всего'!R557=0,"",обеспечено!R557-'погружено всего'!R557)</f>
        <v/>
      </c>
      <c r="S557" s="21" t="str">
        <f>IF(обеспечено!S557-'погружено всего'!S557=0,"",обеспечено!S557-'погружено всего'!S557)</f>
        <v/>
      </c>
      <c r="T557" s="21" t="str">
        <f>IF(обеспечено!T557-'погружено всего'!T557=0,"",обеспечено!T557-'погружено всего'!T557)</f>
        <v/>
      </c>
      <c r="U557" s="21" t="str">
        <f>IF(обеспечено!U557-'погружено всего'!U557=0,"",обеспечено!U557-'погружено всего'!U557)</f>
        <v/>
      </c>
      <c r="V557" s="21" t="str">
        <f>IF(обеспечено!V557-'погружено всего'!V557=0,"",обеспечено!V557-'погружено всего'!V557)</f>
        <v/>
      </c>
      <c r="W557" s="21" t="str">
        <f>IF(обеспечено!W557-'погружено всего'!W557=0,"",обеспечено!W557-'погружено всего'!W557)</f>
        <v/>
      </c>
      <c r="X557" s="21" t="str">
        <f>IF(обеспечено!X557-'погружено всего'!X557=0,"",обеспечено!X557-'погружено всего'!X557)</f>
        <v/>
      </c>
      <c r="Y557" s="21" t="str">
        <f>IF(обеспечено!Y557-'погружено всего'!Y557=0,"",обеспечено!Y557-'погружено всего'!Y557)</f>
        <v/>
      </c>
      <c r="Z557" s="21" t="str">
        <f>IF(обеспечено!Z557-'погружено всего'!Z557=0,"",обеспечено!Z557-'погружено всего'!Z557)</f>
        <v/>
      </c>
      <c r="AA557" s="21" t="str">
        <f>IF(обеспечено!AA557-'погружено всего'!AA557=0,"",обеспечено!AA557-'погружено всего'!AA557)</f>
        <v/>
      </c>
      <c r="AB557" s="21" t="str">
        <f>IF(обеспечено!AB557-'погружено всего'!AB557=0,"",обеспечено!AB557-'погружено всего'!AB557)</f>
        <v/>
      </c>
      <c r="AC557" s="21" t="str">
        <f>IF(обеспечено!AC557-'погружено всего'!AC557=0,"",обеспечено!AC557-'погружено всего'!AC557)</f>
        <v/>
      </c>
      <c r="AD557" s="21" t="str">
        <f>IF(обеспечено!AD557-'погружено всего'!AD557=0,"",обеспечено!AD557-'погружено всего'!AD557)</f>
        <v/>
      </c>
      <c r="AE557" s="21" t="str">
        <f>IF(обеспечено!AE557-'погружено всего'!AE557=0,"",обеспечено!AE557-'погружено всего'!AE557)</f>
        <v/>
      </c>
      <c r="AF557" s="21" t="str">
        <f>IF(обеспечено!AF557-'погружено всего'!AF557=0,"",обеспечено!AF557-'погружено всего'!AF557)</f>
        <v/>
      </c>
      <c r="AG557" s="21" t="str">
        <f>IF(обеспечено!AG557-'погружено всего'!AG557=0,"",обеспечено!AG557-'погружено всего'!AG557)</f>
        <v/>
      </c>
      <c r="AH557" s="21" t="str">
        <f>IF(обеспечено!AH557-'погружено всего'!AH557=0,"",обеспечено!AH557-'погружено всего'!AH557)</f>
        <v/>
      </c>
      <c r="AI557" s="21" t="str">
        <f>IF(обеспечено!AI557-'погружено всего'!AI557=0,"",обеспечено!AI557-'погружено всего'!AI557)</f>
        <v/>
      </c>
      <c r="AJ557" s="21" t="str">
        <f>IF(обеспечено!AJ557-'погружено всего'!AJ557=0,"",обеспечено!AJ557-'погружено всего'!AJ557)</f>
        <v/>
      </c>
      <c r="AK557" s="21" t="str">
        <f>IF(обеспечено!AK557-'погружено всего'!AK557=0,"",обеспечено!AK557-'погружено всего'!AK557)</f>
        <v/>
      </c>
    </row>
    <row r="558" spans="2:37" s="15" customFormat="1" ht="13.5" customHeight="1" x14ac:dyDescent="0.15">
      <c r="B558" s="20" t="str">
        <f>IF(LEN('заявки всего'!B558)=0,"",'заявки всего'!B558)</f>
        <v/>
      </c>
      <c r="C558" s="20" t="str">
        <f>IF(LEN('заявки всего'!C558)=0,"",'заявки всего'!C558)</f>
        <v/>
      </c>
      <c r="D558" s="22" t="str">
        <f>IF(LEN('заявки всего'!D558)=0,"",'заявки всего'!D558)</f>
        <v/>
      </c>
      <c r="E558" s="23" t="str">
        <f>IF(LEN('заявки всего'!E558)=0,"",'заявки всего'!E558)</f>
        <v/>
      </c>
      <c r="F558" s="23" t="str">
        <f>IF(обеспечено!F558=0,"",ROUNDUP(обеспечено!F558/31*5,0))</f>
        <v/>
      </c>
      <c r="G558" s="21" t="str">
        <f>IF(обеспечено!G558-'погружено всего'!G558=0,"",обеспечено!G558-'погружено всего'!G558)</f>
        <v/>
      </c>
      <c r="H558" s="21" t="str">
        <f>IF(обеспечено!H558-'погружено всего'!H558=0,"",обеспечено!H558-'погружено всего'!H558)</f>
        <v/>
      </c>
      <c r="I558" s="21" t="str">
        <f>IF(обеспечено!I558-'погружено всего'!I558=0,"",обеспечено!I558-'погружено всего'!I558)</f>
        <v/>
      </c>
      <c r="J558" s="21" t="str">
        <f>IF(обеспечено!J558-'погружено всего'!J558=0,"",обеспечено!J558-'погружено всего'!J558)</f>
        <v/>
      </c>
      <c r="K558" s="21" t="str">
        <f>IF(обеспечено!K558-'погружено всего'!K558=0,"",обеспечено!K558-'погружено всего'!K558)</f>
        <v/>
      </c>
      <c r="L558" s="21" t="str">
        <f>IF(обеспечено!L558-'погружено всего'!L558=0,"",обеспечено!L558-'погружено всего'!L558)</f>
        <v/>
      </c>
      <c r="M558" s="21" t="str">
        <f>IF(обеспечено!M558-'погружено всего'!M558=0,"",обеспечено!M558-'погружено всего'!M558)</f>
        <v/>
      </c>
      <c r="N558" s="21" t="str">
        <f>IF(обеспечено!N558-'погружено всего'!N558=0,"",обеспечено!N558-'погружено всего'!N558)</f>
        <v/>
      </c>
      <c r="O558" s="21" t="str">
        <f>IF(обеспечено!O558-'погружено всего'!O558=0,"",обеспечено!O558-'погружено всего'!O558)</f>
        <v/>
      </c>
      <c r="P558" s="21" t="str">
        <f>IF(обеспечено!P558-'погружено всего'!P558=0,"",обеспечено!P558-'погружено всего'!P558)</f>
        <v/>
      </c>
      <c r="Q558" s="21" t="str">
        <f>IF(обеспечено!Q558-'погружено всего'!Q558=0,"",обеспечено!Q558-'погружено всего'!Q558)</f>
        <v/>
      </c>
      <c r="R558" s="21" t="str">
        <f>IF(обеспечено!R558-'погружено всего'!R558=0,"",обеспечено!R558-'погружено всего'!R558)</f>
        <v/>
      </c>
      <c r="S558" s="21" t="str">
        <f>IF(обеспечено!S558-'погружено всего'!S558=0,"",обеспечено!S558-'погружено всего'!S558)</f>
        <v/>
      </c>
      <c r="T558" s="21" t="str">
        <f>IF(обеспечено!T558-'погружено всего'!T558=0,"",обеспечено!T558-'погружено всего'!T558)</f>
        <v/>
      </c>
      <c r="U558" s="21" t="str">
        <f>IF(обеспечено!U558-'погружено всего'!U558=0,"",обеспечено!U558-'погружено всего'!U558)</f>
        <v/>
      </c>
      <c r="V558" s="21" t="str">
        <f>IF(обеспечено!V558-'погружено всего'!V558=0,"",обеспечено!V558-'погружено всего'!V558)</f>
        <v/>
      </c>
      <c r="W558" s="21" t="str">
        <f>IF(обеспечено!W558-'погружено всего'!W558=0,"",обеспечено!W558-'погружено всего'!W558)</f>
        <v/>
      </c>
      <c r="X558" s="21" t="str">
        <f>IF(обеспечено!X558-'погружено всего'!X558=0,"",обеспечено!X558-'погружено всего'!X558)</f>
        <v/>
      </c>
      <c r="Y558" s="21" t="str">
        <f>IF(обеспечено!Y558-'погружено всего'!Y558=0,"",обеспечено!Y558-'погружено всего'!Y558)</f>
        <v/>
      </c>
      <c r="Z558" s="21" t="str">
        <f>IF(обеспечено!Z558-'погружено всего'!Z558=0,"",обеспечено!Z558-'погружено всего'!Z558)</f>
        <v/>
      </c>
      <c r="AA558" s="21" t="str">
        <f>IF(обеспечено!AA558-'погружено всего'!AA558=0,"",обеспечено!AA558-'погружено всего'!AA558)</f>
        <v/>
      </c>
      <c r="AB558" s="21" t="str">
        <f>IF(обеспечено!AB558-'погружено всего'!AB558=0,"",обеспечено!AB558-'погружено всего'!AB558)</f>
        <v/>
      </c>
      <c r="AC558" s="21" t="str">
        <f>IF(обеспечено!AC558-'погружено всего'!AC558=0,"",обеспечено!AC558-'погружено всего'!AC558)</f>
        <v/>
      </c>
      <c r="AD558" s="21" t="str">
        <f>IF(обеспечено!AD558-'погружено всего'!AD558=0,"",обеспечено!AD558-'погружено всего'!AD558)</f>
        <v/>
      </c>
      <c r="AE558" s="21" t="str">
        <f>IF(обеспечено!AE558-'погружено всего'!AE558=0,"",обеспечено!AE558-'погружено всего'!AE558)</f>
        <v/>
      </c>
      <c r="AF558" s="21" t="str">
        <f>IF(обеспечено!AF558-'погружено всего'!AF558=0,"",обеспечено!AF558-'погружено всего'!AF558)</f>
        <v/>
      </c>
      <c r="AG558" s="21" t="str">
        <f>IF(обеспечено!AG558-'погружено всего'!AG558=0,"",обеспечено!AG558-'погружено всего'!AG558)</f>
        <v/>
      </c>
      <c r="AH558" s="21" t="str">
        <f>IF(обеспечено!AH558-'погружено всего'!AH558=0,"",обеспечено!AH558-'погружено всего'!AH558)</f>
        <v/>
      </c>
      <c r="AI558" s="21" t="str">
        <f>IF(обеспечено!AI558-'погружено всего'!AI558=0,"",обеспечено!AI558-'погружено всего'!AI558)</f>
        <v/>
      </c>
      <c r="AJ558" s="21" t="str">
        <f>IF(обеспечено!AJ558-'погружено всего'!AJ558=0,"",обеспечено!AJ558-'погружено всего'!AJ558)</f>
        <v/>
      </c>
      <c r="AK558" s="21" t="str">
        <f>IF(обеспечено!AK558-'погружено всего'!AK558=0,"",обеспечено!AK558-'погружено всего'!AK558)</f>
        <v/>
      </c>
    </row>
    <row r="559" spans="2:37" s="15" customFormat="1" ht="13.5" customHeight="1" x14ac:dyDescent="0.15">
      <c r="B559" s="20" t="str">
        <f>IF(LEN('заявки всего'!B559)=0,"",'заявки всего'!B559)</f>
        <v/>
      </c>
      <c r="C559" s="20" t="str">
        <f>IF(LEN('заявки всего'!C559)=0,"",'заявки всего'!C559)</f>
        <v/>
      </c>
      <c r="D559" s="22" t="str">
        <f>IF(LEN('заявки всего'!D559)=0,"",'заявки всего'!D559)</f>
        <v/>
      </c>
      <c r="E559" s="23" t="str">
        <f>IF(LEN('заявки всего'!E559)=0,"",'заявки всего'!E559)</f>
        <v/>
      </c>
      <c r="F559" s="23" t="str">
        <f>IF(обеспечено!F559=0,"",ROUNDUP(обеспечено!F559/31*5,0))</f>
        <v/>
      </c>
      <c r="G559" s="21" t="str">
        <f>IF(обеспечено!G559-'погружено всего'!G559=0,"",обеспечено!G559-'погружено всего'!G559)</f>
        <v/>
      </c>
      <c r="H559" s="21" t="str">
        <f>IF(обеспечено!H559-'погружено всего'!H559=0,"",обеспечено!H559-'погружено всего'!H559)</f>
        <v/>
      </c>
      <c r="I559" s="21" t="str">
        <f>IF(обеспечено!I559-'погружено всего'!I559=0,"",обеспечено!I559-'погружено всего'!I559)</f>
        <v/>
      </c>
      <c r="J559" s="21" t="str">
        <f>IF(обеспечено!J559-'погружено всего'!J559=0,"",обеспечено!J559-'погружено всего'!J559)</f>
        <v/>
      </c>
      <c r="K559" s="21" t="str">
        <f>IF(обеспечено!K559-'погружено всего'!K559=0,"",обеспечено!K559-'погружено всего'!K559)</f>
        <v/>
      </c>
      <c r="L559" s="21" t="str">
        <f>IF(обеспечено!L559-'погружено всего'!L559=0,"",обеспечено!L559-'погружено всего'!L559)</f>
        <v/>
      </c>
      <c r="M559" s="21" t="str">
        <f>IF(обеспечено!M559-'погружено всего'!M559=0,"",обеспечено!M559-'погружено всего'!M559)</f>
        <v/>
      </c>
      <c r="N559" s="21" t="str">
        <f>IF(обеспечено!N559-'погружено всего'!N559=0,"",обеспечено!N559-'погружено всего'!N559)</f>
        <v/>
      </c>
      <c r="O559" s="21" t="str">
        <f>IF(обеспечено!O559-'погружено всего'!O559=0,"",обеспечено!O559-'погружено всего'!O559)</f>
        <v/>
      </c>
      <c r="P559" s="21" t="str">
        <f>IF(обеспечено!P559-'погружено всего'!P559=0,"",обеспечено!P559-'погружено всего'!P559)</f>
        <v/>
      </c>
      <c r="Q559" s="21" t="str">
        <f>IF(обеспечено!Q559-'погружено всего'!Q559=0,"",обеспечено!Q559-'погружено всего'!Q559)</f>
        <v/>
      </c>
      <c r="R559" s="21" t="str">
        <f>IF(обеспечено!R559-'погружено всего'!R559=0,"",обеспечено!R559-'погружено всего'!R559)</f>
        <v/>
      </c>
      <c r="S559" s="21" t="str">
        <f>IF(обеспечено!S559-'погружено всего'!S559=0,"",обеспечено!S559-'погружено всего'!S559)</f>
        <v/>
      </c>
      <c r="T559" s="21" t="str">
        <f>IF(обеспечено!T559-'погружено всего'!T559=0,"",обеспечено!T559-'погружено всего'!T559)</f>
        <v/>
      </c>
      <c r="U559" s="21" t="str">
        <f>IF(обеспечено!U559-'погружено всего'!U559=0,"",обеспечено!U559-'погружено всего'!U559)</f>
        <v/>
      </c>
      <c r="V559" s="21" t="str">
        <f>IF(обеспечено!V559-'погружено всего'!V559=0,"",обеспечено!V559-'погружено всего'!V559)</f>
        <v/>
      </c>
      <c r="W559" s="21" t="str">
        <f>IF(обеспечено!W559-'погружено всего'!W559=0,"",обеспечено!W559-'погружено всего'!W559)</f>
        <v/>
      </c>
      <c r="X559" s="21" t="str">
        <f>IF(обеспечено!X559-'погружено всего'!X559=0,"",обеспечено!X559-'погружено всего'!X559)</f>
        <v/>
      </c>
      <c r="Y559" s="21" t="str">
        <f>IF(обеспечено!Y559-'погружено всего'!Y559=0,"",обеспечено!Y559-'погружено всего'!Y559)</f>
        <v/>
      </c>
      <c r="Z559" s="21" t="str">
        <f>IF(обеспечено!Z559-'погружено всего'!Z559=0,"",обеспечено!Z559-'погружено всего'!Z559)</f>
        <v/>
      </c>
      <c r="AA559" s="21" t="str">
        <f>IF(обеспечено!AA559-'погружено всего'!AA559=0,"",обеспечено!AA559-'погружено всего'!AA559)</f>
        <v/>
      </c>
      <c r="AB559" s="21" t="str">
        <f>IF(обеспечено!AB559-'погружено всего'!AB559=0,"",обеспечено!AB559-'погружено всего'!AB559)</f>
        <v/>
      </c>
      <c r="AC559" s="21" t="str">
        <f>IF(обеспечено!AC559-'погружено всего'!AC559=0,"",обеспечено!AC559-'погружено всего'!AC559)</f>
        <v/>
      </c>
      <c r="AD559" s="21" t="str">
        <f>IF(обеспечено!AD559-'погружено всего'!AD559=0,"",обеспечено!AD559-'погружено всего'!AD559)</f>
        <v/>
      </c>
      <c r="AE559" s="21" t="str">
        <f>IF(обеспечено!AE559-'погружено всего'!AE559=0,"",обеспечено!AE559-'погружено всего'!AE559)</f>
        <v/>
      </c>
      <c r="AF559" s="21" t="str">
        <f>IF(обеспечено!AF559-'погружено всего'!AF559=0,"",обеспечено!AF559-'погружено всего'!AF559)</f>
        <v/>
      </c>
      <c r="AG559" s="21" t="str">
        <f>IF(обеспечено!AG559-'погружено всего'!AG559=0,"",обеспечено!AG559-'погружено всего'!AG559)</f>
        <v/>
      </c>
      <c r="AH559" s="21" t="str">
        <f>IF(обеспечено!AH559-'погружено всего'!AH559=0,"",обеспечено!AH559-'погружено всего'!AH559)</f>
        <v/>
      </c>
      <c r="AI559" s="21" t="str">
        <f>IF(обеспечено!AI559-'погружено всего'!AI559=0,"",обеспечено!AI559-'погружено всего'!AI559)</f>
        <v/>
      </c>
      <c r="AJ559" s="21" t="str">
        <f>IF(обеспечено!AJ559-'погружено всего'!AJ559=0,"",обеспечено!AJ559-'погружено всего'!AJ559)</f>
        <v/>
      </c>
      <c r="AK559" s="21" t="str">
        <f>IF(обеспечено!AK559-'погружено всего'!AK559=0,"",обеспечено!AK559-'погружено всего'!AK559)</f>
        <v/>
      </c>
    </row>
    <row r="560" spans="2:37" s="15" customFormat="1" ht="13.5" customHeight="1" x14ac:dyDescent="0.15">
      <c r="B560" s="20" t="str">
        <f>IF(LEN('заявки всего'!B560)=0,"",'заявки всего'!B560)</f>
        <v/>
      </c>
      <c r="C560" s="20" t="str">
        <f>IF(LEN('заявки всего'!C560)=0,"",'заявки всего'!C560)</f>
        <v/>
      </c>
      <c r="D560" s="22" t="str">
        <f>IF(LEN('заявки всего'!D560)=0,"",'заявки всего'!D560)</f>
        <v/>
      </c>
      <c r="E560" s="23" t="str">
        <f>IF(LEN('заявки всего'!E560)=0,"",'заявки всего'!E560)</f>
        <v/>
      </c>
      <c r="F560" s="23" t="str">
        <f>IF(обеспечено!F560=0,"",ROUNDUP(обеспечено!F560/31*5,0))</f>
        <v/>
      </c>
      <c r="G560" s="21" t="str">
        <f>IF(обеспечено!G560-'погружено всего'!G560=0,"",обеспечено!G560-'погружено всего'!G560)</f>
        <v/>
      </c>
      <c r="H560" s="21" t="str">
        <f>IF(обеспечено!H560-'погружено всего'!H560=0,"",обеспечено!H560-'погружено всего'!H560)</f>
        <v/>
      </c>
      <c r="I560" s="21" t="str">
        <f>IF(обеспечено!I560-'погружено всего'!I560=0,"",обеспечено!I560-'погружено всего'!I560)</f>
        <v/>
      </c>
      <c r="J560" s="21" t="str">
        <f>IF(обеспечено!J560-'погружено всего'!J560=0,"",обеспечено!J560-'погружено всего'!J560)</f>
        <v/>
      </c>
      <c r="K560" s="21" t="str">
        <f>IF(обеспечено!K560-'погружено всего'!K560=0,"",обеспечено!K560-'погружено всего'!K560)</f>
        <v/>
      </c>
      <c r="L560" s="21" t="str">
        <f>IF(обеспечено!L560-'погружено всего'!L560=0,"",обеспечено!L560-'погружено всего'!L560)</f>
        <v/>
      </c>
      <c r="M560" s="21" t="str">
        <f>IF(обеспечено!M560-'погружено всего'!M560=0,"",обеспечено!M560-'погружено всего'!M560)</f>
        <v/>
      </c>
      <c r="N560" s="21" t="str">
        <f>IF(обеспечено!N560-'погружено всего'!N560=0,"",обеспечено!N560-'погружено всего'!N560)</f>
        <v/>
      </c>
      <c r="O560" s="21" t="str">
        <f>IF(обеспечено!O560-'погружено всего'!O560=0,"",обеспечено!O560-'погружено всего'!O560)</f>
        <v/>
      </c>
      <c r="P560" s="21" t="str">
        <f>IF(обеспечено!P560-'погружено всего'!P560=0,"",обеспечено!P560-'погружено всего'!P560)</f>
        <v/>
      </c>
      <c r="Q560" s="21" t="str">
        <f>IF(обеспечено!Q560-'погружено всего'!Q560=0,"",обеспечено!Q560-'погружено всего'!Q560)</f>
        <v/>
      </c>
      <c r="R560" s="21" t="str">
        <f>IF(обеспечено!R560-'погружено всего'!R560=0,"",обеспечено!R560-'погружено всего'!R560)</f>
        <v/>
      </c>
      <c r="S560" s="21" t="str">
        <f>IF(обеспечено!S560-'погружено всего'!S560=0,"",обеспечено!S560-'погружено всего'!S560)</f>
        <v/>
      </c>
      <c r="T560" s="21" t="str">
        <f>IF(обеспечено!T560-'погружено всего'!T560=0,"",обеспечено!T560-'погружено всего'!T560)</f>
        <v/>
      </c>
      <c r="U560" s="21" t="str">
        <f>IF(обеспечено!U560-'погружено всего'!U560=0,"",обеспечено!U560-'погружено всего'!U560)</f>
        <v/>
      </c>
      <c r="V560" s="21" t="str">
        <f>IF(обеспечено!V560-'погружено всего'!V560=0,"",обеспечено!V560-'погружено всего'!V560)</f>
        <v/>
      </c>
      <c r="W560" s="21" t="str">
        <f>IF(обеспечено!W560-'погружено всего'!W560=0,"",обеспечено!W560-'погружено всего'!W560)</f>
        <v/>
      </c>
      <c r="X560" s="21" t="str">
        <f>IF(обеспечено!X560-'погружено всего'!X560=0,"",обеспечено!X560-'погружено всего'!X560)</f>
        <v/>
      </c>
      <c r="Y560" s="21" t="str">
        <f>IF(обеспечено!Y560-'погружено всего'!Y560=0,"",обеспечено!Y560-'погружено всего'!Y560)</f>
        <v/>
      </c>
      <c r="Z560" s="21" t="str">
        <f>IF(обеспечено!Z560-'погружено всего'!Z560=0,"",обеспечено!Z560-'погружено всего'!Z560)</f>
        <v/>
      </c>
      <c r="AA560" s="21" t="str">
        <f>IF(обеспечено!AA560-'погружено всего'!AA560=0,"",обеспечено!AA560-'погружено всего'!AA560)</f>
        <v/>
      </c>
      <c r="AB560" s="21" t="str">
        <f>IF(обеспечено!AB560-'погружено всего'!AB560=0,"",обеспечено!AB560-'погружено всего'!AB560)</f>
        <v/>
      </c>
      <c r="AC560" s="21" t="str">
        <f>IF(обеспечено!AC560-'погружено всего'!AC560=0,"",обеспечено!AC560-'погружено всего'!AC560)</f>
        <v/>
      </c>
      <c r="AD560" s="21" t="str">
        <f>IF(обеспечено!AD560-'погружено всего'!AD560=0,"",обеспечено!AD560-'погружено всего'!AD560)</f>
        <v/>
      </c>
      <c r="AE560" s="21" t="str">
        <f>IF(обеспечено!AE560-'погружено всего'!AE560=0,"",обеспечено!AE560-'погружено всего'!AE560)</f>
        <v/>
      </c>
      <c r="AF560" s="21" t="str">
        <f>IF(обеспечено!AF560-'погружено всего'!AF560=0,"",обеспечено!AF560-'погружено всего'!AF560)</f>
        <v/>
      </c>
      <c r="AG560" s="21" t="str">
        <f>IF(обеспечено!AG560-'погружено всего'!AG560=0,"",обеспечено!AG560-'погружено всего'!AG560)</f>
        <v/>
      </c>
      <c r="AH560" s="21" t="str">
        <f>IF(обеспечено!AH560-'погружено всего'!AH560=0,"",обеспечено!AH560-'погружено всего'!AH560)</f>
        <v/>
      </c>
      <c r="AI560" s="21" t="str">
        <f>IF(обеспечено!AI560-'погружено всего'!AI560=0,"",обеспечено!AI560-'погружено всего'!AI560)</f>
        <v/>
      </c>
      <c r="AJ560" s="21" t="str">
        <f>IF(обеспечено!AJ560-'погружено всего'!AJ560=0,"",обеспечено!AJ560-'погружено всего'!AJ560)</f>
        <v/>
      </c>
      <c r="AK560" s="21" t="str">
        <f>IF(обеспечено!AK560-'погружено всего'!AK560=0,"",обеспечено!AK560-'погружено всего'!AK560)</f>
        <v/>
      </c>
    </row>
    <row r="561" spans="2:37" s="15" customFormat="1" ht="13.5" customHeight="1" x14ac:dyDescent="0.15">
      <c r="B561" s="20" t="str">
        <f>IF(LEN('заявки всего'!B561)=0,"",'заявки всего'!B561)</f>
        <v/>
      </c>
      <c r="C561" s="20" t="str">
        <f>IF(LEN('заявки всего'!C561)=0,"",'заявки всего'!C561)</f>
        <v/>
      </c>
      <c r="D561" s="22" t="str">
        <f>IF(LEN('заявки всего'!D561)=0,"",'заявки всего'!D561)</f>
        <v/>
      </c>
      <c r="E561" s="23" t="str">
        <f>IF(LEN('заявки всего'!E561)=0,"",'заявки всего'!E561)</f>
        <v/>
      </c>
      <c r="F561" s="23" t="str">
        <f>IF(обеспечено!F561=0,"",ROUNDUP(обеспечено!F561/31*5,0))</f>
        <v/>
      </c>
      <c r="G561" s="21" t="str">
        <f>IF(обеспечено!G561-'погружено всего'!G561=0,"",обеспечено!G561-'погружено всего'!G561)</f>
        <v/>
      </c>
      <c r="H561" s="21" t="str">
        <f>IF(обеспечено!H561-'погружено всего'!H561=0,"",обеспечено!H561-'погружено всего'!H561)</f>
        <v/>
      </c>
      <c r="I561" s="21" t="str">
        <f>IF(обеспечено!I561-'погружено всего'!I561=0,"",обеспечено!I561-'погружено всего'!I561)</f>
        <v/>
      </c>
      <c r="J561" s="21" t="str">
        <f>IF(обеспечено!J561-'погружено всего'!J561=0,"",обеспечено!J561-'погружено всего'!J561)</f>
        <v/>
      </c>
      <c r="K561" s="21" t="str">
        <f>IF(обеспечено!K561-'погружено всего'!K561=0,"",обеспечено!K561-'погружено всего'!K561)</f>
        <v/>
      </c>
      <c r="L561" s="21" t="str">
        <f>IF(обеспечено!L561-'погружено всего'!L561=0,"",обеспечено!L561-'погружено всего'!L561)</f>
        <v/>
      </c>
      <c r="M561" s="21" t="str">
        <f>IF(обеспечено!M561-'погружено всего'!M561=0,"",обеспечено!M561-'погружено всего'!M561)</f>
        <v/>
      </c>
      <c r="N561" s="21" t="str">
        <f>IF(обеспечено!N561-'погружено всего'!N561=0,"",обеспечено!N561-'погружено всего'!N561)</f>
        <v/>
      </c>
      <c r="O561" s="21" t="str">
        <f>IF(обеспечено!O561-'погружено всего'!O561=0,"",обеспечено!O561-'погружено всего'!O561)</f>
        <v/>
      </c>
      <c r="P561" s="21" t="str">
        <f>IF(обеспечено!P561-'погружено всего'!P561=0,"",обеспечено!P561-'погружено всего'!P561)</f>
        <v/>
      </c>
      <c r="Q561" s="21" t="str">
        <f>IF(обеспечено!Q561-'погружено всего'!Q561=0,"",обеспечено!Q561-'погружено всего'!Q561)</f>
        <v/>
      </c>
      <c r="R561" s="21" t="str">
        <f>IF(обеспечено!R561-'погружено всего'!R561=0,"",обеспечено!R561-'погружено всего'!R561)</f>
        <v/>
      </c>
      <c r="S561" s="21" t="str">
        <f>IF(обеспечено!S561-'погружено всего'!S561=0,"",обеспечено!S561-'погружено всего'!S561)</f>
        <v/>
      </c>
      <c r="T561" s="21" t="str">
        <f>IF(обеспечено!T561-'погружено всего'!T561=0,"",обеспечено!T561-'погружено всего'!T561)</f>
        <v/>
      </c>
      <c r="U561" s="21" t="str">
        <f>IF(обеспечено!U561-'погружено всего'!U561=0,"",обеспечено!U561-'погружено всего'!U561)</f>
        <v/>
      </c>
      <c r="V561" s="21" t="str">
        <f>IF(обеспечено!V561-'погружено всего'!V561=0,"",обеспечено!V561-'погружено всего'!V561)</f>
        <v/>
      </c>
      <c r="W561" s="21" t="str">
        <f>IF(обеспечено!W561-'погружено всего'!W561=0,"",обеспечено!W561-'погружено всего'!W561)</f>
        <v/>
      </c>
      <c r="X561" s="21" t="str">
        <f>IF(обеспечено!X561-'погружено всего'!X561=0,"",обеспечено!X561-'погружено всего'!X561)</f>
        <v/>
      </c>
      <c r="Y561" s="21" t="str">
        <f>IF(обеспечено!Y561-'погружено всего'!Y561=0,"",обеспечено!Y561-'погружено всего'!Y561)</f>
        <v/>
      </c>
      <c r="Z561" s="21" t="str">
        <f>IF(обеспечено!Z561-'погружено всего'!Z561=0,"",обеспечено!Z561-'погружено всего'!Z561)</f>
        <v/>
      </c>
      <c r="AA561" s="21" t="str">
        <f>IF(обеспечено!AA561-'погружено всего'!AA561=0,"",обеспечено!AA561-'погружено всего'!AA561)</f>
        <v/>
      </c>
      <c r="AB561" s="21" t="str">
        <f>IF(обеспечено!AB561-'погружено всего'!AB561=0,"",обеспечено!AB561-'погружено всего'!AB561)</f>
        <v/>
      </c>
      <c r="AC561" s="21" t="str">
        <f>IF(обеспечено!AC561-'погружено всего'!AC561=0,"",обеспечено!AC561-'погружено всего'!AC561)</f>
        <v/>
      </c>
      <c r="AD561" s="21" t="str">
        <f>IF(обеспечено!AD561-'погружено всего'!AD561=0,"",обеспечено!AD561-'погружено всего'!AD561)</f>
        <v/>
      </c>
      <c r="AE561" s="21" t="str">
        <f>IF(обеспечено!AE561-'погружено всего'!AE561=0,"",обеспечено!AE561-'погружено всего'!AE561)</f>
        <v/>
      </c>
      <c r="AF561" s="21" t="str">
        <f>IF(обеспечено!AF561-'погружено всего'!AF561=0,"",обеспечено!AF561-'погружено всего'!AF561)</f>
        <v/>
      </c>
      <c r="AG561" s="21" t="str">
        <f>IF(обеспечено!AG561-'погружено всего'!AG561=0,"",обеспечено!AG561-'погружено всего'!AG561)</f>
        <v/>
      </c>
      <c r="AH561" s="21" t="str">
        <f>IF(обеспечено!AH561-'погружено всего'!AH561=0,"",обеспечено!AH561-'погружено всего'!AH561)</f>
        <v/>
      </c>
      <c r="AI561" s="21" t="str">
        <f>IF(обеспечено!AI561-'погружено всего'!AI561=0,"",обеспечено!AI561-'погружено всего'!AI561)</f>
        <v/>
      </c>
      <c r="AJ561" s="21" t="str">
        <f>IF(обеспечено!AJ561-'погружено всего'!AJ561=0,"",обеспечено!AJ561-'погружено всего'!AJ561)</f>
        <v/>
      </c>
      <c r="AK561" s="21" t="str">
        <f>IF(обеспечено!AK561-'погружено всего'!AK561=0,"",обеспечено!AK561-'погружено всего'!AK561)</f>
        <v/>
      </c>
    </row>
    <row r="562" spans="2:37" s="15" customFormat="1" ht="13.5" customHeight="1" x14ac:dyDescent="0.15">
      <c r="B562" s="20" t="str">
        <f>IF(LEN('заявки всего'!B562)=0,"",'заявки всего'!B562)</f>
        <v/>
      </c>
      <c r="C562" s="20" t="str">
        <f>IF(LEN('заявки всего'!C562)=0,"",'заявки всего'!C562)</f>
        <v/>
      </c>
      <c r="D562" s="22" t="str">
        <f>IF(LEN('заявки всего'!D562)=0,"",'заявки всего'!D562)</f>
        <v/>
      </c>
      <c r="E562" s="23" t="str">
        <f>IF(LEN('заявки всего'!E562)=0,"",'заявки всего'!E562)</f>
        <v/>
      </c>
      <c r="F562" s="23" t="str">
        <f>IF(обеспечено!F562=0,"",ROUNDUP(обеспечено!F562/31*5,0))</f>
        <v/>
      </c>
      <c r="G562" s="21" t="str">
        <f>IF(обеспечено!G562-'погружено всего'!G562=0,"",обеспечено!G562-'погружено всего'!G562)</f>
        <v/>
      </c>
      <c r="H562" s="21" t="str">
        <f>IF(обеспечено!H562-'погружено всего'!H562=0,"",обеспечено!H562-'погружено всего'!H562)</f>
        <v/>
      </c>
      <c r="I562" s="21" t="str">
        <f>IF(обеспечено!I562-'погружено всего'!I562=0,"",обеспечено!I562-'погружено всего'!I562)</f>
        <v/>
      </c>
      <c r="J562" s="21" t="str">
        <f>IF(обеспечено!J562-'погружено всего'!J562=0,"",обеспечено!J562-'погружено всего'!J562)</f>
        <v/>
      </c>
      <c r="K562" s="21" t="str">
        <f>IF(обеспечено!K562-'погружено всего'!K562=0,"",обеспечено!K562-'погружено всего'!K562)</f>
        <v/>
      </c>
      <c r="L562" s="21" t="str">
        <f>IF(обеспечено!L562-'погружено всего'!L562=0,"",обеспечено!L562-'погружено всего'!L562)</f>
        <v/>
      </c>
      <c r="M562" s="21" t="str">
        <f>IF(обеспечено!M562-'погружено всего'!M562=0,"",обеспечено!M562-'погружено всего'!M562)</f>
        <v/>
      </c>
      <c r="N562" s="21" t="str">
        <f>IF(обеспечено!N562-'погружено всего'!N562=0,"",обеспечено!N562-'погружено всего'!N562)</f>
        <v/>
      </c>
      <c r="O562" s="21" t="str">
        <f>IF(обеспечено!O562-'погружено всего'!O562=0,"",обеспечено!O562-'погружено всего'!O562)</f>
        <v/>
      </c>
      <c r="P562" s="21" t="str">
        <f>IF(обеспечено!P562-'погружено всего'!P562=0,"",обеспечено!P562-'погружено всего'!P562)</f>
        <v/>
      </c>
      <c r="Q562" s="21" t="str">
        <f>IF(обеспечено!Q562-'погружено всего'!Q562=0,"",обеспечено!Q562-'погружено всего'!Q562)</f>
        <v/>
      </c>
      <c r="R562" s="21" t="str">
        <f>IF(обеспечено!R562-'погружено всего'!R562=0,"",обеспечено!R562-'погружено всего'!R562)</f>
        <v/>
      </c>
      <c r="S562" s="21" t="str">
        <f>IF(обеспечено!S562-'погружено всего'!S562=0,"",обеспечено!S562-'погружено всего'!S562)</f>
        <v/>
      </c>
      <c r="T562" s="21" t="str">
        <f>IF(обеспечено!T562-'погружено всего'!T562=0,"",обеспечено!T562-'погружено всего'!T562)</f>
        <v/>
      </c>
      <c r="U562" s="21" t="str">
        <f>IF(обеспечено!U562-'погружено всего'!U562=0,"",обеспечено!U562-'погружено всего'!U562)</f>
        <v/>
      </c>
      <c r="V562" s="21" t="str">
        <f>IF(обеспечено!V562-'погружено всего'!V562=0,"",обеспечено!V562-'погружено всего'!V562)</f>
        <v/>
      </c>
      <c r="W562" s="21" t="str">
        <f>IF(обеспечено!W562-'погружено всего'!W562=0,"",обеспечено!W562-'погружено всего'!W562)</f>
        <v/>
      </c>
      <c r="X562" s="21" t="str">
        <f>IF(обеспечено!X562-'погружено всего'!X562=0,"",обеспечено!X562-'погружено всего'!X562)</f>
        <v/>
      </c>
      <c r="Y562" s="21" t="str">
        <f>IF(обеспечено!Y562-'погружено всего'!Y562=0,"",обеспечено!Y562-'погружено всего'!Y562)</f>
        <v/>
      </c>
      <c r="Z562" s="21" t="str">
        <f>IF(обеспечено!Z562-'погружено всего'!Z562=0,"",обеспечено!Z562-'погружено всего'!Z562)</f>
        <v/>
      </c>
      <c r="AA562" s="21" t="str">
        <f>IF(обеспечено!AA562-'погружено всего'!AA562=0,"",обеспечено!AA562-'погружено всего'!AA562)</f>
        <v/>
      </c>
      <c r="AB562" s="21" t="str">
        <f>IF(обеспечено!AB562-'погружено всего'!AB562=0,"",обеспечено!AB562-'погружено всего'!AB562)</f>
        <v/>
      </c>
      <c r="AC562" s="21" t="str">
        <f>IF(обеспечено!AC562-'погружено всего'!AC562=0,"",обеспечено!AC562-'погружено всего'!AC562)</f>
        <v/>
      </c>
      <c r="AD562" s="21" t="str">
        <f>IF(обеспечено!AD562-'погружено всего'!AD562=0,"",обеспечено!AD562-'погружено всего'!AD562)</f>
        <v/>
      </c>
      <c r="AE562" s="21" t="str">
        <f>IF(обеспечено!AE562-'погружено всего'!AE562=0,"",обеспечено!AE562-'погружено всего'!AE562)</f>
        <v/>
      </c>
      <c r="AF562" s="21" t="str">
        <f>IF(обеспечено!AF562-'погружено всего'!AF562=0,"",обеспечено!AF562-'погружено всего'!AF562)</f>
        <v/>
      </c>
      <c r="AG562" s="21" t="str">
        <f>IF(обеспечено!AG562-'погружено всего'!AG562=0,"",обеспечено!AG562-'погружено всего'!AG562)</f>
        <v/>
      </c>
      <c r="AH562" s="21" t="str">
        <f>IF(обеспечено!AH562-'погружено всего'!AH562=0,"",обеспечено!AH562-'погружено всего'!AH562)</f>
        <v/>
      </c>
      <c r="AI562" s="21" t="str">
        <f>IF(обеспечено!AI562-'погружено всего'!AI562=0,"",обеспечено!AI562-'погружено всего'!AI562)</f>
        <v/>
      </c>
      <c r="AJ562" s="21" t="str">
        <f>IF(обеспечено!AJ562-'погружено всего'!AJ562=0,"",обеспечено!AJ562-'погружено всего'!AJ562)</f>
        <v/>
      </c>
      <c r="AK562" s="21" t="str">
        <f>IF(обеспечено!AK562-'погружено всего'!AK562=0,"",обеспечено!AK562-'погружено всего'!AK562)</f>
        <v/>
      </c>
    </row>
    <row r="563" spans="2:37" s="15" customFormat="1" ht="13.5" customHeight="1" x14ac:dyDescent="0.15">
      <c r="B563" s="20" t="str">
        <f>IF(LEN('заявки всего'!B563)=0,"",'заявки всего'!B563)</f>
        <v/>
      </c>
      <c r="C563" s="20" t="str">
        <f>IF(LEN('заявки всего'!C563)=0,"",'заявки всего'!C563)</f>
        <v/>
      </c>
      <c r="D563" s="22" t="str">
        <f>IF(LEN('заявки всего'!D563)=0,"",'заявки всего'!D563)</f>
        <v/>
      </c>
      <c r="E563" s="23" t="str">
        <f>IF(LEN('заявки всего'!E563)=0,"",'заявки всего'!E563)</f>
        <v/>
      </c>
      <c r="F563" s="23" t="str">
        <f>IF(обеспечено!F563=0,"",ROUNDUP(обеспечено!F563/31*5,0))</f>
        <v/>
      </c>
      <c r="G563" s="21" t="str">
        <f>IF(обеспечено!G563-'погружено всего'!G563=0,"",обеспечено!G563-'погружено всего'!G563)</f>
        <v/>
      </c>
      <c r="H563" s="21" t="str">
        <f>IF(обеспечено!H563-'погружено всего'!H563=0,"",обеспечено!H563-'погружено всего'!H563)</f>
        <v/>
      </c>
      <c r="I563" s="21" t="str">
        <f>IF(обеспечено!I563-'погружено всего'!I563=0,"",обеспечено!I563-'погружено всего'!I563)</f>
        <v/>
      </c>
      <c r="J563" s="21" t="str">
        <f>IF(обеспечено!J563-'погружено всего'!J563=0,"",обеспечено!J563-'погружено всего'!J563)</f>
        <v/>
      </c>
      <c r="K563" s="21" t="str">
        <f>IF(обеспечено!K563-'погружено всего'!K563=0,"",обеспечено!K563-'погружено всего'!K563)</f>
        <v/>
      </c>
      <c r="L563" s="21" t="str">
        <f>IF(обеспечено!L563-'погружено всего'!L563=0,"",обеспечено!L563-'погружено всего'!L563)</f>
        <v/>
      </c>
      <c r="M563" s="21" t="str">
        <f>IF(обеспечено!M563-'погружено всего'!M563=0,"",обеспечено!M563-'погружено всего'!M563)</f>
        <v/>
      </c>
      <c r="N563" s="21" t="str">
        <f>IF(обеспечено!N563-'погружено всего'!N563=0,"",обеспечено!N563-'погружено всего'!N563)</f>
        <v/>
      </c>
      <c r="O563" s="21" t="str">
        <f>IF(обеспечено!O563-'погружено всего'!O563=0,"",обеспечено!O563-'погружено всего'!O563)</f>
        <v/>
      </c>
      <c r="P563" s="21" t="str">
        <f>IF(обеспечено!P563-'погружено всего'!P563=0,"",обеспечено!P563-'погружено всего'!P563)</f>
        <v/>
      </c>
      <c r="Q563" s="21" t="str">
        <f>IF(обеспечено!Q563-'погружено всего'!Q563=0,"",обеспечено!Q563-'погружено всего'!Q563)</f>
        <v/>
      </c>
      <c r="R563" s="21" t="str">
        <f>IF(обеспечено!R563-'погружено всего'!R563=0,"",обеспечено!R563-'погружено всего'!R563)</f>
        <v/>
      </c>
      <c r="S563" s="21" t="str">
        <f>IF(обеспечено!S563-'погружено всего'!S563=0,"",обеспечено!S563-'погружено всего'!S563)</f>
        <v/>
      </c>
      <c r="T563" s="21" t="str">
        <f>IF(обеспечено!T563-'погружено всего'!T563=0,"",обеспечено!T563-'погружено всего'!T563)</f>
        <v/>
      </c>
      <c r="U563" s="21" t="str">
        <f>IF(обеспечено!U563-'погружено всего'!U563=0,"",обеспечено!U563-'погружено всего'!U563)</f>
        <v/>
      </c>
      <c r="V563" s="21" t="str">
        <f>IF(обеспечено!V563-'погружено всего'!V563=0,"",обеспечено!V563-'погружено всего'!V563)</f>
        <v/>
      </c>
      <c r="W563" s="21" t="str">
        <f>IF(обеспечено!W563-'погружено всего'!W563=0,"",обеспечено!W563-'погружено всего'!W563)</f>
        <v/>
      </c>
      <c r="X563" s="21" t="str">
        <f>IF(обеспечено!X563-'погружено всего'!X563=0,"",обеспечено!X563-'погружено всего'!X563)</f>
        <v/>
      </c>
      <c r="Y563" s="21" t="str">
        <f>IF(обеспечено!Y563-'погружено всего'!Y563=0,"",обеспечено!Y563-'погружено всего'!Y563)</f>
        <v/>
      </c>
      <c r="Z563" s="21" t="str">
        <f>IF(обеспечено!Z563-'погружено всего'!Z563=0,"",обеспечено!Z563-'погружено всего'!Z563)</f>
        <v/>
      </c>
      <c r="AA563" s="21" t="str">
        <f>IF(обеспечено!AA563-'погружено всего'!AA563=0,"",обеспечено!AA563-'погружено всего'!AA563)</f>
        <v/>
      </c>
      <c r="AB563" s="21" t="str">
        <f>IF(обеспечено!AB563-'погружено всего'!AB563=0,"",обеспечено!AB563-'погружено всего'!AB563)</f>
        <v/>
      </c>
      <c r="AC563" s="21" t="str">
        <f>IF(обеспечено!AC563-'погружено всего'!AC563=0,"",обеспечено!AC563-'погружено всего'!AC563)</f>
        <v/>
      </c>
      <c r="AD563" s="21" t="str">
        <f>IF(обеспечено!AD563-'погружено всего'!AD563=0,"",обеспечено!AD563-'погружено всего'!AD563)</f>
        <v/>
      </c>
      <c r="AE563" s="21" t="str">
        <f>IF(обеспечено!AE563-'погружено всего'!AE563=0,"",обеспечено!AE563-'погружено всего'!AE563)</f>
        <v/>
      </c>
      <c r="AF563" s="21" t="str">
        <f>IF(обеспечено!AF563-'погружено всего'!AF563=0,"",обеспечено!AF563-'погружено всего'!AF563)</f>
        <v/>
      </c>
      <c r="AG563" s="21" t="str">
        <f>IF(обеспечено!AG563-'погружено всего'!AG563=0,"",обеспечено!AG563-'погружено всего'!AG563)</f>
        <v/>
      </c>
      <c r="AH563" s="21" t="str">
        <f>IF(обеспечено!AH563-'погружено всего'!AH563=0,"",обеспечено!AH563-'погружено всего'!AH563)</f>
        <v/>
      </c>
      <c r="AI563" s="21" t="str">
        <f>IF(обеспечено!AI563-'погружено всего'!AI563=0,"",обеспечено!AI563-'погружено всего'!AI563)</f>
        <v/>
      </c>
      <c r="AJ563" s="21" t="str">
        <f>IF(обеспечено!AJ563-'погружено всего'!AJ563=0,"",обеспечено!AJ563-'погружено всего'!AJ563)</f>
        <v/>
      </c>
      <c r="AK563" s="21" t="str">
        <f>IF(обеспечено!AK563-'погружено всего'!AK563=0,"",обеспечено!AK563-'погружено всего'!AK563)</f>
        <v/>
      </c>
    </row>
    <row r="564" spans="2:37" s="15" customFormat="1" ht="13.5" customHeight="1" x14ac:dyDescent="0.15">
      <c r="B564" s="20" t="str">
        <f>IF(LEN('заявки всего'!B564)=0,"",'заявки всего'!B564)</f>
        <v/>
      </c>
      <c r="C564" s="20" t="str">
        <f>IF(LEN('заявки всего'!C564)=0,"",'заявки всего'!C564)</f>
        <v/>
      </c>
      <c r="D564" s="22" t="str">
        <f>IF(LEN('заявки всего'!D564)=0,"",'заявки всего'!D564)</f>
        <v/>
      </c>
      <c r="E564" s="23" t="str">
        <f>IF(LEN('заявки всего'!E564)=0,"",'заявки всего'!E564)</f>
        <v/>
      </c>
      <c r="F564" s="23" t="str">
        <f>IF(обеспечено!F564=0,"",ROUNDUP(обеспечено!F564/31*5,0))</f>
        <v/>
      </c>
      <c r="G564" s="21" t="str">
        <f>IF(обеспечено!G564-'погружено всего'!G564=0,"",обеспечено!G564-'погружено всего'!G564)</f>
        <v/>
      </c>
      <c r="H564" s="21" t="str">
        <f>IF(обеспечено!H564-'погружено всего'!H564=0,"",обеспечено!H564-'погружено всего'!H564)</f>
        <v/>
      </c>
      <c r="I564" s="21" t="str">
        <f>IF(обеспечено!I564-'погружено всего'!I564=0,"",обеспечено!I564-'погружено всего'!I564)</f>
        <v/>
      </c>
      <c r="J564" s="21" t="str">
        <f>IF(обеспечено!J564-'погружено всего'!J564=0,"",обеспечено!J564-'погружено всего'!J564)</f>
        <v/>
      </c>
      <c r="K564" s="21" t="str">
        <f>IF(обеспечено!K564-'погружено всего'!K564=0,"",обеспечено!K564-'погружено всего'!K564)</f>
        <v/>
      </c>
      <c r="L564" s="21" t="str">
        <f>IF(обеспечено!L564-'погружено всего'!L564=0,"",обеспечено!L564-'погружено всего'!L564)</f>
        <v/>
      </c>
      <c r="M564" s="21" t="str">
        <f>IF(обеспечено!M564-'погружено всего'!M564=0,"",обеспечено!M564-'погружено всего'!M564)</f>
        <v/>
      </c>
      <c r="N564" s="21" t="str">
        <f>IF(обеспечено!N564-'погружено всего'!N564=0,"",обеспечено!N564-'погружено всего'!N564)</f>
        <v/>
      </c>
      <c r="O564" s="21" t="str">
        <f>IF(обеспечено!O564-'погружено всего'!O564=0,"",обеспечено!O564-'погружено всего'!O564)</f>
        <v/>
      </c>
      <c r="P564" s="21" t="str">
        <f>IF(обеспечено!P564-'погружено всего'!P564=0,"",обеспечено!P564-'погружено всего'!P564)</f>
        <v/>
      </c>
      <c r="Q564" s="21" t="str">
        <f>IF(обеспечено!Q564-'погружено всего'!Q564=0,"",обеспечено!Q564-'погружено всего'!Q564)</f>
        <v/>
      </c>
      <c r="R564" s="21" t="str">
        <f>IF(обеспечено!R564-'погружено всего'!R564=0,"",обеспечено!R564-'погружено всего'!R564)</f>
        <v/>
      </c>
      <c r="S564" s="21" t="str">
        <f>IF(обеспечено!S564-'погружено всего'!S564=0,"",обеспечено!S564-'погружено всего'!S564)</f>
        <v/>
      </c>
      <c r="T564" s="21" t="str">
        <f>IF(обеспечено!T564-'погружено всего'!T564=0,"",обеспечено!T564-'погружено всего'!T564)</f>
        <v/>
      </c>
      <c r="U564" s="21" t="str">
        <f>IF(обеспечено!U564-'погружено всего'!U564=0,"",обеспечено!U564-'погружено всего'!U564)</f>
        <v/>
      </c>
      <c r="V564" s="21" t="str">
        <f>IF(обеспечено!V564-'погружено всего'!V564=0,"",обеспечено!V564-'погружено всего'!V564)</f>
        <v/>
      </c>
      <c r="W564" s="21" t="str">
        <f>IF(обеспечено!W564-'погружено всего'!W564=0,"",обеспечено!W564-'погружено всего'!W564)</f>
        <v/>
      </c>
      <c r="X564" s="21" t="str">
        <f>IF(обеспечено!X564-'погружено всего'!X564=0,"",обеспечено!X564-'погружено всего'!X564)</f>
        <v/>
      </c>
      <c r="Y564" s="21" t="str">
        <f>IF(обеспечено!Y564-'погружено всего'!Y564=0,"",обеспечено!Y564-'погружено всего'!Y564)</f>
        <v/>
      </c>
      <c r="Z564" s="21" t="str">
        <f>IF(обеспечено!Z564-'погружено всего'!Z564=0,"",обеспечено!Z564-'погружено всего'!Z564)</f>
        <v/>
      </c>
      <c r="AA564" s="21" t="str">
        <f>IF(обеспечено!AA564-'погружено всего'!AA564=0,"",обеспечено!AA564-'погружено всего'!AA564)</f>
        <v/>
      </c>
      <c r="AB564" s="21" t="str">
        <f>IF(обеспечено!AB564-'погружено всего'!AB564=0,"",обеспечено!AB564-'погружено всего'!AB564)</f>
        <v/>
      </c>
      <c r="AC564" s="21" t="str">
        <f>IF(обеспечено!AC564-'погружено всего'!AC564=0,"",обеспечено!AC564-'погружено всего'!AC564)</f>
        <v/>
      </c>
      <c r="AD564" s="21" t="str">
        <f>IF(обеспечено!AD564-'погружено всего'!AD564=0,"",обеспечено!AD564-'погружено всего'!AD564)</f>
        <v/>
      </c>
      <c r="AE564" s="21" t="str">
        <f>IF(обеспечено!AE564-'погружено всего'!AE564=0,"",обеспечено!AE564-'погружено всего'!AE564)</f>
        <v/>
      </c>
      <c r="AF564" s="21" t="str">
        <f>IF(обеспечено!AF564-'погружено всего'!AF564=0,"",обеспечено!AF564-'погружено всего'!AF564)</f>
        <v/>
      </c>
      <c r="AG564" s="21" t="str">
        <f>IF(обеспечено!AG564-'погружено всего'!AG564=0,"",обеспечено!AG564-'погружено всего'!AG564)</f>
        <v/>
      </c>
      <c r="AH564" s="21" t="str">
        <f>IF(обеспечено!AH564-'погружено всего'!AH564=0,"",обеспечено!AH564-'погружено всего'!AH564)</f>
        <v/>
      </c>
      <c r="AI564" s="21" t="str">
        <f>IF(обеспечено!AI564-'погружено всего'!AI564=0,"",обеспечено!AI564-'погружено всего'!AI564)</f>
        <v/>
      </c>
      <c r="AJ564" s="21" t="str">
        <f>IF(обеспечено!AJ564-'погружено всего'!AJ564=0,"",обеспечено!AJ564-'погружено всего'!AJ564)</f>
        <v/>
      </c>
      <c r="AK564" s="21" t="str">
        <f>IF(обеспечено!AK564-'погружено всего'!AK564=0,"",обеспечено!AK564-'погружено всего'!AK564)</f>
        <v/>
      </c>
    </row>
    <row r="565" spans="2:37" s="15" customFormat="1" ht="13.5" customHeight="1" x14ac:dyDescent="0.15">
      <c r="B565" s="20" t="str">
        <f>IF(LEN('заявки всего'!B565)=0,"",'заявки всего'!B565)</f>
        <v/>
      </c>
      <c r="C565" s="20" t="str">
        <f>IF(LEN('заявки всего'!C565)=0,"",'заявки всего'!C565)</f>
        <v/>
      </c>
      <c r="D565" s="22" t="str">
        <f>IF(LEN('заявки всего'!D565)=0,"",'заявки всего'!D565)</f>
        <v/>
      </c>
      <c r="E565" s="23" t="str">
        <f>IF(LEN('заявки всего'!E565)=0,"",'заявки всего'!E565)</f>
        <v/>
      </c>
      <c r="F565" s="23" t="str">
        <f>IF(обеспечено!F565=0,"",ROUNDUP(обеспечено!F565/31*5,0))</f>
        <v/>
      </c>
      <c r="G565" s="21" t="str">
        <f>IF(обеспечено!G565-'погружено всего'!G565=0,"",обеспечено!G565-'погружено всего'!G565)</f>
        <v/>
      </c>
      <c r="H565" s="21" t="str">
        <f>IF(обеспечено!H565-'погружено всего'!H565=0,"",обеспечено!H565-'погружено всего'!H565)</f>
        <v/>
      </c>
      <c r="I565" s="21" t="str">
        <f>IF(обеспечено!I565-'погружено всего'!I565=0,"",обеспечено!I565-'погружено всего'!I565)</f>
        <v/>
      </c>
      <c r="J565" s="21" t="str">
        <f>IF(обеспечено!J565-'погружено всего'!J565=0,"",обеспечено!J565-'погружено всего'!J565)</f>
        <v/>
      </c>
      <c r="K565" s="21" t="str">
        <f>IF(обеспечено!K565-'погружено всего'!K565=0,"",обеспечено!K565-'погружено всего'!K565)</f>
        <v/>
      </c>
      <c r="L565" s="21" t="str">
        <f>IF(обеспечено!L565-'погружено всего'!L565=0,"",обеспечено!L565-'погружено всего'!L565)</f>
        <v/>
      </c>
      <c r="M565" s="21" t="str">
        <f>IF(обеспечено!M565-'погружено всего'!M565=0,"",обеспечено!M565-'погружено всего'!M565)</f>
        <v/>
      </c>
      <c r="N565" s="21" t="str">
        <f>IF(обеспечено!N565-'погружено всего'!N565=0,"",обеспечено!N565-'погружено всего'!N565)</f>
        <v/>
      </c>
      <c r="O565" s="21" t="str">
        <f>IF(обеспечено!O565-'погружено всего'!O565=0,"",обеспечено!O565-'погружено всего'!O565)</f>
        <v/>
      </c>
      <c r="P565" s="21" t="str">
        <f>IF(обеспечено!P565-'погружено всего'!P565=0,"",обеспечено!P565-'погружено всего'!P565)</f>
        <v/>
      </c>
      <c r="Q565" s="21" t="str">
        <f>IF(обеспечено!Q565-'погружено всего'!Q565=0,"",обеспечено!Q565-'погружено всего'!Q565)</f>
        <v/>
      </c>
      <c r="R565" s="21" t="str">
        <f>IF(обеспечено!R565-'погружено всего'!R565=0,"",обеспечено!R565-'погружено всего'!R565)</f>
        <v/>
      </c>
      <c r="S565" s="21" t="str">
        <f>IF(обеспечено!S565-'погружено всего'!S565=0,"",обеспечено!S565-'погружено всего'!S565)</f>
        <v/>
      </c>
      <c r="T565" s="21" t="str">
        <f>IF(обеспечено!T565-'погружено всего'!T565=0,"",обеспечено!T565-'погружено всего'!T565)</f>
        <v/>
      </c>
      <c r="U565" s="21" t="str">
        <f>IF(обеспечено!U565-'погружено всего'!U565=0,"",обеспечено!U565-'погружено всего'!U565)</f>
        <v/>
      </c>
      <c r="V565" s="21" t="str">
        <f>IF(обеспечено!V565-'погружено всего'!V565=0,"",обеспечено!V565-'погружено всего'!V565)</f>
        <v/>
      </c>
      <c r="W565" s="21" t="str">
        <f>IF(обеспечено!W565-'погружено всего'!W565=0,"",обеспечено!W565-'погружено всего'!W565)</f>
        <v/>
      </c>
      <c r="X565" s="21" t="str">
        <f>IF(обеспечено!X565-'погружено всего'!X565=0,"",обеспечено!X565-'погружено всего'!X565)</f>
        <v/>
      </c>
      <c r="Y565" s="21" t="str">
        <f>IF(обеспечено!Y565-'погружено всего'!Y565=0,"",обеспечено!Y565-'погружено всего'!Y565)</f>
        <v/>
      </c>
      <c r="Z565" s="21" t="str">
        <f>IF(обеспечено!Z565-'погружено всего'!Z565=0,"",обеспечено!Z565-'погружено всего'!Z565)</f>
        <v/>
      </c>
      <c r="AA565" s="21" t="str">
        <f>IF(обеспечено!AA565-'погружено всего'!AA565=0,"",обеспечено!AA565-'погружено всего'!AA565)</f>
        <v/>
      </c>
      <c r="AB565" s="21" t="str">
        <f>IF(обеспечено!AB565-'погружено всего'!AB565=0,"",обеспечено!AB565-'погружено всего'!AB565)</f>
        <v/>
      </c>
      <c r="AC565" s="21" t="str">
        <f>IF(обеспечено!AC565-'погружено всего'!AC565=0,"",обеспечено!AC565-'погружено всего'!AC565)</f>
        <v/>
      </c>
      <c r="AD565" s="21" t="str">
        <f>IF(обеспечено!AD565-'погружено всего'!AD565=0,"",обеспечено!AD565-'погружено всего'!AD565)</f>
        <v/>
      </c>
      <c r="AE565" s="21" t="str">
        <f>IF(обеспечено!AE565-'погружено всего'!AE565=0,"",обеспечено!AE565-'погружено всего'!AE565)</f>
        <v/>
      </c>
      <c r="AF565" s="21" t="str">
        <f>IF(обеспечено!AF565-'погружено всего'!AF565=0,"",обеспечено!AF565-'погружено всего'!AF565)</f>
        <v/>
      </c>
      <c r="AG565" s="21" t="str">
        <f>IF(обеспечено!AG565-'погружено всего'!AG565=0,"",обеспечено!AG565-'погружено всего'!AG565)</f>
        <v/>
      </c>
      <c r="AH565" s="21" t="str">
        <f>IF(обеспечено!AH565-'погружено всего'!AH565=0,"",обеспечено!AH565-'погружено всего'!AH565)</f>
        <v/>
      </c>
      <c r="AI565" s="21" t="str">
        <f>IF(обеспечено!AI565-'погружено всего'!AI565=0,"",обеспечено!AI565-'погружено всего'!AI565)</f>
        <v/>
      </c>
      <c r="AJ565" s="21" t="str">
        <f>IF(обеспечено!AJ565-'погружено всего'!AJ565=0,"",обеспечено!AJ565-'погружено всего'!AJ565)</f>
        <v/>
      </c>
      <c r="AK565" s="21" t="str">
        <f>IF(обеспечено!AK565-'погружено всего'!AK565=0,"",обеспечено!AK565-'погружено всего'!AK565)</f>
        <v/>
      </c>
    </row>
    <row r="566" spans="2:37" s="15" customFormat="1" ht="13.5" customHeight="1" x14ac:dyDescent="0.15">
      <c r="B566" s="20" t="str">
        <f>IF(LEN('заявки всего'!B566)=0,"",'заявки всего'!B566)</f>
        <v/>
      </c>
      <c r="C566" s="20" t="str">
        <f>IF(LEN('заявки всего'!C566)=0,"",'заявки всего'!C566)</f>
        <v/>
      </c>
      <c r="D566" s="22" t="str">
        <f>IF(LEN('заявки всего'!D566)=0,"",'заявки всего'!D566)</f>
        <v/>
      </c>
      <c r="E566" s="23" t="str">
        <f>IF(LEN('заявки всего'!E566)=0,"",'заявки всего'!E566)</f>
        <v/>
      </c>
      <c r="F566" s="23" t="str">
        <f>IF(обеспечено!F566=0,"",ROUNDUP(обеспечено!F566/31*5,0))</f>
        <v/>
      </c>
      <c r="G566" s="21" t="str">
        <f>IF(обеспечено!G566-'погружено всего'!G566=0,"",обеспечено!G566-'погружено всего'!G566)</f>
        <v/>
      </c>
      <c r="H566" s="21" t="str">
        <f>IF(обеспечено!H566-'погружено всего'!H566=0,"",обеспечено!H566-'погружено всего'!H566)</f>
        <v/>
      </c>
      <c r="I566" s="21" t="str">
        <f>IF(обеспечено!I566-'погружено всего'!I566=0,"",обеспечено!I566-'погружено всего'!I566)</f>
        <v/>
      </c>
      <c r="J566" s="21" t="str">
        <f>IF(обеспечено!J566-'погружено всего'!J566=0,"",обеспечено!J566-'погружено всего'!J566)</f>
        <v/>
      </c>
      <c r="K566" s="21" t="str">
        <f>IF(обеспечено!K566-'погружено всего'!K566=0,"",обеспечено!K566-'погружено всего'!K566)</f>
        <v/>
      </c>
      <c r="L566" s="21" t="str">
        <f>IF(обеспечено!L566-'погружено всего'!L566=0,"",обеспечено!L566-'погружено всего'!L566)</f>
        <v/>
      </c>
      <c r="M566" s="21" t="str">
        <f>IF(обеспечено!M566-'погружено всего'!M566=0,"",обеспечено!M566-'погружено всего'!M566)</f>
        <v/>
      </c>
      <c r="N566" s="21" t="str">
        <f>IF(обеспечено!N566-'погружено всего'!N566=0,"",обеспечено!N566-'погружено всего'!N566)</f>
        <v/>
      </c>
      <c r="O566" s="21" t="str">
        <f>IF(обеспечено!O566-'погружено всего'!O566=0,"",обеспечено!O566-'погружено всего'!O566)</f>
        <v/>
      </c>
      <c r="P566" s="21" t="str">
        <f>IF(обеспечено!P566-'погружено всего'!P566=0,"",обеспечено!P566-'погружено всего'!P566)</f>
        <v/>
      </c>
      <c r="Q566" s="21" t="str">
        <f>IF(обеспечено!Q566-'погружено всего'!Q566=0,"",обеспечено!Q566-'погружено всего'!Q566)</f>
        <v/>
      </c>
      <c r="R566" s="21" t="str">
        <f>IF(обеспечено!R566-'погружено всего'!R566=0,"",обеспечено!R566-'погружено всего'!R566)</f>
        <v/>
      </c>
      <c r="S566" s="21" t="str">
        <f>IF(обеспечено!S566-'погружено всего'!S566=0,"",обеспечено!S566-'погружено всего'!S566)</f>
        <v/>
      </c>
      <c r="T566" s="21" t="str">
        <f>IF(обеспечено!T566-'погружено всего'!T566=0,"",обеспечено!T566-'погружено всего'!T566)</f>
        <v/>
      </c>
      <c r="U566" s="21" t="str">
        <f>IF(обеспечено!U566-'погружено всего'!U566=0,"",обеспечено!U566-'погружено всего'!U566)</f>
        <v/>
      </c>
      <c r="V566" s="21" t="str">
        <f>IF(обеспечено!V566-'погружено всего'!V566=0,"",обеспечено!V566-'погружено всего'!V566)</f>
        <v/>
      </c>
      <c r="W566" s="21" t="str">
        <f>IF(обеспечено!W566-'погружено всего'!W566=0,"",обеспечено!W566-'погружено всего'!W566)</f>
        <v/>
      </c>
      <c r="X566" s="21" t="str">
        <f>IF(обеспечено!X566-'погружено всего'!X566=0,"",обеспечено!X566-'погружено всего'!X566)</f>
        <v/>
      </c>
      <c r="Y566" s="21" t="str">
        <f>IF(обеспечено!Y566-'погружено всего'!Y566=0,"",обеспечено!Y566-'погружено всего'!Y566)</f>
        <v/>
      </c>
      <c r="Z566" s="21" t="str">
        <f>IF(обеспечено!Z566-'погружено всего'!Z566=0,"",обеспечено!Z566-'погружено всего'!Z566)</f>
        <v/>
      </c>
      <c r="AA566" s="21" t="str">
        <f>IF(обеспечено!AA566-'погружено всего'!AA566=0,"",обеспечено!AA566-'погружено всего'!AA566)</f>
        <v/>
      </c>
      <c r="AB566" s="21" t="str">
        <f>IF(обеспечено!AB566-'погружено всего'!AB566=0,"",обеспечено!AB566-'погружено всего'!AB566)</f>
        <v/>
      </c>
      <c r="AC566" s="21" t="str">
        <f>IF(обеспечено!AC566-'погружено всего'!AC566=0,"",обеспечено!AC566-'погружено всего'!AC566)</f>
        <v/>
      </c>
      <c r="AD566" s="21" t="str">
        <f>IF(обеспечено!AD566-'погружено всего'!AD566=0,"",обеспечено!AD566-'погружено всего'!AD566)</f>
        <v/>
      </c>
      <c r="AE566" s="21" t="str">
        <f>IF(обеспечено!AE566-'погружено всего'!AE566=0,"",обеспечено!AE566-'погружено всего'!AE566)</f>
        <v/>
      </c>
      <c r="AF566" s="21" t="str">
        <f>IF(обеспечено!AF566-'погружено всего'!AF566=0,"",обеспечено!AF566-'погружено всего'!AF566)</f>
        <v/>
      </c>
      <c r="AG566" s="21" t="str">
        <f>IF(обеспечено!AG566-'погружено всего'!AG566=0,"",обеспечено!AG566-'погружено всего'!AG566)</f>
        <v/>
      </c>
      <c r="AH566" s="21" t="str">
        <f>IF(обеспечено!AH566-'погружено всего'!AH566=0,"",обеспечено!AH566-'погружено всего'!AH566)</f>
        <v/>
      </c>
      <c r="AI566" s="21" t="str">
        <f>IF(обеспечено!AI566-'погружено всего'!AI566=0,"",обеспечено!AI566-'погружено всего'!AI566)</f>
        <v/>
      </c>
      <c r="AJ566" s="21" t="str">
        <f>IF(обеспечено!AJ566-'погружено всего'!AJ566=0,"",обеспечено!AJ566-'погружено всего'!AJ566)</f>
        <v/>
      </c>
      <c r="AK566" s="21" t="str">
        <f>IF(обеспечено!AK566-'погружено всего'!AK566=0,"",обеспечено!AK566-'погружено всего'!AK566)</f>
        <v/>
      </c>
    </row>
    <row r="567" spans="2:37" s="15" customFormat="1" ht="13.5" customHeight="1" x14ac:dyDescent="0.15">
      <c r="B567" s="20" t="str">
        <f>IF(LEN('заявки всего'!B567)=0,"",'заявки всего'!B567)</f>
        <v/>
      </c>
      <c r="C567" s="20" t="str">
        <f>IF(LEN('заявки всего'!C567)=0,"",'заявки всего'!C567)</f>
        <v/>
      </c>
      <c r="D567" s="22" t="str">
        <f>IF(LEN('заявки всего'!D567)=0,"",'заявки всего'!D567)</f>
        <v/>
      </c>
      <c r="E567" s="23" t="str">
        <f>IF(LEN('заявки всего'!E567)=0,"",'заявки всего'!E567)</f>
        <v/>
      </c>
      <c r="F567" s="23" t="str">
        <f>IF(обеспечено!F567=0,"",ROUNDUP(обеспечено!F567/31*5,0))</f>
        <v/>
      </c>
      <c r="G567" s="21" t="str">
        <f>IF(обеспечено!G567-'погружено всего'!G567=0,"",обеспечено!G567-'погружено всего'!G567)</f>
        <v/>
      </c>
      <c r="H567" s="21" t="str">
        <f>IF(обеспечено!H567-'погружено всего'!H567=0,"",обеспечено!H567-'погружено всего'!H567)</f>
        <v/>
      </c>
      <c r="I567" s="21" t="str">
        <f>IF(обеспечено!I567-'погружено всего'!I567=0,"",обеспечено!I567-'погружено всего'!I567)</f>
        <v/>
      </c>
      <c r="J567" s="21" t="str">
        <f>IF(обеспечено!J567-'погружено всего'!J567=0,"",обеспечено!J567-'погружено всего'!J567)</f>
        <v/>
      </c>
      <c r="K567" s="21" t="str">
        <f>IF(обеспечено!K567-'погружено всего'!K567=0,"",обеспечено!K567-'погружено всего'!K567)</f>
        <v/>
      </c>
      <c r="L567" s="21" t="str">
        <f>IF(обеспечено!L567-'погружено всего'!L567=0,"",обеспечено!L567-'погружено всего'!L567)</f>
        <v/>
      </c>
      <c r="M567" s="21" t="str">
        <f>IF(обеспечено!M567-'погружено всего'!M567=0,"",обеспечено!M567-'погружено всего'!M567)</f>
        <v/>
      </c>
      <c r="N567" s="21" t="str">
        <f>IF(обеспечено!N567-'погружено всего'!N567=0,"",обеспечено!N567-'погружено всего'!N567)</f>
        <v/>
      </c>
      <c r="O567" s="21" t="str">
        <f>IF(обеспечено!O567-'погружено всего'!O567=0,"",обеспечено!O567-'погружено всего'!O567)</f>
        <v/>
      </c>
      <c r="P567" s="21" t="str">
        <f>IF(обеспечено!P567-'погружено всего'!P567=0,"",обеспечено!P567-'погружено всего'!P567)</f>
        <v/>
      </c>
      <c r="Q567" s="21" t="str">
        <f>IF(обеспечено!Q567-'погружено всего'!Q567=0,"",обеспечено!Q567-'погружено всего'!Q567)</f>
        <v/>
      </c>
      <c r="R567" s="21" t="str">
        <f>IF(обеспечено!R567-'погружено всего'!R567=0,"",обеспечено!R567-'погружено всего'!R567)</f>
        <v/>
      </c>
      <c r="S567" s="21" t="str">
        <f>IF(обеспечено!S567-'погружено всего'!S567=0,"",обеспечено!S567-'погружено всего'!S567)</f>
        <v/>
      </c>
      <c r="T567" s="21" t="str">
        <f>IF(обеспечено!T567-'погружено всего'!T567=0,"",обеспечено!T567-'погружено всего'!T567)</f>
        <v/>
      </c>
      <c r="U567" s="21" t="str">
        <f>IF(обеспечено!U567-'погружено всего'!U567=0,"",обеспечено!U567-'погружено всего'!U567)</f>
        <v/>
      </c>
      <c r="V567" s="21" t="str">
        <f>IF(обеспечено!V567-'погружено всего'!V567=0,"",обеспечено!V567-'погружено всего'!V567)</f>
        <v/>
      </c>
      <c r="W567" s="21" t="str">
        <f>IF(обеспечено!W567-'погружено всего'!W567=0,"",обеспечено!W567-'погружено всего'!W567)</f>
        <v/>
      </c>
      <c r="X567" s="21" t="str">
        <f>IF(обеспечено!X567-'погружено всего'!X567=0,"",обеспечено!X567-'погружено всего'!X567)</f>
        <v/>
      </c>
      <c r="Y567" s="21" t="str">
        <f>IF(обеспечено!Y567-'погружено всего'!Y567=0,"",обеспечено!Y567-'погружено всего'!Y567)</f>
        <v/>
      </c>
      <c r="Z567" s="21" t="str">
        <f>IF(обеспечено!Z567-'погружено всего'!Z567=0,"",обеспечено!Z567-'погружено всего'!Z567)</f>
        <v/>
      </c>
      <c r="AA567" s="21" t="str">
        <f>IF(обеспечено!AA567-'погружено всего'!AA567=0,"",обеспечено!AA567-'погружено всего'!AA567)</f>
        <v/>
      </c>
      <c r="AB567" s="21" t="str">
        <f>IF(обеспечено!AB567-'погружено всего'!AB567=0,"",обеспечено!AB567-'погружено всего'!AB567)</f>
        <v/>
      </c>
      <c r="AC567" s="21" t="str">
        <f>IF(обеспечено!AC567-'погружено всего'!AC567=0,"",обеспечено!AC567-'погружено всего'!AC567)</f>
        <v/>
      </c>
      <c r="AD567" s="21" t="str">
        <f>IF(обеспечено!AD567-'погружено всего'!AD567=0,"",обеспечено!AD567-'погружено всего'!AD567)</f>
        <v/>
      </c>
      <c r="AE567" s="21" t="str">
        <f>IF(обеспечено!AE567-'погружено всего'!AE567=0,"",обеспечено!AE567-'погружено всего'!AE567)</f>
        <v/>
      </c>
      <c r="AF567" s="21" t="str">
        <f>IF(обеспечено!AF567-'погружено всего'!AF567=0,"",обеспечено!AF567-'погружено всего'!AF567)</f>
        <v/>
      </c>
      <c r="AG567" s="21" t="str">
        <f>IF(обеспечено!AG567-'погружено всего'!AG567=0,"",обеспечено!AG567-'погружено всего'!AG567)</f>
        <v/>
      </c>
      <c r="AH567" s="21" t="str">
        <f>IF(обеспечено!AH567-'погружено всего'!AH567=0,"",обеспечено!AH567-'погружено всего'!AH567)</f>
        <v/>
      </c>
      <c r="AI567" s="21" t="str">
        <f>IF(обеспечено!AI567-'погружено всего'!AI567=0,"",обеспечено!AI567-'погружено всего'!AI567)</f>
        <v/>
      </c>
      <c r="AJ567" s="21" t="str">
        <f>IF(обеспечено!AJ567-'погружено всего'!AJ567=0,"",обеспечено!AJ567-'погружено всего'!AJ567)</f>
        <v/>
      </c>
      <c r="AK567" s="21" t="str">
        <f>IF(обеспечено!AK567-'погружено всего'!AK567=0,"",обеспечено!AK567-'погружено всего'!AK567)</f>
        <v/>
      </c>
    </row>
    <row r="568" spans="2:37" s="15" customFormat="1" ht="13.5" customHeight="1" x14ac:dyDescent="0.15">
      <c r="B568" s="20" t="str">
        <f>IF(LEN('заявки всего'!B568)=0,"",'заявки всего'!B568)</f>
        <v/>
      </c>
      <c r="C568" s="20" t="str">
        <f>IF(LEN('заявки всего'!C568)=0,"",'заявки всего'!C568)</f>
        <v/>
      </c>
      <c r="D568" s="22" t="str">
        <f>IF(LEN('заявки всего'!D568)=0,"",'заявки всего'!D568)</f>
        <v/>
      </c>
      <c r="E568" s="23" t="str">
        <f>IF(LEN('заявки всего'!E568)=0,"",'заявки всего'!E568)</f>
        <v/>
      </c>
      <c r="F568" s="23" t="str">
        <f>IF(обеспечено!F568=0,"",ROUNDUP(обеспечено!F568/31*5,0))</f>
        <v/>
      </c>
      <c r="G568" s="21" t="str">
        <f>IF(обеспечено!G568-'погружено всего'!G568=0,"",обеспечено!G568-'погружено всего'!G568)</f>
        <v/>
      </c>
      <c r="H568" s="21" t="str">
        <f>IF(обеспечено!H568-'погружено всего'!H568=0,"",обеспечено!H568-'погружено всего'!H568)</f>
        <v/>
      </c>
      <c r="I568" s="21" t="str">
        <f>IF(обеспечено!I568-'погружено всего'!I568=0,"",обеспечено!I568-'погружено всего'!I568)</f>
        <v/>
      </c>
      <c r="J568" s="21" t="str">
        <f>IF(обеспечено!J568-'погружено всего'!J568=0,"",обеспечено!J568-'погружено всего'!J568)</f>
        <v/>
      </c>
      <c r="K568" s="21" t="str">
        <f>IF(обеспечено!K568-'погружено всего'!K568=0,"",обеспечено!K568-'погружено всего'!K568)</f>
        <v/>
      </c>
      <c r="L568" s="21" t="str">
        <f>IF(обеспечено!L568-'погружено всего'!L568=0,"",обеспечено!L568-'погружено всего'!L568)</f>
        <v/>
      </c>
      <c r="M568" s="21" t="str">
        <f>IF(обеспечено!M568-'погружено всего'!M568=0,"",обеспечено!M568-'погружено всего'!M568)</f>
        <v/>
      </c>
      <c r="N568" s="21" t="str">
        <f>IF(обеспечено!N568-'погружено всего'!N568=0,"",обеспечено!N568-'погружено всего'!N568)</f>
        <v/>
      </c>
      <c r="O568" s="21" t="str">
        <f>IF(обеспечено!O568-'погружено всего'!O568=0,"",обеспечено!O568-'погружено всего'!O568)</f>
        <v/>
      </c>
      <c r="P568" s="21" t="str">
        <f>IF(обеспечено!P568-'погружено всего'!P568=0,"",обеспечено!P568-'погружено всего'!P568)</f>
        <v/>
      </c>
      <c r="Q568" s="21" t="str">
        <f>IF(обеспечено!Q568-'погружено всего'!Q568=0,"",обеспечено!Q568-'погружено всего'!Q568)</f>
        <v/>
      </c>
      <c r="R568" s="21" t="str">
        <f>IF(обеспечено!R568-'погружено всего'!R568=0,"",обеспечено!R568-'погружено всего'!R568)</f>
        <v/>
      </c>
      <c r="S568" s="21" t="str">
        <f>IF(обеспечено!S568-'погружено всего'!S568=0,"",обеспечено!S568-'погружено всего'!S568)</f>
        <v/>
      </c>
      <c r="T568" s="21" t="str">
        <f>IF(обеспечено!T568-'погружено всего'!T568=0,"",обеспечено!T568-'погружено всего'!T568)</f>
        <v/>
      </c>
      <c r="U568" s="21" t="str">
        <f>IF(обеспечено!U568-'погружено всего'!U568=0,"",обеспечено!U568-'погружено всего'!U568)</f>
        <v/>
      </c>
      <c r="V568" s="21" t="str">
        <f>IF(обеспечено!V568-'погружено всего'!V568=0,"",обеспечено!V568-'погружено всего'!V568)</f>
        <v/>
      </c>
      <c r="W568" s="21" t="str">
        <f>IF(обеспечено!W568-'погружено всего'!W568=0,"",обеспечено!W568-'погружено всего'!W568)</f>
        <v/>
      </c>
      <c r="X568" s="21" t="str">
        <f>IF(обеспечено!X568-'погружено всего'!X568=0,"",обеспечено!X568-'погружено всего'!X568)</f>
        <v/>
      </c>
      <c r="Y568" s="21" t="str">
        <f>IF(обеспечено!Y568-'погружено всего'!Y568=0,"",обеспечено!Y568-'погружено всего'!Y568)</f>
        <v/>
      </c>
      <c r="Z568" s="21" t="str">
        <f>IF(обеспечено!Z568-'погружено всего'!Z568=0,"",обеспечено!Z568-'погружено всего'!Z568)</f>
        <v/>
      </c>
      <c r="AA568" s="21" t="str">
        <f>IF(обеспечено!AA568-'погружено всего'!AA568=0,"",обеспечено!AA568-'погружено всего'!AA568)</f>
        <v/>
      </c>
      <c r="AB568" s="21" t="str">
        <f>IF(обеспечено!AB568-'погружено всего'!AB568=0,"",обеспечено!AB568-'погружено всего'!AB568)</f>
        <v/>
      </c>
      <c r="AC568" s="21" t="str">
        <f>IF(обеспечено!AC568-'погружено всего'!AC568=0,"",обеспечено!AC568-'погружено всего'!AC568)</f>
        <v/>
      </c>
      <c r="AD568" s="21" t="str">
        <f>IF(обеспечено!AD568-'погружено всего'!AD568=0,"",обеспечено!AD568-'погружено всего'!AD568)</f>
        <v/>
      </c>
      <c r="AE568" s="21" t="str">
        <f>IF(обеспечено!AE568-'погружено всего'!AE568=0,"",обеспечено!AE568-'погружено всего'!AE568)</f>
        <v/>
      </c>
      <c r="AF568" s="21" t="str">
        <f>IF(обеспечено!AF568-'погружено всего'!AF568=0,"",обеспечено!AF568-'погружено всего'!AF568)</f>
        <v/>
      </c>
      <c r="AG568" s="21" t="str">
        <f>IF(обеспечено!AG568-'погружено всего'!AG568=0,"",обеспечено!AG568-'погружено всего'!AG568)</f>
        <v/>
      </c>
      <c r="AH568" s="21" t="str">
        <f>IF(обеспечено!AH568-'погружено всего'!AH568=0,"",обеспечено!AH568-'погружено всего'!AH568)</f>
        <v/>
      </c>
      <c r="AI568" s="21" t="str">
        <f>IF(обеспечено!AI568-'погружено всего'!AI568=0,"",обеспечено!AI568-'погружено всего'!AI568)</f>
        <v/>
      </c>
      <c r="AJ568" s="21" t="str">
        <f>IF(обеспечено!AJ568-'погружено всего'!AJ568=0,"",обеспечено!AJ568-'погружено всего'!AJ568)</f>
        <v/>
      </c>
      <c r="AK568" s="21" t="str">
        <f>IF(обеспечено!AK568-'погружено всего'!AK568=0,"",обеспечено!AK568-'погружено всего'!AK568)</f>
        <v/>
      </c>
    </row>
    <row r="569" spans="2:37" s="15" customFormat="1" ht="13.5" customHeight="1" x14ac:dyDescent="0.15">
      <c r="B569" s="20" t="str">
        <f>IF(LEN('заявки всего'!B569)=0,"",'заявки всего'!B569)</f>
        <v/>
      </c>
      <c r="C569" s="20" t="str">
        <f>IF(LEN('заявки всего'!C569)=0,"",'заявки всего'!C569)</f>
        <v/>
      </c>
      <c r="D569" s="22" t="str">
        <f>IF(LEN('заявки всего'!D569)=0,"",'заявки всего'!D569)</f>
        <v/>
      </c>
      <c r="E569" s="23" t="str">
        <f>IF(LEN('заявки всего'!E569)=0,"",'заявки всего'!E569)</f>
        <v/>
      </c>
      <c r="F569" s="23" t="str">
        <f>IF(обеспечено!F569=0,"",ROUNDUP(обеспечено!F569/31*5,0))</f>
        <v/>
      </c>
      <c r="G569" s="21" t="str">
        <f>IF(обеспечено!G569-'погружено всего'!G569=0,"",обеспечено!G569-'погружено всего'!G569)</f>
        <v/>
      </c>
      <c r="H569" s="21" t="str">
        <f>IF(обеспечено!H569-'погружено всего'!H569=0,"",обеспечено!H569-'погружено всего'!H569)</f>
        <v/>
      </c>
      <c r="I569" s="21" t="str">
        <f>IF(обеспечено!I569-'погружено всего'!I569=0,"",обеспечено!I569-'погружено всего'!I569)</f>
        <v/>
      </c>
      <c r="J569" s="21" t="str">
        <f>IF(обеспечено!J569-'погружено всего'!J569=0,"",обеспечено!J569-'погружено всего'!J569)</f>
        <v/>
      </c>
      <c r="K569" s="21" t="str">
        <f>IF(обеспечено!K569-'погружено всего'!K569=0,"",обеспечено!K569-'погружено всего'!K569)</f>
        <v/>
      </c>
      <c r="L569" s="21" t="str">
        <f>IF(обеспечено!L569-'погружено всего'!L569=0,"",обеспечено!L569-'погружено всего'!L569)</f>
        <v/>
      </c>
      <c r="M569" s="21" t="str">
        <f>IF(обеспечено!M569-'погружено всего'!M569=0,"",обеспечено!M569-'погружено всего'!M569)</f>
        <v/>
      </c>
      <c r="N569" s="21" t="str">
        <f>IF(обеспечено!N569-'погружено всего'!N569=0,"",обеспечено!N569-'погружено всего'!N569)</f>
        <v/>
      </c>
      <c r="O569" s="21" t="str">
        <f>IF(обеспечено!O569-'погружено всего'!O569=0,"",обеспечено!O569-'погружено всего'!O569)</f>
        <v/>
      </c>
      <c r="P569" s="21" t="str">
        <f>IF(обеспечено!P569-'погружено всего'!P569=0,"",обеспечено!P569-'погружено всего'!P569)</f>
        <v/>
      </c>
      <c r="Q569" s="21" t="str">
        <f>IF(обеспечено!Q569-'погружено всего'!Q569=0,"",обеспечено!Q569-'погружено всего'!Q569)</f>
        <v/>
      </c>
      <c r="R569" s="21" t="str">
        <f>IF(обеспечено!R569-'погружено всего'!R569=0,"",обеспечено!R569-'погружено всего'!R569)</f>
        <v/>
      </c>
      <c r="S569" s="21" t="str">
        <f>IF(обеспечено!S569-'погружено всего'!S569=0,"",обеспечено!S569-'погружено всего'!S569)</f>
        <v/>
      </c>
      <c r="T569" s="21" t="str">
        <f>IF(обеспечено!T569-'погружено всего'!T569=0,"",обеспечено!T569-'погружено всего'!T569)</f>
        <v/>
      </c>
      <c r="U569" s="21" t="str">
        <f>IF(обеспечено!U569-'погружено всего'!U569=0,"",обеспечено!U569-'погружено всего'!U569)</f>
        <v/>
      </c>
      <c r="V569" s="21" t="str">
        <f>IF(обеспечено!V569-'погружено всего'!V569=0,"",обеспечено!V569-'погружено всего'!V569)</f>
        <v/>
      </c>
      <c r="W569" s="21" t="str">
        <f>IF(обеспечено!W569-'погружено всего'!W569=0,"",обеспечено!W569-'погружено всего'!W569)</f>
        <v/>
      </c>
      <c r="X569" s="21" t="str">
        <f>IF(обеспечено!X569-'погружено всего'!X569=0,"",обеспечено!X569-'погружено всего'!X569)</f>
        <v/>
      </c>
      <c r="Y569" s="21" t="str">
        <f>IF(обеспечено!Y569-'погружено всего'!Y569=0,"",обеспечено!Y569-'погружено всего'!Y569)</f>
        <v/>
      </c>
      <c r="Z569" s="21" t="str">
        <f>IF(обеспечено!Z569-'погружено всего'!Z569=0,"",обеспечено!Z569-'погружено всего'!Z569)</f>
        <v/>
      </c>
      <c r="AA569" s="21" t="str">
        <f>IF(обеспечено!AA569-'погружено всего'!AA569=0,"",обеспечено!AA569-'погружено всего'!AA569)</f>
        <v/>
      </c>
      <c r="AB569" s="21" t="str">
        <f>IF(обеспечено!AB569-'погружено всего'!AB569=0,"",обеспечено!AB569-'погружено всего'!AB569)</f>
        <v/>
      </c>
      <c r="AC569" s="21" t="str">
        <f>IF(обеспечено!AC569-'погружено всего'!AC569=0,"",обеспечено!AC569-'погружено всего'!AC569)</f>
        <v/>
      </c>
      <c r="AD569" s="21" t="str">
        <f>IF(обеспечено!AD569-'погружено всего'!AD569=0,"",обеспечено!AD569-'погружено всего'!AD569)</f>
        <v/>
      </c>
      <c r="AE569" s="21" t="str">
        <f>IF(обеспечено!AE569-'погружено всего'!AE569=0,"",обеспечено!AE569-'погружено всего'!AE569)</f>
        <v/>
      </c>
      <c r="AF569" s="21" t="str">
        <f>IF(обеспечено!AF569-'погружено всего'!AF569=0,"",обеспечено!AF569-'погружено всего'!AF569)</f>
        <v/>
      </c>
      <c r="AG569" s="21" t="str">
        <f>IF(обеспечено!AG569-'погружено всего'!AG569=0,"",обеспечено!AG569-'погружено всего'!AG569)</f>
        <v/>
      </c>
      <c r="AH569" s="21" t="str">
        <f>IF(обеспечено!AH569-'погружено всего'!AH569=0,"",обеспечено!AH569-'погружено всего'!AH569)</f>
        <v/>
      </c>
      <c r="AI569" s="21" t="str">
        <f>IF(обеспечено!AI569-'погружено всего'!AI569=0,"",обеспечено!AI569-'погружено всего'!AI569)</f>
        <v/>
      </c>
      <c r="AJ569" s="21" t="str">
        <f>IF(обеспечено!AJ569-'погружено всего'!AJ569=0,"",обеспечено!AJ569-'погружено всего'!AJ569)</f>
        <v/>
      </c>
      <c r="AK569" s="21" t="str">
        <f>IF(обеспечено!AK569-'погружено всего'!AK569=0,"",обеспечено!AK569-'погружено всего'!AK569)</f>
        <v/>
      </c>
    </row>
    <row r="570" spans="2:37" s="15" customFormat="1" ht="13.5" customHeight="1" x14ac:dyDescent="0.15">
      <c r="B570" s="20" t="str">
        <f>IF(LEN('заявки всего'!B570)=0,"",'заявки всего'!B570)</f>
        <v/>
      </c>
      <c r="C570" s="20" t="str">
        <f>IF(LEN('заявки всего'!C570)=0,"",'заявки всего'!C570)</f>
        <v/>
      </c>
      <c r="D570" s="22" t="str">
        <f>IF(LEN('заявки всего'!D570)=0,"",'заявки всего'!D570)</f>
        <v/>
      </c>
      <c r="E570" s="23" t="str">
        <f>IF(LEN('заявки всего'!E570)=0,"",'заявки всего'!E570)</f>
        <v/>
      </c>
      <c r="F570" s="23" t="str">
        <f>IF(обеспечено!F570=0,"",ROUNDUP(обеспечено!F570/31*5,0))</f>
        <v/>
      </c>
      <c r="G570" s="21" t="str">
        <f>IF(обеспечено!G570-'погружено всего'!G570=0,"",обеспечено!G570-'погружено всего'!G570)</f>
        <v/>
      </c>
      <c r="H570" s="21" t="str">
        <f>IF(обеспечено!H570-'погружено всего'!H570=0,"",обеспечено!H570-'погружено всего'!H570)</f>
        <v/>
      </c>
      <c r="I570" s="21" t="str">
        <f>IF(обеспечено!I570-'погружено всего'!I570=0,"",обеспечено!I570-'погружено всего'!I570)</f>
        <v/>
      </c>
      <c r="J570" s="21" t="str">
        <f>IF(обеспечено!J570-'погружено всего'!J570=0,"",обеспечено!J570-'погружено всего'!J570)</f>
        <v/>
      </c>
      <c r="K570" s="21" t="str">
        <f>IF(обеспечено!K570-'погружено всего'!K570=0,"",обеспечено!K570-'погружено всего'!K570)</f>
        <v/>
      </c>
      <c r="L570" s="21" t="str">
        <f>IF(обеспечено!L570-'погружено всего'!L570=0,"",обеспечено!L570-'погружено всего'!L570)</f>
        <v/>
      </c>
      <c r="M570" s="21" t="str">
        <f>IF(обеспечено!M570-'погружено всего'!M570=0,"",обеспечено!M570-'погружено всего'!M570)</f>
        <v/>
      </c>
      <c r="N570" s="21" t="str">
        <f>IF(обеспечено!N570-'погружено всего'!N570=0,"",обеспечено!N570-'погружено всего'!N570)</f>
        <v/>
      </c>
      <c r="O570" s="21" t="str">
        <f>IF(обеспечено!O570-'погружено всего'!O570=0,"",обеспечено!O570-'погружено всего'!O570)</f>
        <v/>
      </c>
      <c r="P570" s="21" t="str">
        <f>IF(обеспечено!P570-'погружено всего'!P570=0,"",обеспечено!P570-'погружено всего'!P570)</f>
        <v/>
      </c>
      <c r="Q570" s="21" t="str">
        <f>IF(обеспечено!Q570-'погружено всего'!Q570=0,"",обеспечено!Q570-'погружено всего'!Q570)</f>
        <v/>
      </c>
      <c r="R570" s="21" t="str">
        <f>IF(обеспечено!R570-'погружено всего'!R570=0,"",обеспечено!R570-'погружено всего'!R570)</f>
        <v/>
      </c>
      <c r="S570" s="21" t="str">
        <f>IF(обеспечено!S570-'погружено всего'!S570=0,"",обеспечено!S570-'погружено всего'!S570)</f>
        <v/>
      </c>
      <c r="T570" s="21" t="str">
        <f>IF(обеспечено!T570-'погружено всего'!T570=0,"",обеспечено!T570-'погружено всего'!T570)</f>
        <v/>
      </c>
      <c r="U570" s="21" t="str">
        <f>IF(обеспечено!U570-'погружено всего'!U570=0,"",обеспечено!U570-'погружено всего'!U570)</f>
        <v/>
      </c>
      <c r="V570" s="21" t="str">
        <f>IF(обеспечено!V570-'погружено всего'!V570=0,"",обеспечено!V570-'погружено всего'!V570)</f>
        <v/>
      </c>
      <c r="W570" s="21" t="str">
        <f>IF(обеспечено!W570-'погружено всего'!W570=0,"",обеспечено!W570-'погружено всего'!W570)</f>
        <v/>
      </c>
      <c r="X570" s="21" t="str">
        <f>IF(обеспечено!X570-'погружено всего'!X570=0,"",обеспечено!X570-'погружено всего'!X570)</f>
        <v/>
      </c>
      <c r="Y570" s="21" t="str">
        <f>IF(обеспечено!Y570-'погружено всего'!Y570=0,"",обеспечено!Y570-'погружено всего'!Y570)</f>
        <v/>
      </c>
      <c r="Z570" s="21" t="str">
        <f>IF(обеспечено!Z570-'погружено всего'!Z570=0,"",обеспечено!Z570-'погружено всего'!Z570)</f>
        <v/>
      </c>
      <c r="AA570" s="21" t="str">
        <f>IF(обеспечено!AA570-'погружено всего'!AA570=0,"",обеспечено!AA570-'погружено всего'!AA570)</f>
        <v/>
      </c>
      <c r="AB570" s="21" t="str">
        <f>IF(обеспечено!AB570-'погружено всего'!AB570=0,"",обеспечено!AB570-'погружено всего'!AB570)</f>
        <v/>
      </c>
      <c r="AC570" s="21" t="str">
        <f>IF(обеспечено!AC570-'погружено всего'!AC570=0,"",обеспечено!AC570-'погружено всего'!AC570)</f>
        <v/>
      </c>
      <c r="AD570" s="21" t="str">
        <f>IF(обеспечено!AD570-'погружено всего'!AD570=0,"",обеспечено!AD570-'погружено всего'!AD570)</f>
        <v/>
      </c>
      <c r="AE570" s="21" t="str">
        <f>IF(обеспечено!AE570-'погружено всего'!AE570=0,"",обеспечено!AE570-'погружено всего'!AE570)</f>
        <v/>
      </c>
      <c r="AF570" s="21" t="str">
        <f>IF(обеспечено!AF570-'погружено всего'!AF570=0,"",обеспечено!AF570-'погружено всего'!AF570)</f>
        <v/>
      </c>
      <c r="AG570" s="21" t="str">
        <f>IF(обеспечено!AG570-'погружено всего'!AG570=0,"",обеспечено!AG570-'погружено всего'!AG570)</f>
        <v/>
      </c>
      <c r="AH570" s="21" t="str">
        <f>IF(обеспечено!AH570-'погружено всего'!AH570=0,"",обеспечено!AH570-'погружено всего'!AH570)</f>
        <v/>
      </c>
      <c r="AI570" s="21" t="str">
        <f>IF(обеспечено!AI570-'погружено всего'!AI570=0,"",обеспечено!AI570-'погружено всего'!AI570)</f>
        <v/>
      </c>
      <c r="AJ570" s="21" t="str">
        <f>IF(обеспечено!AJ570-'погружено всего'!AJ570=0,"",обеспечено!AJ570-'погружено всего'!AJ570)</f>
        <v/>
      </c>
      <c r="AK570" s="21" t="str">
        <f>IF(обеспечено!AK570-'погружено всего'!AK570=0,"",обеспечено!AK570-'погружено всего'!AK570)</f>
        <v/>
      </c>
    </row>
    <row r="571" spans="2:37" s="15" customFormat="1" ht="13.5" customHeight="1" x14ac:dyDescent="0.15">
      <c r="B571" s="20" t="str">
        <f>IF(LEN('заявки всего'!B571)=0,"",'заявки всего'!B571)</f>
        <v/>
      </c>
      <c r="C571" s="20" t="str">
        <f>IF(LEN('заявки всего'!C571)=0,"",'заявки всего'!C571)</f>
        <v/>
      </c>
      <c r="D571" s="22" t="str">
        <f>IF(LEN('заявки всего'!D571)=0,"",'заявки всего'!D571)</f>
        <v/>
      </c>
      <c r="E571" s="23" t="str">
        <f>IF(LEN('заявки всего'!E571)=0,"",'заявки всего'!E571)</f>
        <v/>
      </c>
      <c r="F571" s="23" t="str">
        <f>IF(обеспечено!F571=0,"",ROUNDUP(обеспечено!F571/31*5,0))</f>
        <v/>
      </c>
      <c r="G571" s="21" t="str">
        <f>IF(обеспечено!G571-'погружено всего'!G571=0,"",обеспечено!G571-'погружено всего'!G571)</f>
        <v/>
      </c>
      <c r="H571" s="21" t="str">
        <f>IF(обеспечено!H571-'погружено всего'!H571=0,"",обеспечено!H571-'погружено всего'!H571)</f>
        <v/>
      </c>
      <c r="I571" s="21" t="str">
        <f>IF(обеспечено!I571-'погружено всего'!I571=0,"",обеспечено!I571-'погружено всего'!I571)</f>
        <v/>
      </c>
      <c r="J571" s="21" t="str">
        <f>IF(обеспечено!J571-'погружено всего'!J571=0,"",обеспечено!J571-'погружено всего'!J571)</f>
        <v/>
      </c>
      <c r="K571" s="21" t="str">
        <f>IF(обеспечено!K571-'погружено всего'!K571=0,"",обеспечено!K571-'погружено всего'!K571)</f>
        <v/>
      </c>
      <c r="L571" s="21" t="str">
        <f>IF(обеспечено!L571-'погружено всего'!L571=0,"",обеспечено!L571-'погружено всего'!L571)</f>
        <v/>
      </c>
      <c r="M571" s="21" t="str">
        <f>IF(обеспечено!M571-'погружено всего'!M571=0,"",обеспечено!M571-'погружено всего'!M571)</f>
        <v/>
      </c>
      <c r="N571" s="21" t="str">
        <f>IF(обеспечено!N571-'погружено всего'!N571=0,"",обеспечено!N571-'погружено всего'!N571)</f>
        <v/>
      </c>
      <c r="O571" s="21" t="str">
        <f>IF(обеспечено!O571-'погружено всего'!O571=0,"",обеспечено!O571-'погружено всего'!O571)</f>
        <v/>
      </c>
      <c r="P571" s="21" t="str">
        <f>IF(обеспечено!P571-'погружено всего'!P571=0,"",обеспечено!P571-'погружено всего'!P571)</f>
        <v/>
      </c>
      <c r="Q571" s="21" t="str">
        <f>IF(обеспечено!Q571-'погружено всего'!Q571=0,"",обеспечено!Q571-'погружено всего'!Q571)</f>
        <v/>
      </c>
      <c r="R571" s="21" t="str">
        <f>IF(обеспечено!R571-'погружено всего'!R571=0,"",обеспечено!R571-'погружено всего'!R571)</f>
        <v/>
      </c>
      <c r="S571" s="21" t="str">
        <f>IF(обеспечено!S571-'погружено всего'!S571=0,"",обеспечено!S571-'погружено всего'!S571)</f>
        <v/>
      </c>
      <c r="T571" s="21" t="str">
        <f>IF(обеспечено!T571-'погружено всего'!T571=0,"",обеспечено!T571-'погружено всего'!T571)</f>
        <v/>
      </c>
      <c r="U571" s="21" t="str">
        <f>IF(обеспечено!U571-'погружено всего'!U571=0,"",обеспечено!U571-'погружено всего'!U571)</f>
        <v/>
      </c>
      <c r="V571" s="21" t="str">
        <f>IF(обеспечено!V571-'погружено всего'!V571=0,"",обеспечено!V571-'погружено всего'!V571)</f>
        <v/>
      </c>
      <c r="W571" s="21" t="str">
        <f>IF(обеспечено!W571-'погружено всего'!W571=0,"",обеспечено!W571-'погружено всего'!W571)</f>
        <v/>
      </c>
      <c r="X571" s="21" t="str">
        <f>IF(обеспечено!X571-'погружено всего'!X571=0,"",обеспечено!X571-'погружено всего'!X571)</f>
        <v/>
      </c>
      <c r="Y571" s="21" t="str">
        <f>IF(обеспечено!Y571-'погружено всего'!Y571=0,"",обеспечено!Y571-'погружено всего'!Y571)</f>
        <v/>
      </c>
      <c r="Z571" s="21" t="str">
        <f>IF(обеспечено!Z571-'погружено всего'!Z571=0,"",обеспечено!Z571-'погружено всего'!Z571)</f>
        <v/>
      </c>
      <c r="AA571" s="21" t="str">
        <f>IF(обеспечено!AA571-'погружено всего'!AA571=0,"",обеспечено!AA571-'погружено всего'!AA571)</f>
        <v/>
      </c>
      <c r="AB571" s="21" t="str">
        <f>IF(обеспечено!AB571-'погружено всего'!AB571=0,"",обеспечено!AB571-'погружено всего'!AB571)</f>
        <v/>
      </c>
      <c r="AC571" s="21" t="str">
        <f>IF(обеспечено!AC571-'погружено всего'!AC571=0,"",обеспечено!AC571-'погружено всего'!AC571)</f>
        <v/>
      </c>
      <c r="AD571" s="21" t="str">
        <f>IF(обеспечено!AD571-'погружено всего'!AD571=0,"",обеспечено!AD571-'погружено всего'!AD571)</f>
        <v/>
      </c>
      <c r="AE571" s="21" t="str">
        <f>IF(обеспечено!AE571-'погружено всего'!AE571=0,"",обеспечено!AE571-'погружено всего'!AE571)</f>
        <v/>
      </c>
      <c r="AF571" s="21" t="str">
        <f>IF(обеспечено!AF571-'погружено всего'!AF571=0,"",обеспечено!AF571-'погружено всего'!AF571)</f>
        <v/>
      </c>
      <c r="AG571" s="21" t="str">
        <f>IF(обеспечено!AG571-'погружено всего'!AG571=0,"",обеспечено!AG571-'погружено всего'!AG571)</f>
        <v/>
      </c>
      <c r="AH571" s="21" t="str">
        <f>IF(обеспечено!AH571-'погружено всего'!AH571=0,"",обеспечено!AH571-'погружено всего'!AH571)</f>
        <v/>
      </c>
      <c r="AI571" s="21" t="str">
        <f>IF(обеспечено!AI571-'погружено всего'!AI571=0,"",обеспечено!AI571-'погружено всего'!AI571)</f>
        <v/>
      </c>
      <c r="AJ571" s="21" t="str">
        <f>IF(обеспечено!AJ571-'погружено всего'!AJ571=0,"",обеспечено!AJ571-'погружено всего'!AJ571)</f>
        <v/>
      </c>
      <c r="AK571" s="21" t="str">
        <f>IF(обеспечено!AK571-'погружено всего'!AK571=0,"",обеспечено!AK571-'погружено всего'!AK571)</f>
        <v/>
      </c>
    </row>
    <row r="572" spans="2:37" s="15" customFormat="1" ht="13.5" customHeight="1" x14ac:dyDescent="0.15">
      <c r="B572" s="20" t="str">
        <f>IF(LEN('заявки всего'!B572)=0,"",'заявки всего'!B572)</f>
        <v/>
      </c>
      <c r="C572" s="20" t="str">
        <f>IF(LEN('заявки всего'!C572)=0,"",'заявки всего'!C572)</f>
        <v/>
      </c>
      <c r="D572" s="22" t="str">
        <f>IF(LEN('заявки всего'!D572)=0,"",'заявки всего'!D572)</f>
        <v/>
      </c>
      <c r="E572" s="23" t="str">
        <f>IF(LEN('заявки всего'!E572)=0,"",'заявки всего'!E572)</f>
        <v/>
      </c>
      <c r="F572" s="23" t="str">
        <f>IF(обеспечено!F572=0,"",ROUNDUP(обеспечено!F572/31*5,0))</f>
        <v/>
      </c>
      <c r="G572" s="21" t="str">
        <f>IF(обеспечено!G572-'погружено всего'!G572=0,"",обеспечено!G572-'погружено всего'!G572)</f>
        <v/>
      </c>
      <c r="H572" s="21" t="str">
        <f>IF(обеспечено!H572-'погружено всего'!H572=0,"",обеспечено!H572-'погружено всего'!H572)</f>
        <v/>
      </c>
      <c r="I572" s="21" t="str">
        <f>IF(обеспечено!I572-'погружено всего'!I572=0,"",обеспечено!I572-'погружено всего'!I572)</f>
        <v/>
      </c>
      <c r="J572" s="21" t="str">
        <f>IF(обеспечено!J572-'погружено всего'!J572=0,"",обеспечено!J572-'погружено всего'!J572)</f>
        <v/>
      </c>
      <c r="K572" s="21" t="str">
        <f>IF(обеспечено!K572-'погружено всего'!K572=0,"",обеспечено!K572-'погружено всего'!K572)</f>
        <v/>
      </c>
      <c r="L572" s="21" t="str">
        <f>IF(обеспечено!L572-'погружено всего'!L572=0,"",обеспечено!L572-'погружено всего'!L572)</f>
        <v/>
      </c>
      <c r="M572" s="21" t="str">
        <f>IF(обеспечено!M572-'погружено всего'!M572=0,"",обеспечено!M572-'погружено всего'!M572)</f>
        <v/>
      </c>
      <c r="N572" s="21" t="str">
        <f>IF(обеспечено!N572-'погружено всего'!N572=0,"",обеспечено!N572-'погружено всего'!N572)</f>
        <v/>
      </c>
      <c r="O572" s="21" t="str">
        <f>IF(обеспечено!O572-'погружено всего'!O572=0,"",обеспечено!O572-'погружено всего'!O572)</f>
        <v/>
      </c>
      <c r="P572" s="21" t="str">
        <f>IF(обеспечено!P572-'погружено всего'!P572=0,"",обеспечено!P572-'погружено всего'!P572)</f>
        <v/>
      </c>
      <c r="Q572" s="21" t="str">
        <f>IF(обеспечено!Q572-'погружено всего'!Q572=0,"",обеспечено!Q572-'погружено всего'!Q572)</f>
        <v/>
      </c>
      <c r="R572" s="21" t="str">
        <f>IF(обеспечено!R572-'погружено всего'!R572=0,"",обеспечено!R572-'погружено всего'!R572)</f>
        <v/>
      </c>
      <c r="S572" s="21" t="str">
        <f>IF(обеспечено!S572-'погружено всего'!S572=0,"",обеспечено!S572-'погружено всего'!S572)</f>
        <v/>
      </c>
      <c r="T572" s="21" t="str">
        <f>IF(обеспечено!T572-'погружено всего'!T572=0,"",обеспечено!T572-'погружено всего'!T572)</f>
        <v/>
      </c>
      <c r="U572" s="21" t="str">
        <f>IF(обеспечено!U572-'погружено всего'!U572=0,"",обеспечено!U572-'погружено всего'!U572)</f>
        <v/>
      </c>
      <c r="V572" s="21" t="str">
        <f>IF(обеспечено!V572-'погружено всего'!V572=0,"",обеспечено!V572-'погружено всего'!V572)</f>
        <v/>
      </c>
      <c r="W572" s="21" t="str">
        <f>IF(обеспечено!W572-'погружено всего'!W572=0,"",обеспечено!W572-'погружено всего'!W572)</f>
        <v/>
      </c>
      <c r="X572" s="21" t="str">
        <f>IF(обеспечено!X572-'погружено всего'!X572=0,"",обеспечено!X572-'погружено всего'!X572)</f>
        <v/>
      </c>
      <c r="Y572" s="21" t="str">
        <f>IF(обеспечено!Y572-'погружено всего'!Y572=0,"",обеспечено!Y572-'погружено всего'!Y572)</f>
        <v/>
      </c>
      <c r="Z572" s="21" t="str">
        <f>IF(обеспечено!Z572-'погружено всего'!Z572=0,"",обеспечено!Z572-'погружено всего'!Z572)</f>
        <v/>
      </c>
      <c r="AA572" s="21" t="str">
        <f>IF(обеспечено!AA572-'погружено всего'!AA572=0,"",обеспечено!AA572-'погружено всего'!AA572)</f>
        <v/>
      </c>
      <c r="AB572" s="21" t="str">
        <f>IF(обеспечено!AB572-'погружено всего'!AB572=0,"",обеспечено!AB572-'погружено всего'!AB572)</f>
        <v/>
      </c>
      <c r="AC572" s="21" t="str">
        <f>IF(обеспечено!AC572-'погружено всего'!AC572=0,"",обеспечено!AC572-'погружено всего'!AC572)</f>
        <v/>
      </c>
      <c r="AD572" s="21" t="str">
        <f>IF(обеспечено!AD572-'погружено всего'!AD572=0,"",обеспечено!AD572-'погружено всего'!AD572)</f>
        <v/>
      </c>
      <c r="AE572" s="21" t="str">
        <f>IF(обеспечено!AE572-'погружено всего'!AE572=0,"",обеспечено!AE572-'погружено всего'!AE572)</f>
        <v/>
      </c>
      <c r="AF572" s="21" t="str">
        <f>IF(обеспечено!AF572-'погружено всего'!AF572=0,"",обеспечено!AF572-'погружено всего'!AF572)</f>
        <v/>
      </c>
      <c r="AG572" s="21" t="str">
        <f>IF(обеспечено!AG572-'погружено всего'!AG572=0,"",обеспечено!AG572-'погружено всего'!AG572)</f>
        <v/>
      </c>
      <c r="AH572" s="21" t="str">
        <f>IF(обеспечено!AH572-'погружено всего'!AH572=0,"",обеспечено!AH572-'погружено всего'!AH572)</f>
        <v/>
      </c>
      <c r="AI572" s="21" t="str">
        <f>IF(обеспечено!AI572-'погружено всего'!AI572=0,"",обеспечено!AI572-'погружено всего'!AI572)</f>
        <v/>
      </c>
      <c r="AJ572" s="21" t="str">
        <f>IF(обеспечено!AJ572-'погружено всего'!AJ572=0,"",обеспечено!AJ572-'погружено всего'!AJ572)</f>
        <v/>
      </c>
      <c r="AK572" s="21" t="str">
        <f>IF(обеспечено!AK572-'погружено всего'!AK572=0,"",обеспечено!AK572-'погружено всего'!AK572)</f>
        <v/>
      </c>
    </row>
    <row r="573" spans="2:37" s="15" customFormat="1" ht="13.5" customHeight="1" x14ac:dyDescent="0.15">
      <c r="B573" s="20" t="str">
        <f>IF(LEN('заявки всего'!B573)=0,"",'заявки всего'!B573)</f>
        <v/>
      </c>
      <c r="C573" s="20" t="str">
        <f>IF(LEN('заявки всего'!C573)=0,"",'заявки всего'!C573)</f>
        <v/>
      </c>
      <c r="D573" s="22" t="str">
        <f>IF(LEN('заявки всего'!D573)=0,"",'заявки всего'!D573)</f>
        <v/>
      </c>
      <c r="E573" s="23" t="str">
        <f>IF(LEN('заявки всего'!E573)=0,"",'заявки всего'!E573)</f>
        <v/>
      </c>
      <c r="F573" s="23" t="str">
        <f>IF(обеспечено!F573=0,"",ROUNDUP(обеспечено!F573/31*5,0))</f>
        <v/>
      </c>
      <c r="G573" s="21" t="str">
        <f>IF(обеспечено!G573-'погружено всего'!G573=0,"",обеспечено!G573-'погружено всего'!G573)</f>
        <v/>
      </c>
      <c r="H573" s="21" t="str">
        <f>IF(обеспечено!H573-'погружено всего'!H573=0,"",обеспечено!H573-'погружено всего'!H573)</f>
        <v/>
      </c>
      <c r="I573" s="21" t="str">
        <f>IF(обеспечено!I573-'погружено всего'!I573=0,"",обеспечено!I573-'погружено всего'!I573)</f>
        <v/>
      </c>
      <c r="J573" s="21" t="str">
        <f>IF(обеспечено!J573-'погружено всего'!J573=0,"",обеспечено!J573-'погружено всего'!J573)</f>
        <v/>
      </c>
      <c r="K573" s="21" t="str">
        <f>IF(обеспечено!K573-'погружено всего'!K573=0,"",обеспечено!K573-'погружено всего'!K573)</f>
        <v/>
      </c>
      <c r="L573" s="21" t="str">
        <f>IF(обеспечено!L573-'погружено всего'!L573=0,"",обеспечено!L573-'погружено всего'!L573)</f>
        <v/>
      </c>
      <c r="M573" s="21" t="str">
        <f>IF(обеспечено!M573-'погружено всего'!M573=0,"",обеспечено!M573-'погружено всего'!M573)</f>
        <v/>
      </c>
      <c r="N573" s="21" t="str">
        <f>IF(обеспечено!N573-'погружено всего'!N573=0,"",обеспечено!N573-'погружено всего'!N573)</f>
        <v/>
      </c>
      <c r="O573" s="21" t="str">
        <f>IF(обеспечено!O573-'погружено всего'!O573=0,"",обеспечено!O573-'погружено всего'!O573)</f>
        <v/>
      </c>
      <c r="P573" s="21" t="str">
        <f>IF(обеспечено!P573-'погружено всего'!P573=0,"",обеспечено!P573-'погружено всего'!P573)</f>
        <v/>
      </c>
      <c r="Q573" s="21" t="str">
        <f>IF(обеспечено!Q573-'погружено всего'!Q573=0,"",обеспечено!Q573-'погружено всего'!Q573)</f>
        <v/>
      </c>
      <c r="R573" s="21" t="str">
        <f>IF(обеспечено!R573-'погружено всего'!R573=0,"",обеспечено!R573-'погружено всего'!R573)</f>
        <v/>
      </c>
      <c r="S573" s="21" t="str">
        <f>IF(обеспечено!S573-'погружено всего'!S573=0,"",обеспечено!S573-'погружено всего'!S573)</f>
        <v/>
      </c>
      <c r="T573" s="21" t="str">
        <f>IF(обеспечено!T573-'погружено всего'!T573=0,"",обеспечено!T573-'погружено всего'!T573)</f>
        <v/>
      </c>
      <c r="U573" s="21" t="str">
        <f>IF(обеспечено!U573-'погружено всего'!U573=0,"",обеспечено!U573-'погружено всего'!U573)</f>
        <v/>
      </c>
      <c r="V573" s="21" t="str">
        <f>IF(обеспечено!V573-'погружено всего'!V573=0,"",обеспечено!V573-'погружено всего'!V573)</f>
        <v/>
      </c>
      <c r="W573" s="21" t="str">
        <f>IF(обеспечено!W573-'погружено всего'!W573=0,"",обеспечено!W573-'погружено всего'!W573)</f>
        <v/>
      </c>
      <c r="X573" s="21" t="str">
        <f>IF(обеспечено!X573-'погружено всего'!X573=0,"",обеспечено!X573-'погружено всего'!X573)</f>
        <v/>
      </c>
      <c r="Y573" s="21" t="str">
        <f>IF(обеспечено!Y573-'погружено всего'!Y573=0,"",обеспечено!Y573-'погружено всего'!Y573)</f>
        <v/>
      </c>
      <c r="Z573" s="21" t="str">
        <f>IF(обеспечено!Z573-'погружено всего'!Z573=0,"",обеспечено!Z573-'погружено всего'!Z573)</f>
        <v/>
      </c>
      <c r="AA573" s="21" t="str">
        <f>IF(обеспечено!AA573-'погружено всего'!AA573=0,"",обеспечено!AA573-'погружено всего'!AA573)</f>
        <v/>
      </c>
      <c r="AB573" s="21" t="str">
        <f>IF(обеспечено!AB573-'погружено всего'!AB573=0,"",обеспечено!AB573-'погружено всего'!AB573)</f>
        <v/>
      </c>
      <c r="AC573" s="21" t="str">
        <f>IF(обеспечено!AC573-'погружено всего'!AC573=0,"",обеспечено!AC573-'погружено всего'!AC573)</f>
        <v/>
      </c>
      <c r="AD573" s="21" t="str">
        <f>IF(обеспечено!AD573-'погружено всего'!AD573=0,"",обеспечено!AD573-'погружено всего'!AD573)</f>
        <v/>
      </c>
      <c r="AE573" s="21" t="str">
        <f>IF(обеспечено!AE573-'погружено всего'!AE573=0,"",обеспечено!AE573-'погружено всего'!AE573)</f>
        <v/>
      </c>
      <c r="AF573" s="21" t="str">
        <f>IF(обеспечено!AF573-'погружено всего'!AF573=0,"",обеспечено!AF573-'погружено всего'!AF573)</f>
        <v/>
      </c>
      <c r="AG573" s="21" t="str">
        <f>IF(обеспечено!AG573-'погружено всего'!AG573=0,"",обеспечено!AG573-'погружено всего'!AG573)</f>
        <v/>
      </c>
      <c r="AH573" s="21" t="str">
        <f>IF(обеспечено!AH573-'погружено всего'!AH573=0,"",обеспечено!AH573-'погружено всего'!AH573)</f>
        <v/>
      </c>
      <c r="AI573" s="21" t="str">
        <f>IF(обеспечено!AI573-'погружено всего'!AI573=0,"",обеспечено!AI573-'погружено всего'!AI573)</f>
        <v/>
      </c>
      <c r="AJ573" s="21" t="str">
        <f>IF(обеспечено!AJ573-'погружено всего'!AJ573=0,"",обеспечено!AJ573-'погружено всего'!AJ573)</f>
        <v/>
      </c>
      <c r="AK573" s="21" t="str">
        <f>IF(обеспечено!AK573-'погружено всего'!AK573=0,"",обеспечено!AK573-'погружено всего'!AK573)</f>
        <v/>
      </c>
    </row>
    <row r="574" spans="2:37" s="15" customFormat="1" ht="13.5" customHeight="1" x14ac:dyDescent="0.15">
      <c r="B574" s="20" t="str">
        <f>IF(LEN('заявки всего'!B574)=0,"",'заявки всего'!B574)</f>
        <v/>
      </c>
      <c r="C574" s="20" t="str">
        <f>IF(LEN('заявки всего'!C574)=0,"",'заявки всего'!C574)</f>
        <v/>
      </c>
      <c r="D574" s="22" t="str">
        <f>IF(LEN('заявки всего'!D574)=0,"",'заявки всего'!D574)</f>
        <v/>
      </c>
      <c r="E574" s="23" t="str">
        <f>IF(LEN('заявки всего'!E574)=0,"",'заявки всего'!E574)</f>
        <v/>
      </c>
      <c r="F574" s="23" t="str">
        <f>IF(обеспечено!F574=0,"",ROUNDUP(обеспечено!F574/31*5,0))</f>
        <v/>
      </c>
      <c r="G574" s="21" t="str">
        <f>IF(обеспечено!G574-'погружено всего'!G574=0,"",обеспечено!G574-'погружено всего'!G574)</f>
        <v/>
      </c>
      <c r="H574" s="21" t="str">
        <f>IF(обеспечено!H574-'погружено всего'!H574=0,"",обеспечено!H574-'погружено всего'!H574)</f>
        <v/>
      </c>
      <c r="I574" s="21" t="str">
        <f>IF(обеспечено!I574-'погружено всего'!I574=0,"",обеспечено!I574-'погружено всего'!I574)</f>
        <v/>
      </c>
      <c r="J574" s="21" t="str">
        <f>IF(обеспечено!J574-'погружено всего'!J574=0,"",обеспечено!J574-'погружено всего'!J574)</f>
        <v/>
      </c>
      <c r="K574" s="21" t="str">
        <f>IF(обеспечено!K574-'погружено всего'!K574=0,"",обеспечено!K574-'погружено всего'!K574)</f>
        <v/>
      </c>
      <c r="L574" s="21" t="str">
        <f>IF(обеспечено!L574-'погружено всего'!L574=0,"",обеспечено!L574-'погружено всего'!L574)</f>
        <v/>
      </c>
      <c r="M574" s="21" t="str">
        <f>IF(обеспечено!M574-'погружено всего'!M574=0,"",обеспечено!M574-'погружено всего'!M574)</f>
        <v/>
      </c>
      <c r="N574" s="21" t="str">
        <f>IF(обеспечено!N574-'погружено всего'!N574=0,"",обеспечено!N574-'погружено всего'!N574)</f>
        <v/>
      </c>
      <c r="O574" s="21" t="str">
        <f>IF(обеспечено!O574-'погружено всего'!O574=0,"",обеспечено!O574-'погружено всего'!O574)</f>
        <v/>
      </c>
      <c r="P574" s="21" t="str">
        <f>IF(обеспечено!P574-'погружено всего'!P574=0,"",обеспечено!P574-'погружено всего'!P574)</f>
        <v/>
      </c>
      <c r="Q574" s="21" t="str">
        <f>IF(обеспечено!Q574-'погружено всего'!Q574=0,"",обеспечено!Q574-'погружено всего'!Q574)</f>
        <v/>
      </c>
      <c r="R574" s="21" t="str">
        <f>IF(обеспечено!R574-'погружено всего'!R574=0,"",обеспечено!R574-'погружено всего'!R574)</f>
        <v/>
      </c>
      <c r="S574" s="21" t="str">
        <f>IF(обеспечено!S574-'погружено всего'!S574=0,"",обеспечено!S574-'погружено всего'!S574)</f>
        <v/>
      </c>
      <c r="T574" s="21" t="str">
        <f>IF(обеспечено!T574-'погружено всего'!T574=0,"",обеспечено!T574-'погружено всего'!T574)</f>
        <v/>
      </c>
      <c r="U574" s="21" t="str">
        <f>IF(обеспечено!U574-'погружено всего'!U574=0,"",обеспечено!U574-'погружено всего'!U574)</f>
        <v/>
      </c>
      <c r="V574" s="21" t="str">
        <f>IF(обеспечено!V574-'погружено всего'!V574=0,"",обеспечено!V574-'погружено всего'!V574)</f>
        <v/>
      </c>
      <c r="W574" s="21" t="str">
        <f>IF(обеспечено!W574-'погружено всего'!W574=0,"",обеспечено!W574-'погружено всего'!W574)</f>
        <v/>
      </c>
      <c r="X574" s="21" t="str">
        <f>IF(обеспечено!X574-'погружено всего'!X574=0,"",обеспечено!X574-'погружено всего'!X574)</f>
        <v/>
      </c>
      <c r="Y574" s="21" t="str">
        <f>IF(обеспечено!Y574-'погружено всего'!Y574=0,"",обеспечено!Y574-'погружено всего'!Y574)</f>
        <v/>
      </c>
      <c r="Z574" s="21" t="str">
        <f>IF(обеспечено!Z574-'погружено всего'!Z574=0,"",обеспечено!Z574-'погружено всего'!Z574)</f>
        <v/>
      </c>
      <c r="AA574" s="21" t="str">
        <f>IF(обеспечено!AA574-'погружено всего'!AA574=0,"",обеспечено!AA574-'погружено всего'!AA574)</f>
        <v/>
      </c>
      <c r="AB574" s="21" t="str">
        <f>IF(обеспечено!AB574-'погружено всего'!AB574=0,"",обеспечено!AB574-'погружено всего'!AB574)</f>
        <v/>
      </c>
      <c r="AC574" s="21" t="str">
        <f>IF(обеспечено!AC574-'погружено всего'!AC574=0,"",обеспечено!AC574-'погружено всего'!AC574)</f>
        <v/>
      </c>
      <c r="AD574" s="21" t="str">
        <f>IF(обеспечено!AD574-'погружено всего'!AD574=0,"",обеспечено!AD574-'погружено всего'!AD574)</f>
        <v/>
      </c>
      <c r="AE574" s="21" t="str">
        <f>IF(обеспечено!AE574-'погружено всего'!AE574=0,"",обеспечено!AE574-'погружено всего'!AE574)</f>
        <v/>
      </c>
      <c r="AF574" s="21" t="str">
        <f>IF(обеспечено!AF574-'погружено всего'!AF574=0,"",обеспечено!AF574-'погружено всего'!AF574)</f>
        <v/>
      </c>
      <c r="AG574" s="21" t="str">
        <f>IF(обеспечено!AG574-'погружено всего'!AG574=0,"",обеспечено!AG574-'погружено всего'!AG574)</f>
        <v/>
      </c>
      <c r="AH574" s="21" t="str">
        <f>IF(обеспечено!AH574-'погружено всего'!AH574=0,"",обеспечено!AH574-'погружено всего'!AH574)</f>
        <v/>
      </c>
      <c r="AI574" s="21" t="str">
        <f>IF(обеспечено!AI574-'погружено всего'!AI574=0,"",обеспечено!AI574-'погружено всего'!AI574)</f>
        <v/>
      </c>
      <c r="AJ574" s="21" t="str">
        <f>IF(обеспечено!AJ574-'погружено всего'!AJ574=0,"",обеспечено!AJ574-'погружено всего'!AJ574)</f>
        <v/>
      </c>
      <c r="AK574" s="21" t="str">
        <f>IF(обеспечено!AK574-'погружено всего'!AK574=0,"",обеспечено!AK574-'погружено всего'!AK574)</f>
        <v/>
      </c>
    </row>
    <row r="575" spans="2:37" s="15" customFormat="1" ht="13.5" customHeight="1" x14ac:dyDescent="0.15">
      <c r="B575" s="20" t="str">
        <f>IF(LEN('заявки всего'!B575)=0,"",'заявки всего'!B575)</f>
        <v/>
      </c>
      <c r="C575" s="20" t="str">
        <f>IF(LEN('заявки всего'!C575)=0,"",'заявки всего'!C575)</f>
        <v/>
      </c>
      <c r="D575" s="22" t="str">
        <f>IF(LEN('заявки всего'!D575)=0,"",'заявки всего'!D575)</f>
        <v/>
      </c>
      <c r="E575" s="23" t="str">
        <f>IF(LEN('заявки всего'!E575)=0,"",'заявки всего'!E575)</f>
        <v/>
      </c>
      <c r="F575" s="23" t="str">
        <f>IF(обеспечено!F575=0,"",ROUNDUP(обеспечено!F575/31*5,0))</f>
        <v/>
      </c>
      <c r="G575" s="21" t="str">
        <f>IF(обеспечено!G575-'погружено всего'!G575=0,"",обеспечено!G575-'погружено всего'!G575)</f>
        <v/>
      </c>
      <c r="H575" s="21" t="str">
        <f>IF(обеспечено!H575-'погружено всего'!H575=0,"",обеспечено!H575-'погружено всего'!H575)</f>
        <v/>
      </c>
      <c r="I575" s="21" t="str">
        <f>IF(обеспечено!I575-'погружено всего'!I575=0,"",обеспечено!I575-'погружено всего'!I575)</f>
        <v/>
      </c>
      <c r="J575" s="21" t="str">
        <f>IF(обеспечено!J575-'погружено всего'!J575=0,"",обеспечено!J575-'погружено всего'!J575)</f>
        <v/>
      </c>
      <c r="K575" s="21" t="str">
        <f>IF(обеспечено!K575-'погружено всего'!K575=0,"",обеспечено!K575-'погружено всего'!K575)</f>
        <v/>
      </c>
      <c r="L575" s="21" t="str">
        <f>IF(обеспечено!L575-'погружено всего'!L575=0,"",обеспечено!L575-'погружено всего'!L575)</f>
        <v/>
      </c>
      <c r="M575" s="21" t="str">
        <f>IF(обеспечено!M575-'погружено всего'!M575=0,"",обеспечено!M575-'погружено всего'!M575)</f>
        <v/>
      </c>
      <c r="N575" s="21" t="str">
        <f>IF(обеспечено!N575-'погружено всего'!N575=0,"",обеспечено!N575-'погружено всего'!N575)</f>
        <v/>
      </c>
      <c r="O575" s="21" t="str">
        <f>IF(обеспечено!O575-'погружено всего'!O575=0,"",обеспечено!O575-'погружено всего'!O575)</f>
        <v/>
      </c>
      <c r="P575" s="21" t="str">
        <f>IF(обеспечено!P575-'погружено всего'!P575=0,"",обеспечено!P575-'погружено всего'!P575)</f>
        <v/>
      </c>
      <c r="Q575" s="21" t="str">
        <f>IF(обеспечено!Q575-'погружено всего'!Q575=0,"",обеспечено!Q575-'погружено всего'!Q575)</f>
        <v/>
      </c>
      <c r="R575" s="21" t="str">
        <f>IF(обеспечено!R575-'погружено всего'!R575=0,"",обеспечено!R575-'погружено всего'!R575)</f>
        <v/>
      </c>
      <c r="S575" s="21" t="str">
        <f>IF(обеспечено!S575-'погружено всего'!S575=0,"",обеспечено!S575-'погружено всего'!S575)</f>
        <v/>
      </c>
      <c r="T575" s="21" t="str">
        <f>IF(обеспечено!T575-'погружено всего'!T575=0,"",обеспечено!T575-'погружено всего'!T575)</f>
        <v/>
      </c>
      <c r="U575" s="21" t="str">
        <f>IF(обеспечено!U575-'погружено всего'!U575=0,"",обеспечено!U575-'погружено всего'!U575)</f>
        <v/>
      </c>
      <c r="V575" s="21" t="str">
        <f>IF(обеспечено!V575-'погружено всего'!V575=0,"",обеспечено!V575-'погружено всего'!V575)</f>
        <v/>
      </c>
      <c r="W575" s="21" t="str">
        <f>IF(обеспечено!W575-'погружено всего'!W575=0,"",обеспечено!W575-'погружено всего'!W575)</f>
        <v/>
      </c>
      <c r="X575" s="21" t="str">
        <f>IF(обеспечено!X575-'погружено всего'!X575=0,"",обеспечено!X575-'погружено всего'!X575)</f>
        <v/>
      </c>
      <c r="Y575" s="21" t="str">
        <f>IF(обеспечено!Y575-'погружено всего'!Y575=0,"",обеспечено!Y575-'погружено всего'!Y575)</f>
        <v/>
      </c>
      <c r="Z575" s="21" t="str">
        <f>IF(обеспечено!Z575-'погружено всего'!Z575=0,"",обеспечено!Z575-'погружено всего'!Z575)</f>
        <v/>
      </c>
      <c r="AA575" s="21" t="str">
        <f>IF(обеспечено!AA575-'погружено всего'!AA575=0,"",обеспечено!AA575-'погружено всего'!AA575)</f>
        <v/>
      </c>
      <c r="AB575" s="21" t="str">
        <f>IF(обеспечено!AB575-'погружено всего'!AB575=0,"",обеспечено!AB575-'погружено всего'!AB575)</f>
        <v/>
      </c>
      <c r="AC575" s="21" t="str">
        <f>IF(обеспечено!AC575-'погружено всего'!AC575=0,"",обеспечено!AC575-'погружено всего'!AC575)</f>
        <v/>
      </c>
      <c r="AD575" s="21" t="str">
        <f>IF(обеспечено!AD575-'погружено всего'!AD575=0,"",обеспечено!AD575-'погружено всего'!AD575)</f>
        <v/>
      </c>
      <c r="AE575" s="21" t="str">
        <f>IF(обеспечено!AE575-'погружено всего'!AE575=0,"",обеспечено!AE575-'погружено всего'!AE575)</f>
        <v/>
      </c>
      <c r="AF575" s="21" t="str">
        <f>IF(обеспечено!AF575-'погружено всего'!AF575=0,"",обеспечено!AF575-'погружено всего'!AF575)</f>
        <v/>
      </c>
      <c r="AG575" s="21" t="str">
        <f>IF(обеспечено!AG575-'погружено всего'!AG575=0,"",обеспечено!AG575-'погружено всего'!AG575)</f>
        <v/>
      </c>
      <c r="AH575" s="21" t="str">
        <f>IF(обеспечено!AH575-'погружено всего'!AH575=0,"",обеспечено!AH575-'погружено всего'!AH575)</f>
        <v/>
      </c>
      <c r="AI575" s="21" t="str">
        <f>IF(обеспечено!AI575-'погружено всего'!AI575=0,"",обеспечено!AI575-'погружено всего'!AI575)</f>
        <v/>
      </c>
      <c r="AJ575" s="21" t="str">
        <f>IF(обеспечено!AJ575-'погружено всего'!AJ575=0,"",обеспечено!AJ575-'погружено всего'!AJ575)</f>
        <v/>
      </c>
      <c r="AK575" s="21" t="str">
        <f>IF(обеспечено!AK575-'погружено всего'!AK575=0,"",обеспечено!AK575-'погружено всего'!AK575)</f>
        <v/>
      </c>
    </row>
    <row r="576" spans="2:37" s="15" customFormat="1" ht="13.5" customHeight="1" x14ac:dyDescent="0.15">
      <c r="B576" s="20" t="str">
        <f>IF(LEN('заявки всего'!B576)=0,"",'заявки всего'!B576)</f>
        <v/>
      </c>
      <c r="C576" s="20" t="str">
        <f>IF(LEN('заявки всего'!C576)=0,"",'заявки всего'!C576)</f>
        <v/>
      </c>
      <c r="D576" s="22" t="str">
        <f>IF(LEN('заявки всего'!D576)=0,"",'заявки всего'!D576)</f>
        <v/>
      </c>
      <c r="E576" s="23" t="str">
        <f>IF(LEN('заявки всего'!E576)=0,"",'заявки всего'!E576)</f>
        <v/>
      </c>
      <c r="F576" s="23" t="str">
        <f>IF(обеспечено!F576=0,"",ROUNDUP(обеспечено!F576/31*5,0))</f>
        <v/>
      </c>
      <c r="G576" s="21" t="str">
        <f>IF(обеспечено!G576-'погружено всего'!G576=0,"",обеспечено!G576-'погружено всего'!G576)</f>
        <v/>
      </c>
      <c r="H576" s="21" t="str">
        <f>IF(обеспечено!H576-'погружено всего'!H576=0,"",обеспечено!H576-'погружено всего'!H576)</f>
        <v/>
      </c>
      <c r="I576" s="21" t="str">
        <f>IF(обеспечено!I576-'погружено всего'!I576=0,"",обеспечено!I576-'погружено всего'!I576)</f>
        <v/>
      </c>
      <c r="J576" s="21" t="str">
        <f>IF(обеспечено!J576-'погружено всего'!J576=0,"",обеспечено!J576-'погружено всего'!J576)</f>
        <v/>
      </c>
      <c r="K576" s="21" t="str">
        <f>IF(обеспечено!K576-'погружено всего'!K576=0,"",обеспечено!K576-'погружено всего'!K576)</f>
        <v/>
      </c>
      <c r="L576" s="21" t="str">
        <f>IF(обеспечено!L576-'погружено всего'!L576=0,"",обеспечено!L576-'погружено всего'!L576)</f>
        <v/>
      </c>
      <c r="M576" s="21" t="str">
        <f>IF(обеспечено!M576-'погружено всего'!M576=0,"",обеспечено!M576-'погружено всего'!M576)</f>
        <v/>
      </c>
      <c r="N576" s="21" t="str">
        <f>IF(обеспечено!N576-'погружено всего'!N576=0,"",обеспечено!N576-'погружено всего'!N576)</f>
        <v/>
      </c>
      <c r="O576" s="21" t="str">
        <f>IF(обеспечено!O576-'погружено всего'!O576=0,"",обеспечено!O576-'погружено всего'!O576)</f>
        <v/>
      </c>
      <c r="P576" s="21" t="str">
        <f>IF(обеспечено!P576-'погружено всего'!P576=0,"",обеспечено!P576-'погружено всего'!P576)</f>
        <v/>
      </c>
      <c r="Q576" s="21" t="str">
        <f>IF(обеспечено!Q576-'погружено всего'!Q576=0,"",обеспечено!Q576-'погружено всего'!Q576)</f>
        <v/>
      </c>
      <c r="R576" s="21" t="str">
        <f>IF(обеспечено!R576-'погружено всего'!R576=0,"",обеспечено!R576-'погружено всего'!R576)</f>
        <v/>
      </c>
      <c r="S576" s="21" t="str">
        <f>IF(обеспечено!S576-'погружено всего'!S576=0,"",обеспечено!S576-'погружено всего'!S576)</f>
        <v/>
      </c>
      <c r="T576" s="21" t="str">
        <f>IF(обеспечено!T576-'погружено всего'!T576=0,"",обеспечено!T576-'погружено всего'!T576)</f>
        <v/>
      </c>
      <c r="U576" s="21" t="str">
        <f>IF(обеспечено!U576-'погружено всего'!U576=0,"",обеспечено!U576-'погружено всего'!U576)</f>
        <v/>
      </c>
      <c r="V576" s="21" t="str">
        <f>IF(обеспечено!V576-'погружено всего'!V576=0,"",обеспечено!V576-'погружено всего'!V576)</f>
        <v/>
      </c>
      <c r="W576" s="21" t="str">
        <f>IF(обеспечено!W576-'погружено всего'!W576=0,"",обеспечено!W576-'погружено всего'!W576)</f>
        <v/>
      </c>
      <c r="X576" s="21" t="str">
        <f>IF(обеспечено!X576-'погружено всего'!X576=0,"",обеспечено!X576-'погружено всего'!X576)</f>
        <v/>
      </c>
      <c r="Y576" s="21" t="str">
        <f>IF(обеспечено!Y576-'погружено всего'!Y576=0,"",обеспечено!Y576-'погружено всего'!Y576)</f>
        <v/>
      </c>
      <c r="Z576" s="21" t="str">
        <f>IF(обеспечено!Z576-'погружено всего'!Z576=0,"",обеспечено!Z576-'погружено всего'!Z576)</f>
        <v/>
      </c>
      <c r="AA576" s="21" t="str">
        <f>IF(обеспечено!AA576-'погружено всего'!AA576=0,"",обеспечено!AA576-'погружено всего'!AA576)</f>
        <v/>
      </c>
      <c r="AB576" s="21" t="str">
        <f>IF(обеспечено!AB576-'погружено всего'!AB576=0,"",обеспечено!AB576-'погружено всего'!AB576)</f>
        <v/>
      </c>
      <c r="AC576" s="21" t="str">
        <f>IF(обеспечено!AC576-'погружено всего'!AC576=0,"",обеспечено!AC576-'погружено всего'!AC576)</f>
        <v/>
      </c>
      <c r="AD576" s="21" t="str">
        <f>IF(обеспечено!AD576-'погружено всего'!AD576=0,"",обеспечено!AD576-'погружено всего'!AD576)</f>
        <v/>
      </c>
      <c r="AE576" s="21" t="str">
        <f>IF(обеспечено!AE576-'погружено всего'!AE576=0,"",обеспечено!AE576-'погружено всего'!AE576)</f>
        <v/>
      </c>
      <c r="AF576" s="21" t="str">
        <f>IF(обеспечено!AF576-'погружено всего'!AF576=0,"",обеспечено!AF576-'погружено всего'!AF576)</f>
        <v/>
      </c>
      <c r="AG576" s="21" t="str">
        <f>IF(обеспечено!AG576-'погружено всего'!AG576=0,"",обеспечено!AG576-'погружено всего'!AG576)</f>
        <v/>
      </c>
      <c r="AH576" s="21" t="str">
        <f>IF(обеспечено!AH576-'погружено всего'!AH576=0,"",обеспечено!AH576-'погружено всего'!AH576)</f>
        <v/>
      </c>
      <c r="AI576" s="21" t="str">
        <f>IF(обеспечено!AI576-'погружено всего'!AI576=0,"",обеспечено!AI576-'погружено всего'!AI576)</f>
        <v/>
      </c>
      <c r="AJ576" s="21" t="str">
        <f>IF(обеспечено!AJ576-'погружено всего'!AJ576=0,"",обеспечено!AJ576-'погружено всего'!AJ576)</f>
        <v/>
      </c>
      <c r="AK576" s="21" t="str">
        <f>IF(обеспечено!AK576-'погружено всего'!AK576=0,"",обеспечено!AK576-'погружено всего'!AK576)</f>
        <v/>
      </c>
    </row>
    <row r="577" spans="2:37" s="15" customFormat="1" ht="13.5" customHeight="1" x14ac:dyDescent="0.15">
      <c r="B577" s="20" t="str">
        <f>IF(LEN('заявки всего'!B577)=0,"",'заявки всего'!B577)</f>
        <v/>
      </c>
      <c r="C577" s="20" t="str">
        <f>IF(LEN('заявки всего'!C577)=0,"",'заявки всего'!C577)</f>
        <v/>
      </c>
      <c r="D577" s="22" t="str">
        <f>IF(LEN('заявки всего'!D577)=0,"",'заявки всего'!D577)</f>
        <v/>
      </c>
      <c r="E577" s="23" t="str">
        <f>IF(LEN('заявки всего'!E577)=0,"",'заявки всего'!E577)</f>
        <v/>
      </c>
      <c r="F577" s="23" t="str">
        <f>IF(обеспечено!F577=0,"",ROUNDUP(обеспечено!F577/31*5,0))</f>
        <v/>
      </c>
      <c r="G577" s="21" t="str">
        <f>IF(обеспечено!G577-'погружено всего'!G577=0,"",обеспечено!G577-'погружено всего'!G577)</f>
        <v/>
      </c>
      <c r="H577" s="21" t="str">
        <f>IF(обеспечено!H577-'погружено всего'!H577=0,"",обеспечено!H577-'погружено всего'!H577)</f>
        <v/>
      </c>
      <c r="I577" s="21" t="str">
        <f>IF(обеспечено!I577-'погружено всего'!I577=0,"",обеспечено!I577-'погружено всего'!I577)</f>
        <v/>
      </c>
      <c r="J577" s="21" t="str">
        <f>IF(обеспечено!J577-'погружено всего'!J577=0,"",обеспечено!J577-'погружено всего'!J577)</f>
        <v/>
      </c>
      <c r="K577" s="21" t="str">
        <f>IF(обеспечено!K577-'погружено всего'!K577=0,"",обеспечено!K577-'погружено всего'!K577)</f>
        <v/>
      </c>
      <c r="L577" s="21" t="str">
        <f>IF(обеспечено!L577-'погружено всего'!L577=0,"",обеспечено!L577-'погружено всего'!L577)</f>
        <v/>
      </c>
      <c r="M577" s="21" t="str">
        <f>IF(обеспечено!M577-'погружено всего'!M577=0,"",обеспечено!M577-'погружено всего'!M577)</f>
        <v/>
      </c>
      <c r="N577" s="21" t="str">
        <f>IF(обеспечено!N577-'погружено всего'!N577=0,"",обеспечено!N577-'погружено всего'!N577)</f>
        <v/>
      </c>
      <c r="O577" s="21" t="str">
        <f>IF(обеспечено!O577-'погружено всего'!O577=0,"",обеспечено!O577-'погружено всего'!O577)</f>
        <v/>
      </c>
      <c r="P577" s="21" t="str">
        <f>IF(обеспечено!P577-'погружено всего'!P577=0,"",обеспечено!P577-'погружено всего'!P577)</f>
        <v/>
      </c>
      <c r="Q577" s="21" t="str">
        <f>IF(обеспечено!Q577-'погружено всего'!Q577=0,"",обеспечено!Q577-'погружено всего'!Q577)</f>
        <v/>
      </c>
      <c r="R577" s="21" t="str">
        <f>IF(обеспечено!R577-'погружено всего'!R577=0,"",обеспечено!R577-'погружено всего'!R577)</f>
        <v/>
      </c>
      <c r="S577" s="21" t="str">
        <f>IF(обеспечено!S577-'погружено всего'!S577=0,"",обеспечено!S577-'погружено всего'!S577)</f>
        <v/>
      </c>
      <c r="T577" s="21" t="str">
        <f>IF(обеспечено!T577-'погружено всего'!T577=0,"",обеспечено!T577-'погружено всего'!T577)</f>
        <v/>
      </c>
      <c r="U577" s="21" t="str">
        <f>IF(обеспечено!U577-'погружено всего'!U577=0,"",обеспечено!U577-'погружено всего'!U577)</f>
        <v/>
      </c>
      <c r="V577" s="21" t="str">
        <f>IF(обеспечено!V577-'погружено всего'!V577=0,"",обеспечено!V577-'погружено всего'!V577)</f>
        <v/>
      </c>
      <c r="W577" s="21" t="str">
        <f>IF(обеспечено!W577-'погружено всего'!W577=0,"",обеспечено!W577-'погружено всего'!W577)</f>
        <v/>
      </c>
      <c r="X577" s="21" t="str">
        <f>IF(обеспечено!X577-'погружено всего'!X577=0,"",обеспечено!X577-'погружено всего'!X577)</f>
        <v/>
      </c>
      <c r="Y577" s="21" t="str">
        <f>IF(обеспечено!Y577-'погружено всего'!Y577=0,"",обеспечено!Y577-'погружено всего'!Y577)</f>
        <v/>
      </c>
      <c r="Z577" s="21" t="str">
        <f>IF(обеспечено!Z577-'погружено всего'!Z577=0,"",обеспечено!Z577-'погружено всего'!Z577)</f>
        <v/>
      </c>
      <c r="AA577" s="21" t="str">
        <f>IF(обеспечено!AA577-'погружено всего'!AA577=0,"",обеспечено!AA577-'погружено всего'!AA577)</f>
        <v/>
      </c>
      <c r="AB577" s="21" t="str">
        <f>IF(обеспечено!AB577-'погружено всего'!AB577=0,"",обеспечено!AB577-'погружено всего'!AB577)</f>
        <v/>
      </c>
      <c r="AC577" s="21" t="str">
        <f>IF(обеспечено!AC577-'погружено всего'!AC577=0,"",обеспечено!AC577-'погружено всего'!AC577)</f>
        <v/>
      </c>
      <c r="AD577" s="21" t="str">
        <f>IF(обеспечено!AD577-'погружено всего'!AD577=0,"",обеспечено!AD577-'погружено всего'!AD577)</f>
        <v/>
      </c>
      <c r="AE577" s="21" t="str">
        <f>IF(обеспечено!AE577-'погружено всего'!AE577=0,"",обеспечено!AE577-'погружено всего'!AE577)</f>
        <v/>
      </c>
      <c r="AF577" s="21" t="str">
        <f>IF(обеспечено!AF577-'погружено всего'!AF577=0,"",обеспечено!AF577-'погружено всего'!AF577)</f>
        <v/>
      </c>
      <c r="AG577" s="21" t="str">
        <f>IF(обеспечено!AG577-'погружено всего'!AG577=0,"",обеспечено!AG577-'погружено всего'!AG577)</f>
        <v/>
      </c>
      <c r="AH577" s="21" t="str">
        <f>IF(обеспечено!AH577-'погружено всего'!AH577=0,"",обеспечено!AH577-'погружено всего'!AH577)</f>
        <v/>
      </c>
      <c r="AI577" s="21" t="str">
        <f>IF(обеспечено!AI577-'погружено всего'!AI577=0,"",обеспечено!AI577-'погружено всего'!AI577)</f>
        <v/>
      </c>
      <c r="AJ577" s="21" t="str">
        <f>IF(обеспечено!AJ577-'погружено всего'!AJ577=0,"",обеспечено!AJ577-'погружено всего'!AJ577)</f>
        <v/>
      </c>
      <c r="AK577" s="21" t="str">
        <f>IF(обеспечено!AK577-'погружено всего'!AK577=0,"",обеспечено!AK577-'погружено всего'!AK577)</f>
        <v/>
      </c>
    </row>
    <row r="578" spans="2:37" s="15" customFormat="1" ht="13.5" customHeight="1" x14ac:dyDescent="0.15">
      <c r="B578" s="20" t="str">
        <f>IF(LEN('заявки всего'!B578)=0,"",'заявки всего'!B578)</f>
        <v/>
      </c>
      <c r="C578" s="20" t="str">
        <f>IF(LEN('заявки всего'!C578)=0,"",'заявки всего'!C578)</f>
        <v/>
      </c>
      <c r="D578" s="22" t="str">
        <f>IF(LEN('заявки всего'!D578)=0,"",'заявки всего'!D578)</f>
        <v/>
      </c>
      <c r="E578" s="23" t="str">
        <f>IF(LEN('заявки всего'!E578)=0,"",'заявки всего'!E578)</f>
        <v/>
      </c>
      <c r="F578" s="23" t="str">
        <f>IF(обеспечено!F578=0,"",ROUNDUP(обеспечено!F578/31*5,0))</f>
        <v/>
      </c>
      <c r="G578" s="21" t="str">
        <f>IF(обеспечено!G578-'погружено всего'!G578=0,"",обеспечено!G578-'погружено всего'!G578)</f>
        <v/>
      </c>
      <c r="H578" s="21" t="str">
        <f>IF(обеспечено!H578-'погружено всего'!H578=0,"",обеспечено!H578-'погружено всего'!H578)</f>
        <v/>
      </c>
      <c r="I578" s="21" t="str">
        <f>IF(обеспечено!I578-'погружено всего'!I578=0,"",обеспечено!I578-'погружено всего'!I578)</f>
        <v/>
      </c>
      <c r="J578" s="21" t="str">
        <f>IF(обеспечено!J578-'погружено всего'!J578=0,"",обеспечено!J578-'погружено всего'!J578)</f>
        <v/>
      </c>
      <c r="K578" s="21" t="str">
        <f>IF(обеспечено!K578-'погружено всего'!K578=0,"",обеспечено!K578-'погружено всего'!K578)</f>
        <v/>
      </c>
      <c r="L578" s="21" t="str">
        <f>IF(обеспечено!L578-'погружено всего'!L578=0,"",обеспечено!L578-'погружено всего'!L578)</f>
        <v/>
      </c>
      <c r="M578" s="21" t="str">
        <f>IF(обеспечено!M578-'погружено всего'!M578=0,"",обеспечено!M578-'погружено всего'!M578)</f>
        <v/>
      </c>
      <c r="N578" s="21" t="str">
        <f>IF(обеспечено!N578-'погружено всего'!N578=0,"",обеспечено!N578-'погружено всего'!N578)</f>
        <v/>
      </c>
      <c r="O578" s="21" t="str">
        <f>IF(обеспечено!O578-'погружено всего'!O578=0,"",обеспечено!O578-'погружено всего'!O578)</f>
        <v/>
      </c>
      <c r="P578" s="21" t="str">
        <f>IF(обеспечено!P578-'погружено всего'!P578=0,"",обеспечено!P578-'погружено всего'!P578)</f>
        <v/>
      </c>
      <c r="Q578" s="21" t="str">
        <f>IF(обеспечено!Q578-'погружено всего'!Q578=0,"",обеспечено!Q578-'погружено всего'!Q578)</f>
        <v/>
      </c>
      <c r="R578" s="21" t="str">
        <f>IF(обеспечено!R578-'погружено всего'!R578=0,"",обеспечено!R578-'погружено всего'!R578)</f>
        <v/>
      </c>
      <c r="S578" s="21" t="str">
        <f>IF(обеспечено!S578-'погружено всего'!S578=0,"",обеспечено!S578-'погружено всего'!S578)</f>
        <v/>
      </c>
      <c r="T578" s="21" t="str">
        <f>IF(обеспечено!T578-'погружено всего'!T578=0,"",обеспечено!T578-'погружено всего'!T578)</f>
        <v/>
      </c>
      <c r="U578" s="21" t="str">
        <f>IF(обеспечено!U578-'погружено всего'!U578=0,"",обеспечено!U578-'погружено всего'!U578)</f>
        <v/>
      </c>
      <c r="V578" s="21" t="str">
        <f>IF(обеспечено!V578-'погружено всего'!V578=0,"",обеспечено!V578-'погружено всего'!V578)</f>
        <v/>
      </c>
      <c r="W578" s="21" t="str">
        <f>IF(обеспечено!W578-'погружено всего'!W578=0,"",обеспечено!W578-'погружено всего'!W578)</f>
        <v/>
      </c>
      <c r="X578" s="21" t="str">
        <f>IF(обеспечено!X578-'погружено всего'!X578=0,"",обеспечено!X578-'погружено всего'!X578)</f>
        <v/>
      </c>
      <c r="Y578" s="21" t="str">
        <f>IF(обеспечено!Y578-'погружено всего'!Y578=0,"",обеспечено!Y578-'погружено всего'!Y578)</f>
        <v/>
      </c>
      <c r="Z578" s="21" t="str">
        <f>IF(обеспечено!Z578-'погружено всего'!Z578=0,"",обеспечено!Z578-'погружено всего'!Z578)</f>
        <v/>
      </c>
      <c r="AA578" s="21" t="str">
        <f>IF(обеспечено!AA578-'погружено всего'!AA578=0,"",обеспечено!AA578-'погружено всего'!AA578)</f>
        <v/>
      </c>
      <c r="AB578" s="21" t="str">
        <f>IF(обеспечено!AB578-'погружено всего'!AB578=0,"",обеспечено!AB578-'погружено всего'!AB578)</f>
        <v/>
      </c>
      <c r="AC578" s="21" t="str">
        <f>IF(обеспечено!AC578-'погружено всего'!AC578=0,"",обеспечено!AC578-'погружено всего'!AC578)</f>
        <v/>
      </c>
      <c r="AD578" s="21" t="str">
        <f>IF(обеспечено!AD578-'погружено всего'!AD578=0,"",обеспечено!AD578-'погружено всего'!AD578)</f>
        <v/>
      </c>
      <c r="AE578" s="21" t="str">
        <f>IF(обеспечено!AE578-'погружено всего'!AE578=0,"",обеспечено!AE578-'погружено всего'!AE578)</f>
        <v/>
      </c>
      <c r="AF578" s="21" t="str">
        <f>IF(обеспечено!AF578-'погружено всего'!AF578=0,"",обеспечено!AF578-'погружено всего'!AF578)</f>
        <v/>
      </c>
      <c r="AG578" s="21" t="str">
        <f>IF(обеспечено!AG578-'погружено всего'!AG578=0,"",обеспечено!AG578-'погружено всего'!AG578)</f>
        <v/>
      </c>
      <c r="AH578" s="21" t="str">
        <f>IF(обеспечено!AH578-'погружено всего'!AH578=0,"",обеспечено!AH578-'погружено всего'!AH578)</f>
        <v/>
      </c>
      <c r="AI578" s="21" t="str">
        <f>IF(обеспечено!AI578-'погружено всего'!AI578=0,"",обеспечено!AI578-'погружено всего'!AI578)</f>
        <v/>
      </c>
      <c r="AJ578" s="21" t="str">
        <f>IF(обеспечено!AJ578-'погружено всего'!AJ578=0,"",обеспечено!AJ578-'погружено всего'!AJ578)</f>
        <v/>
      </c>
      <c r="AK578" s="21" t="str">
        <f>IF(обеспечено!AK578-'погружено всего'!AK578=0,"",обеспечено!AK578-'погружено всего'!AK578)</f>
        <v/>
      </c>
    </row>
    <row r="579" spans="2:37" s="15" customFormat="1" ht="13.5" customHeight="1" x14ac:dyDescent="0.15">
      <c r="B579" s="20" t="str">
        <f>IF(LEN('заявки всего'!B579)=0,"",'заявки всего'!B579)</f>
        <v/>
      </c>
      <c r="C579" s="20" t="str">
        <f>IF(LEN('заявки всего'!C579)=0,"",'заявки всего'!C579)</f>
        <v/>
      </c>
      <c r="D579" s="22" t="str">
        <f>IF(LEN('заявки всего'!D579)=0,"",'заявки всего'!D579)</f>
        <v/>
      </c>
      <c r="E579" s="23" t="str">
        <f>IF(LEN('заявки всего'!E579)=0,"",'заявки всего'!E579)</f>
        <v/>
      </c>
      <c r="F579" s="23" t="str">
        <f>IF(обеспечено!F579=0,"",ROUNDUP(обеспечено!F579/31*5,0))</f>
        <v/>
      </c>
      <c r="G579" s="21" t="str">
        <f>IF(обеспечено!G579-'погружено всего'!G579=0,"",обеспечено!G579-'погружено всего'!G579)</f>
        <v/>
      </c>
      <c r="H579" s="21" t="str">
        <f>IF(обеспечено!H579-'погружено всего'!H579=0,"",обеспечено!H579-'погружено всего'!H579)</f>
        <v/>
      </c>
      <c r="I579" s="21" t="str">
        <f>IF(обеспечено!I579-'погружено всего'!I579=0,"",обеспечено!I579-'погружено всего'!I579)</f>
        <v/>
      </c>
      <c r="J579" s="21" t="str">
        <f>IF(обеспечено!J579-'погружено всего'!J579=0,"",обеспечено!J579-'погружено всего'!J579)</f>
        <v/>
      </c>
      <c r="K579" s="21" t="str">
        <f>IF(обеспечено!K579-'погружено всего'!K579=0,"",обеспечено!K579-'погружено всего'!K579)</f>
        <v/>
      </c>
      <c r="L579" s="21" t="str">
        <f>IF(обеспечено!L579-'погружено всего'!L579=0,"",обеспечено!L579-'погружено всего'!L579)</f>
        <v/>
      </c>
      <c r="M579" s="21" t="str">
        <f>IF(обеспечено!M579-'погружено всего'!M579=0,"",обеспечено!M579-'погружено всего'!M579)</f>
        <v/>
      </c>
      <c r="N579" s="21" t="str">
        <f>IF(обеспечено!N579-'погружено всего'!N579=0,"",обеспечено!N579-'погружено всего'!N579)</f>
        <v/>
      </c>
      <c r="O579" s="21" t="str">
        <f>IF(обеспечено!O579-'погружено всего'!O579=0,"",обеспечено!O579-'погружено всего'!O579)</f>
        <v/>
      </c>
      <c r="P579" s="21" t="str">
        <f>IF(обеспечено!P579-'погружено всего'!P579=0,"",обеспечено!P579-'погружено всего'!P579)</f>
        <v/>
      </c>
      <c r="Q579" s="21" t="str">
        <f>IF(обеспечено!Q579-'погружено всего'!Q579=0,"",обеспечено!Q579-'погружено всего'!Q579)</f>
        <v/>
      </c>
      <c r="R579" s="21" t="str">
        <f>IF(обеспечено!R579-'погружено всего'!R579=0,"",обеспечено!R579-'погружено всего'!R579)</f>
        <v/>
      </c>
      <c r="S579" s="21" t="str">
        <f>IF(обеспечено!S579-'погружено всего'!S579=0,"",обеспечено!S579-'погружено всего'!S579)</f>
        <v/>
      </c>
      <c r="T579" s="21" t="str">
        <f>IF(обеспечено!T579-'погружено всего'!T579=0,"",обеспечено!T579-'погружено всего'!T579)</f>
        <v/>
      </c>
      <c r="U579" s="21" t="str">
        <f>IF(обеспечено!U579-'погружено всего'!U579=0,"",обеспечено!U579-'погружено всего'!U579)</f>
        <v/>
      </c>
      <c r="V579" s="21" t="str">
        <f>IF(обеспечено!V579-'погружено всего'!V579=0,"",обеспечено!V579-'погружено всего'!V579)</f>
        <v/>
      </c>
      <c r="W579" s="21" t="str">
        <f>IF(обеспечено!W579-'погружено всего'!W579=0,"",обеспечено!W579-'погружено всего'!W579)</f>
        <v/>
      </c>
      <c r="X579" s="21" t="str">
        <f>IF(обеспечено!X579-'погружено всего'!X579=0,"",обеспечено!X579-'погружено всего'!X579)</f>
        <v/>
      </c>
      <c r="Y579" s="21" t="str">
        <f>IF(обеспечено!Y579-'погружено всего'!Y579=0,"",обеспечено!Y579-'погружено всего'!Y579)</f>
        <v/>
      </c>
      <c r="Z579" s="21" t="str">
        <f>IF(обеспечено!Z579-'погружено всего'!Z579=0,"",обеспечено!Z579-'погружено всего'!Z579)</f>
        <v/>
      </c>
      <c r="AA579" s="21" t="str">
        <f>IF(обеспечено!AA579-'погружено всего'!AA579=0,"",обеспечено!AA579-'погружено всего'!AA579)</f>
        <v/>
      </c>
      <c r="AB579" s="21" t="str">
        <f>IF(обеспечено!AB579-'погружено всего'!AB579=0,"",обеспечено!AB579-'погружено всего'!AB579)</f>
        <v/>
      </c>
      <c r="AC579" s="21" t="str">
        <f>IF(обеспечено!AC579-'погружено всего'!AC579=0,"",обеспечено!AC579-'погружено всего'!AC579)</f>
        <v/>
      </c>
      <c r="AD579" s="21" t="str">
        <f>IF(обеспечено!AD579-'погружено всего'!AD579=0,"",обеспечено!AD579-'погружено всего'!AD579)</f>
        <v/>
      </c>
      <c r="AE579" s="21" t="str">
        <f>IF(обеспечено!AE579-'погружено всего'!AE579=0,"",обеспечено!AE579-'погружено всего'!AE579)</f>
        <v/>
      </c>
      <c r="AF579" s="21" t="str">
        <f>IF(обеспечено!AF579-'погружено всего'!AF579=0,"",обеспечено!AF579-'погружено всего'!AF579)</f>
        <v/>
      </c>
      <c r="AG579" s="21" t="str">
        <f>IF(обеспечено!AG579-'погружено всего'!AG579=0,"",обеспечено!AG579-'погружено всего'!AG579)</f>
        <v/>
      </c>
      <c r="AH579" s="21" t="str">
        <f>IF(обеспечено!AH579-'погружено всего'!AH579=0,"",обеспечено!AH579-'погружено всего'!AH579)</f>
        <v/>
      </c>
      <c r="AI579" s="21" t="str">
        <f>IF(обеспечено!AI579-'погружено всего'!AI579=0,"",обеспечено!AI579-'погружено всего'!AI579)</f>
        <v/>
      </c>
      <c r="AJ579" s="21" t="str">
        <f>IF(обеспечено!AJ579-'погружено всего'!AJ579=0,"",обеспечено!AJ579-'погружено всего'!AJ579)</f>
        <v/>
      </c>
      <c r="AK579" s="21" t="str">
        <f>IF(обеспечено!AK579-'погружено всего'!AK579=0,"",обеспечено!AK579-'погружено всего'!AK579)</f>
        <v/>
      </c>
    </row>
    <row r="580" spans="2:37" s="15" customFormat="1" ht="13.5" customHeight="1" x14ac:dyDescent="0.15">
      <c r="B580" s="20" t="str">
        <f>IF(LEN('заявки всего'!B580)=0,"",'заявки всего'!B580)</f>
        <v/>
      </c>
      <c r="C580" s="20" t="str">
        <f>IF(LEN('заявки всего'!C580)=0,"",'заявки всего'!C580)</f>
        <v/>
      </c>
      <c r="D580" s="22" t="str">
        <f>IF(LEN('заявки всего'!D580)=0,"",'заявки всего'!D580)</f>
        <v/>
      </c>
      <c r="E580" s="23" t="str">
        <f>IF(LEN('заявки всего'!E580)=0,"",'заявки всего'!E580)</f>
        <v/>
      </c>
      <c r="F580" s="23" t="str">
        <f>IF(обеспечено!F580=0,"",ROUNDUP(обеспечено!F580/31*5,0))</f>
        <v/>
      </c>
      <c r="G580" s="21" t="str">
        <f>IF(обеспечено!G580-'погружено всего'!G580=0,"",обеспечено!G580-'погружено всего'!G580)</f>
        <v/>
      </c>
      <c r="H580" s="21" t="str">
        <f>IF(обеспечено!H580-'погружено всего'!H580=0,"",обеспечено!H580-'погружено всего'!H580)</f>
        <v/>
      </c>
      <c r="I580" s="21" t="str">
        <f>IF(обеспечено!I580-'погружено всего'!I580=0,"",обеспечено!I580-'погружено всего'!I580)</f>
        <v/>
      </c>
      <c r="J580" s="21" t="str">
        <f>IF(обеспечено!J580-'погружено всего'!J580=0,"",обеспечено!J580-'погружено всего'!J580)</f>
        <v/>
      </c>
      <c r="K580" s="21" t="str">
        <f>IF(обеспечено!K580-'погружено всего'!K580=0,"",обеспечено!K580-'погружено всего'!K580)</f>
        <v/>
      </c>
      <c r="L580" s="21" t="str">
        <f>IF(обеспечено!L580-'погружено всего'!L580=0,"",обеспечено!L580-'погружено всего'!L580)</f>
        <v/>
      </c>
      <c r="M580" s="21" t="str">
        <f>IF(обеспечено!M580-'погружено всего'!M580=0,"",обеспечено!M580-'погружено всего'!M580)</f>
        <v/>
      </c>
      <c r="N580" s="21" t="str">
        <f>IF(обеспечено!N580-'погружено всего'!N580=0,"",обеспечено!N580-'погружено всего'!N580)</f>
        <v/>
      </c>
      <c r="O580" s="21" t="str">
        <f>IF(обеспечено!O580-'погружено всего'!O580=0,"",обеспечено!O580-'погружено всего'!O580)</f>
        <v/>
      </c>
      <c r="P580" s="21" t="str">
        <f>IF(обеспечено!P580-'погружено всего'!P580=0,"",обеспечено!P580-'погружено всего'!P580)</f>
        <v/>
      </c>
      <c r="Q580" s="21" t="str">
        <f>IF(обеспечено!Q580-'погружено всего'!Q580=0,"",обеспечено!Q580-'погружено всего'!Q580)</f>
        <v/>
      </c>
      <c r="R580" s="21" t="str">
        <f>IF(обеспечено!R580-'погружено всего'!R580=0,"",обеспечено!R580-'погружено всего'!R580)</f>
        <v/>
      </c>
      <c r="S580" s="21" t="str">
        <f>IF(обеспечено!S580-'погружено всего'!S580=0,"",обеспечено!S580-'погружено всего'!S580)</f>
        <v/>
      </c>
      <c r="T580" s="21" t="str">
        <f>IF(обеспечено!T580-'погружено всего'!T580=0,"",обеспечено!T580-'погружено всего'!T580)</f>
        <v/>
      </c>
      <c r="U580" s="21" t="str">
        <f>IF(обеспечено!U580-'погружено всего'!U580=0,"",обеспечено!U580-'погружено всего'!U580)</f>
        <v/>
      </c>
      <c r="V580" s="21" t="str">
        <f>IF(обеспечено!V580-'погружено всего'!V580=0,"",обеспечено!V580-'погружено всего'!V580)</f>
        <v/>
      </c>
      <c r="W580" s="21" t="str">
        <f>IF(обеспечено!W580-'погружено всего'!W580=0,"",обеспечено!W580-'погружено всего'!W580)</f>
        <v/>
      </c>
      <c r="X580" s="21" t="str">
        <f>IF(обеспечено!X580-'погружено всего'!X580=0,"",обеспечено!X580-'погружено всего'!X580)</f>
        <v/>
      </c>
      <c r="Y580" s="21" t="str">
        <f>IF(обеспечено!Y580-'погружено всего'!Y580=0,"",обеспечено!Y580-'погружено всего'!Y580)</f>
        <v/>
      </c>
      <c r="Z580" s="21" t="str">
        <f>IF(обеспечено!Z580-'погружено всего'!Z580=0,"",обеспечено!Z580-'погружено всего'!Z580)</f>
        <v/>
      </c>
      <c r="AA580" s="21" t="str">
        <f>IF(обеспечено!AA580-'погружено всего'!AA580=0,"",обеспечено!AA580-'погружено всего'!AA580)</f>
        <v/>
      </c>
      <c r="AB580" s="21" t="str">
        <f>IF(обеспечено!AB580-'погружено всего'!AB580=0,"",обеспечено!AB580-'погружено всего'!AB580)</f>
        <v/>
      </c>
      <c r="AC580" s="21" t="str">
        <f>IF(обеспечено!AC580-'погружено всего'!AC580=0,"",обеспечено!AC580-'погружено всего'!AC580)</f>
        <v/>
      </c>
      <c r="AD580" s="21" t="str">
        <f>IF(обеспечено!AD580-'погружено всего'!AD580=0,"",обеспечено!AD580-'погружено всего'!AD580)</f>
        <v/>
      </c>
      <c r="AE580" s="21" t="str">
        <f>IF(обеспечено!AE580-'погружено всего'!AE580=0,"",обеспечено!AE580-'погружено всего'!AE580)</f>
        <v/>
      </c>
      <c r="AF580" s="21" t="str">
        <f>IF(обеспечено!AF580-'погружено всего'!AF580=0,"",обеспечено!AF580-'погружено всего'!AF580)</f>
        <v/>
      </c>
      <c r="AG580" s="21" t="str">
        <f>IF(обеспечено!AG580-'погружено всего'!AG580=0,"",обеспечено!AG580-'погружено всего'!AG580)</f>
        <v/>
      </c>
      <c r="AH580" s="21" t="str">
        <f>IF(обеспечено!AH580-'погружено всего'!AH580=0,"",обеспечено!AH580-'погружено всего'!AH580)</f>
        <v/>
      </c>
      <c r="AI580" s="21" t="str">
        <f>IF(обеспечено!AI580-'погружено всего'!AI580=0,"",обеспечено!AI580-'погружено всего'!AI580)</f>
        <v/>
      </c>
      <c r="AJ580" s="21" t="str">
        <f>IF(обеспечено!AJ580-'погружено всего'!AJ580=0,"",обеспечено!AJ580-'погружено всего'!AJ580)</f>
        <v/>
      </c>
      <c r="AK580" s="21" t="str">
        <f>IF(обеспечено!AK580-'погружено всего'!AK580=0,"",обеспечено!AK580-'погружено всего'!AK580)</f>
        <v/>
      </c>
    </row>
    <row r="581" spans="2:37" s="15" customFormat="1" ht="13.5" customHeight="1" x14ac:dyDescent="0.15">
      <c r="B581" s="20" t="str">
        <f>IF(LEN('заявки всего'!B581)=0,"",'заявки всего'!B581)</f>
        <v/>
      </c>
      <c r="C581" s="20" t="str">
        <f>IF(LEN('заявки всего'!C581)=0,"",'заявки всего'!C581)</f>
        <v/>
      </c>
      <c r="D581" s="22" t="str">
        <f>IF(LEN('заявки всего'!D581)=0,"",'заявки всего'!D581)</f>
        <v/>
      </c>
      <c r="E581" s="23" t="str">
        <f>IF(LEN('заявки всего'!E581)=0,"",'заявки всего'!E581)</f>
        <v/>
      </c>
      <c r="F581" s="23" t="str">
        <f>IF(обеспечено!F581=0,"",ROUNDUP(обеспечено!F581/31*5,0))</f>
        <v/>
      </c>
      <c r="G581" s="21" t="str">
        <f>IF(обеспечено!G581-'погружено всего'!G581=0,"",обеспечено!G581-'погружено всего'!G581)</f>
        <v/>
      </c>
      <c r="H581" s="21" t="str">
        <f>IF(обеспечено!H581-'погружено всего'!H581=0,"",обеспечено!H581-'погружено всего'!H581)</f>
        <v/>
      </c>
      <c r="I581" s="21" t="str">
        <f>IF(обеспечено!I581-'погружено всего'!I581=0,"",обеспечено!I581-'погружено всего'!I581)</f>
        <v/>
      </c>
      <c r="J581" s="21" t="str">
        <f>IF(обеспечено!J581-'погружено всего'!J581=0,"",обеспечено!J581-'погружено всего'!J581)</f>
        <v/>
      </c>
      <c r="K581" s="21" t="str">
        <f>IF(обеспечено!K581-'погружено всего'!K581=0,"",обеспечено!K581-'погружено всего'!K581)</f>
        <v/>
      </c>
      <c r="L581" s="21" t="str">
        <f>IF(обеспечено!L581-'погружено всего'!L581=0,"",обеспечено!L581-'погружено всего'!L581)</f>
        <v/>
      </c>
      <c r="M581" s="21" t="str">
        <f>IF(обеспечено!M581-'погружено всего'!M581=0,"",обеспечено!M581-'погружено всего'!M581)</f>
        <v/>
      </c>
      <c r="N581" s="21" t="str">
        <f>IF(обеспечено!N581-'погружено всего'!N581=0,"",обеспечено!N581-'погружено всего'!N581)</f>
        <v/>
      </c>
      <c r="O581" s="21" t="str">
        <f>IF(обеспечено!O581-'погружено всего'!O581=0,"",обеспечено!O581-'погружено всего'!O581)</f>
        <v/>
      </c>
      <c r="P581" s="21" t="str">
        <f>IF(обеспечено!P581-'погружено всего'!P581=0,"",обеспечено!P581-'погружено всего'!P581)</f>
        <v/>
      </c>
      <c r="Q581" s="21" t="str">
        <f>IF(обеспечено!Q581-'погружено всего'!Q581=0,"",обеспечено!Q581-'погружено всего'!Q581)</f>
        <v/>
      </c>
      <c r="R581" s="21" t="str">
        <f>IF(обеспечено!R581-'погружено всего'!R581=0,"",обеспечено!R581-'погружено всего'!R581)</f>
        <v/>
      </c>
      <c r="S581" s="21" t="str">
        <f>IF(обеспечено!S581-'погружено всего'!S581=0,"",обеспечено!S581-'погружено всего'!S581)</f>
        <v/>
      </c>
      <c r="T581" s="21" t="str">
        <f>IF(обеспечено!T581-'погружено всего'!T581=0,"",обеспечено!T581-'погружено всего'!T581)</f>
        <v/>
      </c>
      <c r="U581" s="21" t="str">
        <f>IF(обеспечено!U581-'погружено всего'!U581=0,"",обеспечено!U581-'погружено всего'!U581)</f>
        <v/>
      </c>
      <c r="V581" s="21" t="str">
        <f>IF(обеспечено!V581-'погружено всего'!V581=0,"",обеспечено!V581-'погружено всего'!V581)</f>
        <v/>
      </c>
      <c r="W581" s="21" t="str">
        <f>IF(обеспечено!W581-'погружено всего'!W581=0,"",обеспечено!W581-'погружено всего'!W581)</f>
        <v/>
      </c>
      <c r="X581" s="21" t="str">
        <f>IF(обеспечено!X581-'погружено всего'!X581=0,"",обеспечено!X581-'погружено всего'!X581)</f>
        <v/>
      </c>
      <c r="Y581" s="21" t="str">
        <f>IF(обеспечено!Y581-'погружено всего'!Y581=0,"",обеспечено!Y581-'погружено всего'!Y581)</f>
        <v/>
      </c>
      <c r="Z581" s="21" t="str">
        <f>IF(обеспечено!Z581-'погружено всего'!Z581=0,"",обеспечено!Z581-'погружено всего'!Z581)</f>
        <v/>
      </c>
      <c r="AA581" s="21" t="str">
        <f>IF(обеспечено!AA581-'погружено всего'!AA581=0,"",обеспечено!AA581-'погружено всего'!AA581)</f>
        <v/>
      </c>
      <c r="AB581" s="21" t="str">
        <f>IF(обеспечено!AB581-'погружено всего'!AB581=0,"",обеспечено!AB581-'погружено всего'!AB581)</f>
        <v/>
      </c>
      <c r="AC581" s="21" t="str">
        <f>IF(обеспечено!AC581-'погружено всего'!AC581=0,"",обеспечено!AC581-'погружено всего'!AC581)</f>
        <v/>
      </c>
      <c r="AD581" s="21" t="str">
        <f>IF(обеспечено!AD581-'погружено всего'!AD581=0,"",обеспечено!AD581-'погружено всего'!AD581)</f>
        <v/>
      </c>
      <c r="AE581" s="21" t="str">
        <f>IF(обеспечено!AE581-'погружено всего'!AE581=0,"",обеспечено!AE581-'погружено всего'!AE581)</f>
        <v/>
      </c>
      <c r="AF581" s="21" t="str">
        <f>IF(обеспечено!AF581-'погружено всего'!AF581=0,"",обеспечено!AF581-'погружено всего'!AF581)</f>
        <v/>
      </c>
      <c r="AG581" s="21" t="str">
        <f>IF(обеспечено!AG581-'погружено всего'!AG581=0,"",обеспечено!AG581-'погружено всего'!AG581)</f>
        <v/>
      </c>
      <c r="AH581" s="21" t="str">
        <f>IF(обеспечено!AH581-'погружено всего'!AH581=0,"",обеспечено!AH581-'погружено всего'!AH581)</f>
        <v/>
      </c>
      <c r="AI581" s="21" t="str">
        <f>IF(обеспечено!AI581-'погружено всего'!AI581=0,"",обеспечено!AI581-'погружено всего'!AI581)</f>
        <v/>
      </c>
      <c r="AJ581" s="21" t="str">
        <f>IF(обеспечено!AJ581-'погружено всего'!AJ581=0,"",обеспечено!AJ581-'погружено всего'!AJ581)</f>
        <v/>
      </c>
      <c r="AK581" s="21" t="str">
        <f>IF(обеспечено!AK581-'погружено всего'!AK581=0,"",обеспечено!AK581-'погружено всего'!AK581)</f>
        <v/>
      </c>
    </row>
    <row r="582" spans="2:37" s="15" customFormat="1" ht="13.5" customHeight="1" x14ac:dyDescent="0.15">
      <c r="B582" s="20" t="str">
        <f>IF(LEN('заявки всего'!B582)=0,"",'заявки всего'!B582)</f>
        <v/>
      </c>
      <c r="C582" s="20" t="str">
        <f>IF(LEN('заявки всего'!C582)=0,"",'заявки всего'!C582)</f>
        <v/>
      </c>
      <c r="D582" s="22" t="str">
        <f>IF(LEN('заявки всего'!D582)=0,"",'заявки всего'!D582)</f>
        <v/>
      </c>
      <c r="E582" s="23" t="str">
        <f>IF(LEN('заявки всего'!E582)=0,"",'заявки всего'!E582)</f>
        <v/>
      </c>
      <c r="F582" s="23" t="str">
        <f>IF(обеспечено!F582=0,"",ROUNDUP(обеспечено!F582/31*5,0))</f>
        <v/>
      </c>
      <c r="G582" s="21" t="str">
        <f>IF(обеспечено!G582-'погружено всего'!G582=0,"",обеспечено!G582-'погружено всего'!G582)</f>
        <v/>
      </c>
      <c r="H582" s="21" t="str">
        <f>IF(обеспечено!H582-'погружено всего'!H582=0,"",обеспечено!H582-'погружено всего'!H582)</f>
        <v/>
      </c>
      <c r="I582" s="21" t="str">
        <f>IF(обеспечено!I582-'погружено всего'!I582=0,"",обеспечено!I582-'погружено всего'!I582)</f>
        <v/>
      </c>
      <c r="J582" s="21" t="str">
        <f>IF(обеспечено!J582-'погружено всего'!J582=0,"",обеспечено!J582-'погружено всего'!J582)</f>
        <v/>
      </c>
      <c r="K582" s="21" t="str">
        <f>IF(обеспечено!K582-'погружено всего'!K582=0,"",обеспечено!K582-'погружено всего'!K582)</f>
        <v/>
      </c>
      <c r="L582" s="21" t="str">
        <f>IF(обеспечено!L582-'погружено всего'!L582=0,"",обеспечено!L582-'погружено всего'!L582)</f>
        <v/>
      </c>
      <c r="M582" s="21" t="str">
        <f>IF(обеспечено!M582-'погружено всего'!M582=0,"",обеспечено!M582-'погружено всего'!M582)</f>
        <v/>
      </c>
      <c r="N582" s="21" t="str">
        <f>IF(обеспечено!N582-'погружено всего'!N582=0,"",обеспечено!N582-'погружено всего'!N582)</f>
        <v/>
      </c>
      <c r="O582" s="21" t="str">
        <f>IF(обеспечено!O582-'погружено всего'!O582=0,"",обеспечено!O582-'погружено всего'!O582)</f>
        <v/>
      </c>
      <c r="P582" s="21" t="str">
        <f>IF(обеспечено!P582-'погружено всего'!P582=0,"",обеспечено!P582-'погружено всего'!P582)</f>
        <v/>
      </c>
      <c r="Q582" s="21" t="str">
        <f>IF(обеспечено!Q582-'погружено всего'!Q582=0,"",обеспечено!Q582-'погружено всего'!Q582)</f>
        <v/>
      </c>
      <c r="R582" s="21" t="str">
        <f>IF(обеспечено!R582-'погружено всего'!R582=0,"",обеспечено!R582-'погружено всего'!R582)</f>
        <v/>
      </c>
      <c r="S582" s="21" t="str">
        <f>IF(обеспечено!S582-'погружено всего'!S582=0,"",обеспечено!S582-'погружено всего'!S582)</f>
        <v/>
      </c>
      <c r="T582" s="21" t="str">
        <f>IF(обеспечено!T582-'погружено всего'!T582=0,"",обеспечено!T582-'погружено всего'!T582)</f>
        <v/>
      </c>
      <c r="U582" s="21" t="str">
        <f>IF(обеспечено!U582-'погружено всего'!U582=0,"",обеспечено!U582-'погружено всего'!U582)</f>
        <v/>
      </c>
      <c r="V582" s="21" t="str">
        <f>IF(обеспечено!V582-'погружено всего'!V582=0,"",обеспечено!V582-'погружено всего'!V582)</f>
        <v/>
      </c>
      <c r="W582" s="21" t="str">
        <f>IF(обеспечено!W582-'погружено всего'!W582=0,"",обеспечено!W582-'погружено всего'!W582)</f>
        <v/>
      </c>
      <c r="X582" s="21" t="str">
        <f>IF(обеспечено!X582-'погружено всего'!X582=0,"",обеспечено!X582-'погружено всего'!X582)</f>
        <v/>
      </c>
      <c r="Y582" s="21" t="str">
        <f>IF(обеспечено!Y582-'погружено всего'!Y582=0,"",обеспечено!Y582-'погружено всего'!Y582)</f>
        <v/>
      </c>
      <c r="Z582" s="21" t="str">
        <f>IF(обеспечено!Z582-'погружено всего'!Z582=0,"",обеспечено!Z582-'погружено всего'!Z582)</f>
        <v/>
      </c>
      <c r="AA582" s="21" t="str">
        <f>IF(обеспечено!AA582-'погружено всего'!AA582=0,"",обеспечено!AA582-'погружено всего'!AA582)</f>
        <v/>
      </c>
      <c r="AB582" s="21" t="str">
        <f>IF(обеспечено!AB582-'погружено всего'!AB582=0,"",обеспечено!AB582-'погружено всего'!AB582)</f>
        <v/>
      </c>
      <c r="AC582" s="21" t="str">
        <f>IF(обеспечено!AC582-'погружено всего'!AC582=0,"",обеспечено!AC582-'погружено всего'!AC582)</f>
        <v/>
      </c>
      <c r="AD582" s="21" t="str">
        <f>IF(обеспечено!AD582-'погружено всего'!AD582=0,"",обеспечено!AD582-'погружено всего'!AD582)</f>
        <v/>
      </c>
      <c r="AE582" s="21" t="str">
        <f>IF(обеспечено!AE582-'погружено всего'!AE582=0,"",обеспечено!AE582-'погружено всего'!AE582)</f>
        <v/>
      </c>
      <c r="AF582" s="21" t="str">
        <f>IF(обеспечено!AF582-'погружено всего'!AF582=0,"",обеспечено!AF582-'погружено всего'!AF582)</f>
        <v/>
      </c>
      <c r="AG582" s="21" t="str">
        <f>IF(обеспечено!AG582-'погружено всего'!AG582=0,"",обеспечено!AG582-'погружено всего'!AG582)</f>
        <v/>
      </c>
      <c r="AH582" s="21" t="str">
        <f>IF(обеспечено!AH582-'погружено всего'!AH582=0,"",обеспечено!AH582-'погружено всего'!AH582)</f>
        <v/>
      </c>
      <c r="AI582" s="21" t="str">
        <f>IF(обеспечено!AI582-'погружено всего'!AI582=0,"",обеспечено!AI582-'погружено всего'!AI582)</f>
        <v/>
      </c>
      <c r="AJ582" s="21" t="str">
        <f>IF(обеспечено!AJ582-'погружено всего'!AJ582=0,"",обеспечено!AJ582-'погружено всего'!AJ582)</f>
        <v/>
      </c>
      <c r="AK582" s="21" t="str">
        <f>IF(обеспечено!AK582-'погружено всего'!AK582=0,"",обеспечено!AK582-'погружено всего'!AK582)</f>
        <v/>
      </c>
    </row>
    <row r="583" spans="2:37" s="15" customFormat="1" ht="13.5" customHeight="1" x14ac:dyDescent="0.15">
      <c r="B583" s="20" t="str">
        <f>IF(LEN('заявки всего'!B583)=0,"",'заявки всего'!B583)</f>
        <v/>
      </c>
      <c r="C583" s="20" t="str">
        <f>IF(LEN('заявки всего'!C583)=0,"",'заявки всего'!C583)</f>
        <v/>
      </c>
      <c r="D583" s="22" t="str">
        <f>IF(LEN('заявки всего'!D583)=0,"",'заявки всего'!D583)</f>
        <v/>
      </c>
      <c r="E583" s="23" t="str">
        <f>IF(LEN('заявки всего'!E583)=0,"",'заявки всего'!E583)</f>
        <v/>
      </c>
      <c r="F583" s="23" t="str">
        <f>IF(обеспечено!F583=0,"",ROUNDUP(обеспечено!F583/31*5,0))</f>
        <v/>
      </c>
      <c r="G583" s="21" t="str">
        <f>IF(обеспечено!G583-'погружено всего'!G583=0,"",обеспечено!G583-'погружено всего'!G583)</f>
        <v/>
      </c>
      <c r="H583" s="21" t="str">
        <f>IF(обеспечено!H583-'погружено всего'!H583=0,"",обеспечено!H583-'погружено всего'!H583)</f>
        <v/>
      </c>
      <c r="I583" s="21" t="str">
        <f>IF(обеспечено!I583-'погружено всего'!I583=0,"",обеспечено!I583-'погружено всего'!I583)</f>
        <v/>
      </c>
      <c r="J583" s="21" t="str">
        <f>IF(обеспечено!J583-'погружено всего'!J583=0,"",обеспечено!J583-'погружено всего'!J583)</f>
        <v/>
      </c>
      <c r="K583" s="21" t="str">
        <f>IF(обеспечено!K583-'погружено всего'!K583=0,"",обеспечено!K583-'погружено всего'!K583)</f>
        <v/>
      </c>
      <c r="L583" s="21" t="str">
        <f>IF(обеспечено!L583-'погружено всего'!L583=0,"",обеспечено!L583-'погружено всего'!L583)</f>
        <v/>
      </c>
      <c r="M583" s="21" t="str">
        <f>IF(обеспечено!M583-'погружено всего'!M583=0,"",обеспечено!M583-'погружено всего'!M583)</f>
        <v/>
      </c>
      <c r="N583" s="21" t="str">
        <f>IF(обеспечено!N583-'погружено всего'!N583=0,"",обеспечено!N583-'погружено всего'!N583)</f>
        <v/>
      </c>
      <c r="O583" s="21" t="str">
        <f>IF(обеспечено!O583-'погружено всего'!O583=0,"",обеспечено!O583-'погружено всего'!O583)</f>
        <v/>
      </c>
      <c r="P583" s="21" t="str">
        <f>IF(обеспечено!P583-'погружено всего'!P583=0,"",обеспечено!P583-'погружено всего'!P583)</f>
        <v/>
      </c>
      <c r="Q583" s="21" t="str">
        <f>IF(обеспечено!Q583-'погружено всего'!Q583=0,"",обеспечено!Q583-'погружено всего'!Q583)</f>
        <v/>
      </c>
      <c r="R583" s="21" t="str">
        <f>IF(обеспечено!R583-'погружено всего'!R583=0,"",обеспечено!R583-'погружено всего'!R583)</f>
        <v/>
      </c>
      <c r="S583" s="21" t="str">
        <f>IF(обеспечено!S583-'погружено всего'!S583=0,"",обеспечено!S583-'погружено всего'!S583)</f>
        <v/>
      </c>
      <c r="T583" s="21" t="str">
        <f>IF(обеспечено!T583-'погружено всего'!T583=0,"",обеспечено!T583-'погружено всего'!T583)</f>
        <v/>
      </c>
      <c r="U583" s="21" t="str">
        <f>IF(обеспечено!U583-'погружено всего'!U583=0,"",обеспечено!U583-'погружено всего'!U583)</f>
        <v/>
      </c>
      <c r="V583" s="21" t="str">
        <f>IF(обеспечено!V583-'погружено всего'!V583=0,"",обеспечено!V583-'погружено всего'!V583)</f>
        <v/>
      </c>
      <c r="W583" s="21" t="str">
        <f>IF(обеспечено!W583-'погружено всего'!W583=0,"",обеспечено!W583-'погружено всего'!W583)</f>
        <v/>
      </c>
      <c r="X583" s="21" t="str">
        <f>IF(обеспечено!X583-'погружено всего'!X583=0,"",обеспечено!X583-'погружено всего'!X583)</f>
        <v/>
      </c>
      <c r="Y583" s="21" t="str">
        <f>IF(обеспечено!Y583-'погружено всего'!Y583=0,"",обеспечено!Y583-'погружено всего'!Y583)</f>
        <v/>
      </c>
      <c r="Z583" s="21" t="str">
        <f>IF(обеспечено!Z583-'погружено всего'!Z583=0,"",обеспечено!Z583-'погружено всего'!Z583)</f>
        <v/>
      </c>
      <c r="AA583" s="21" t="str">
        <f>IF(обеспечено!AA583-'погружено всего'!AA583=0,"",обеспечено!AA583-'погружено всего'!AA583)</f>
        <v/>
      </c>
      <c r="AB583" s="21" t="str">
        <f>IF(обеспечено!AB583-'погружено всего'!AB583=0,"",обеспечено!AB583-'погружено всего'!AB583)</f>
        <v/>
      </c>
      <c r="AC583" s="21" t="str">
        <f>IF(обеспечено!AC583-'погружено всего'!AC583=0,"",обеспечено!AC583-'погружено всего'!AC583)</f>
        <v/>
      </c>
      <c r="AD583" s="21" t="str">
        <f>IF(обеспечено!AD583-'погружено всего'!AD583=0,"",обеспечено!AD583-'погружено всего'!AD583)</f>
        <v/>
      </c>
      <c r="AE583" s="21" t="str">
        <f>IF(обеспечено!AE583-'погружено всего'!AE583=0,"",обеспечено!AE583-'погружено всего'!AE583)</f>
        <v/>
      </c>
      <c r="AF583" s="21" t="str">
        <f>IF(обеспечено!AF583-'погружено всего'!AF583=0,"",обеспечено!AF583-'погружено всего'!AF583)</f>
        <v/>
      </c>
      <c r="AG583" s="21" t="str">
        <f>IF(обеспечено!AG583-'погружено всего'!AG583=0,"",обеспечено!AG583-'погружено всего'!AG583)</f>
        <v/>
      </c>
      <c r="AH583" s="21" t="str">
        <f>IF(обеспечено!AH583-'погружено всего'!AH583=0,"",обеспечено!AH583-'погружено всего'!AH583)</f>
        <v/>
      </c>
      <c r="AI583" s="21" t="str">
        <f>IF(обеспечено!AI583-'погружено всего'!AI583=0,"",обеспечено!AI583-'погружено всего'!AI583)</f>
        <v/>
      </c>
      <c r="AJ583" s="21" t="str">
        <f>IF(обеспечено!AJ583-'погружено всего'!AJ583=0,"",обеспечено!AJ583-'погружено всего'!AJ583)</f>
        <v/>
      </c>
      <c r="AK583" s="21" t="str">
        <f>IF(обеспечено!AK583-'погружено всего'!AK583=0,"",обеспечено!AK583-'погружено всего'!AK583)</f>
        <v/>
      </c>
    </row>
    <row r="584" spans="2:37" s="15" customFormat="1" ht="13.5" customHeight="1" x14ac:dyDescent="0.15">
      <c r="B584" s="20" t="str">
        <f>IF(LEN('заявки всего'!B584)=0,"",'заявки всего'!B584)</f>
        <v/>
      </c>
      <c r="C584" s="20" t="str">
        <f>IF(LEN('заявки всего'!C584)=0,"",'заявки всего'!C584)</f>
        <v/>
      </c>
      <c r="D584" s="22" t="str">
        <f>IF(LEN('заявки всего'!D584)=0,"",'заявки всего'!D584)</f>
        <v/>
      </c>
      <c r="E584" s="23" t="str">
        <f>IF(LEN('заявки всего'!E584)=0,"",'заявки всего'!E584)</f>
        <v/>
      </c>
      <c r="F584" s="23" t="str">
        <f>IF(обеспечено!F584=0,"",ROUNDUP(обеспечено!F584/31*5,0))</f>
        <v/>
      </c>
      <c r="G584" s="21" t="str">
        <f>IF(обеспечено!G584-'погружено всего'!G584=0,"",обеспечено!G584-'погружено всего'!G584)</f>
        <v/>
      </c>
      <c r="H584" s="21" t="str">
        <f>IF(обеспечено!H584-'погружено всего'!H584=0,"",обеспечено!H584-'погружено всего'!H584)</f>
        <v/>
      </c>
      <c r="I584" s="21" t="str">
        <f>IF(обеспечено!I584-'погружено всего'!I584=0,"",обеспечено!I584-'погружено всего'!I584)</f>
        <v/>
      </c>
      <c r="J584" s="21" t="str">
        <f>IF(обеспечено!J584-'погружено всего'!J584=0,"",обеспечено!J584-'погружено всего'!J584)</f>
        <v/>
      </c>
      <c r="K584" s="21" t="str">
        <f>IF(обеспечено!K584-'погружено всего'!K584=0,"",обеспечено!K584-'погружено всего'!K584)</f>
        <v/>
      </c>
      <c r="L584" s="21" t="str">
        <f>IF(обеспечено!L584-'погружено всего'!L584=0,"",обеспечено!L584-'погружено всего'!L584)</f>
        <v/>
      </c>
      <c r="M584" s="21" t="str">
        <f>IF(обеспечено!M584-'погружено всего'!M584=0,"",обеспечено!M584-'погружено всего'!M584)</f>
        <v/>
      </c>
      <c r="N584" s="21" t="str">
        <f>IF(обеспечено!N584-'погружено всего'!N584=0,"",обеспечено!N584-'погружено всего'!N584)</f>
        <v/>
      </c>
      <c r="O584" s="21" t="str">
        <f>IF(обеспечено!O584-'погружено всего'!O584=0,"",обеспечено!O584-'погружено всего'!O584)</f>
        <v/>
      </c>
      <c r="P584" s="21" t="str">
        <f>IF(обеспечено!P584-'погружено всего'!P584=0,"",обеспечено!P584-'погружено всего'!P584)</f>
        <v/>
      </c>
      <c r="Q584" s="21" t="str">
        <f>IF(обеспечено!Q584-'погружено всего'!Q584=0,"",обеспечено!Q584-'погружено всего'!Q584)</f>
        <v/>
      </c>
      <c r="R584" s="21" t="str">
        <f>IF(обеспечено!R584-'погружено всего'!R584=0,"",обеспечено!R584-'погружено всего'!R584)</f>
        <v/>
      </c>
      <c r="S584" s="21" t="str">
        <f>IF(обеспечено!S584-'погружено всего'!S584=0,"",обеспечено!S584-'погружено всего'!S584)</f>
        <v/>
      </c>
      <c r="T584" s="21" t="str">
        <f>IF(обеспечено!T584-'погружено всего'!T584=0,"",обеспечено!T584-'погружено всего'!T584)</f>
        <v/>
      </c>
      <c r="U584" s="21" t="str">
        <f>IF(обеспечено!U584-'погружено всего'!U584=0,"",обеспечено!U584-'погружено всего'!U584)</f>
        <v/>
      </c>
      <c r="V584" s="21" t="str">
        <f>IF(обеспечено!V584-'погружено всего'!V584=0,"",обеспечено!V584-'погружено всего'!V584)</f>
        <v/>
      </c>
      <c r="W584" s="21" t="str">
        <f>IF(обеспечено!W584-'погружено всего'!W584=0,"",обеспечено!W584-'погружено всего'!W584)</f>
        <v/>
      </c>
      <c r="X584" s="21" t="str">
        <f>IF(обеспечено!X584-'погружено всего'!X584=0,"",обеспечено!X584-'погружено всего'!X584)</f>
        <v/>
      </c>
      <c r="Y584" s="21" t="str">
        <f>IF(обеспечено!Y584-'погружено всего'!Y584=0,"",обеспечено!Y584-'погружено всего'!Y584)</f>
        <v/>
      </c>
      <c r="Z584" s="21" t="str">
        <f>IF(обеспечено!Z584-'погружено всего'!Z584=0,"",обеспечено!Z584-'погружено всего'!Z584)</f>
        <v/>
      </c>
      <c r="AA584" s="21" t="str">
        <f>IF(обеспечено!AA584-'погружено всего'!AA584=0,"",обеспечено!AA584-'погружено всего'!AA584)</f>
        <v/>
      </c>
      <c r="AB584" s="21" t="str">
        <f>IF(обеспечено!AB584-'погружено всего'!AB584=0,"",обеспечено!AB584-'погружено всего'!AB584)</f>
        <v/>
      </c>
      <c r="AC584" s="21" t="str">
        <f>IF(обеспечено!AC584-'погружено всего'!AC584=0,"",обеспечено!AC584-'погружено всего'!AC584)</f>
        <v/>
      </c>
      <c r="AD584" s="21" t="str">
        <f>IF(обеспечено!AD584-'погружено всего'!AD584=0,"",обеспечено!AD584-'погружено всего'!AD584)</f>
        <v/>
      </c>
      <c r="AE584" s="21" t="str">
        <f>IF(обеспечено!AE584-'погружено всего'!AE584=0,"",обеспечено!AE584-'погружено всего'!AE584)</f>
        <v/>
      </c>
      <c r="AF584" s="21" t="str">
        <f>IF(обеспечено!AF584-'погружено всего'!AF584=0,"",обеспечено!AF584-'погружено всего'!AF584)</f>
        <v/>
      </c>
      <c r="AG584" s="21" t="str">
        <f>IF(обеспечено!AG584-'погружено всего'!AG584=0,"",обеспечено!AG584-'погружено всего'!AG584)</f>
        <v/>
      </c>
      <c r="AH584" s="21" t="str">
        <f>IF(обеспечено!AH584-'погружено всего'!AH584=0,"",обеспечено!AH584-'погружено всего'!AH584)</f>
        <v/>
      </c>
      <c r="AI584" s="21" t="str">
        <f>IF(обеспечено!AI584-'погружено всего'!AI584=0,"",обеспечено!AI584-'погружено всего'!AI584)</f>
        <v/>
      </c>
      <c r="AJ584" s="21" t="str">
        <f>IF(обеспечено!AJ584-'погружено всего'!AJ584=0,"",обеспечено!AJ584-'погружено всего'!AJ584)</f>
        <v/>
      </c>
      <c r="AK584" s="21" t="str">
        <f>IF(обеспечено!AK584-'погружено всего'!AK584=0,"",обеспечено!AK584-'погружено всего'!AK584)</f>
        <v/>
      </c>
    </row>
    <row r="585" spans="2:37" s="15" customFormat="1" ht="13.5" customHeight="1" x14ac:dyDescent="0.15">
      <c r="B585" s="20" t="str">
        <f>IF(LEN('заявки всего'!B585)=0,"",'заявки всего'!B585)</f>
        <v/>
      </c>
      <c r="C585" s="20" t="str">
        <f>IF(LEN('заявки всего'!C585)=0,"",'заявки всего'!C585)</f>
        <v/>
      </c>
      <c r="D585" s="22" t="str">
        <f>IF(LEN('заявки всего'!D585)=0,"",'заявки всего'!D585)</f>
        <v/>
      </c>
      <c r="E585" s="23" t="str">
        <f>IF(LEN('заявки всего'!E585)=0,"",'заявки всего'!E585)</f>
        <v/>
      </c>
      <c r="F585" s="23" t="str">
        <f>IF(обеспечено!F585=0,"",ROUNDUP(обеспечено!F585/31*5,0))</f>
        <v/>
      </c>
      <c r="G585" s="21" t="str">
        <f>IF(обеспечено!G585-'погружено всего'!G585=0,"",обеспечено!G585-'погружено всего'!G585)</f>
        <v/>
      </c>
      <c r="H585" s="21" t="str">
        <f>IF(обеспечено!H585-'погружено всего'!H585=0,"",обеспечено!H585-'погружено всего'!H585)</f>
        <v/>
      </c>
      <c r="I585" s="21" t="str">
        <f>IF(обеспечено!I585-'погружено всего'!I585=0,"",обеспечено!I585-'погружено всего'!I585)</f>
        <v/>
      </c>
      <c r="J585" s="21" t="str">
        <f>IF(обеспечено!J585-'погружено всего'!J585=0,"",обеспечено!J585-'погружено всего'!J585)</f>
        <v/>
      </c>
      <c r="K585" s="21" t="str">
        <f>IF(обеспечено!K585-'погружено всего'!K585=0,"",обеспечено!K585-'погружено всего'!K585)</f>
        <v/>
      </c>
      <c r="L585" s="21" t="str">
        <f>IF(обеспечено!L585-'погружено всего'!L585=0,"",обеспечено!L585-'погружено всего'!L585)</f>
        <v/>
      </c>
      <c r="M585" s="21" t="str">
        <f>IF(обеспечено!M585-'погружено всего'!M585=0,"",обеспечено!M585-'погружено всего'!M585)</f>
        <v/>
      </c>
      <c r="N585" s="21" t="str">
        <f>IF(обеспечено!N585-'погружено всего'!N585=0,"",обеспечено!N585-'погружено всего'!N585)</f>
        <v/>
      </c>
      <c r="O585" s="21" t="str">
        <f>IF(обеспечено!O585-'погружено всего'!O585=0,"",обеспечено!O585-'погружено всего'!O585)</f>
        <v/>
      </c>
      <c r="P585" s="21" t="str">
        <f>IF(обеспечено!P585-'погружено всего'!P585=0,"",обеспечено!P585-'погружено всего'!P585)</f>
        <v/>
      </c>
      <c r="Q585" s="21" t="str">
        <f>IF(обеспечено!Q585-'погружено всего'!Q585=0,"",обеспечено!Q585-'погружено всего'!Q585)</f>
        <v/>
      </c>
      <c r="R585" s="21" t="str">
        <f>IF(обеспечено!R585-'погружено всего'!R585=0,"",обеспечено!R585-'погружено всего'!R585)</f>
        <v/>
      </c>
      <c r="S585" s="21" t="str">
        <f>IF(обеспечено!S585-'погружено всего'!S585=0,"",обеспечено!S585-'погружено всего'!S585)</f>
        <v/>
      </c>
      <c r="T585" s="21" t="str">
        <f>IF(обеспечено!T585-'погружено всего'!T585=0,"",обеспечено!T585-'погружено всего'!T585)</f>
        <v/>
      </c>
      <c r="U585" s="21" t="str">
        <f>IF(обеспечено!U585-'погружено всего'!U585=0,"",обеспечено!U585-'погружено всего'!U585)</f>
        <v/>
      </c>
      <c r="V585" s="21" t="str">
        <f>IF(обеспечено!V585-'погружено всего'!V585=0,"",обеспечено!V585-'погружено всего'!V585)</f>
        <v/>
      </c>
      <c r="W585" s="21" t="str">
        <f>IF(обеспечено!W585-'погружено всего'!W585=0,"",обеспечено!W585-'погружено всего'!W585)</f>
        <v/>
      </c>
      <c r="X585" s="21" t="str">
        <f>IF(обеспечено!X585-'погружено всего'!X585=0,"",обеспечено!X585-'погружено всего'!X585)</f>
        <v/>
      </c>
      <c r="Y585" s="21" t="str">
        <f>IF(обеспечено!Y585-'погружено всего'!Y585=0,"",обеспечено!Y585-'погружено всего'!Y585)</f>
        <v/>
      </c>
      <c r="Z585" s="21" t="str">
        <f>IF(обеспечено!Z585-'погружено всего'!Z585=0,"",обеспечено!Z585-'погружено всего'!Z585)</f>
        <v/>
      </c>
      <c r="AA585" s="21" t="str">
        <f>IF(обеспечено!AA585-'погружено всего'!AA585=0,"",обеспечено!AA585-'погружено всего'!AA585)</f>
        <v/>
      </c>
      <c r="AB585" s="21" t="str">
        <f>IF(обеспечено!AB585-'погружено всего'!AB585=0,"",обеспечено!AB585-'погружено всего'!AB585)</f>
        <v/>
      </c>
      <c r="AC585" s="21" t="str">
        <f>IF(обеспечено!AC585-'погружено всего'!AC585=0,"",обеспечено!AC585-'погружено всего'!AC585)</f>
        <v/>
      </c>
      <c r="AD585" s="21" t="str">
        <f>IF(обеспечено!AD585-'погружено всего'!AD585=0,"",обеспечено!AD585-'погружено всего'!AD585)</f>
        <v/>
      </c>
      <c r="AE585" s="21" t="str">
        <f>IF(обеспечено!AE585-'погружено всего'!AE585=0,"",обеспечено!AE585-'погружено всего'!AE585)</f>
        <v/>
      </c>
      <c r="AF585" s="21" t="str">
        <f>IF(обеспечено!AF585-'погружено всего'!AF585=0,"",обеспечено!AF585-'погружено всего'!AF585)</f>
        <v/>
      </c>
      <c r="AG585" s="21" t="str">
        <f>IF(обеспечено!AG585-'погружено всего'!AG585=0,"",обеспечено!AG585-'погружено всего'!AG585)</f>
        <v/>
      </c>
      <c r="AH585" s="21" t="str">
        <f>IF(обеспечено!AH585-'погружено всего'!AH585=0,"",обеспечено!AH585-'погружено всего'!AH585)</f>
        <v/>
      </c>
      <c r="AI585" s="21" t="str">
        <f>IF(обеспечено!AI585-'погружено всего'!AI585=0,"",обеспечено!AI585-'погружено всего'!AI585)</f>
        <v/>
      </c>
      <c r="AJ585" s="21" t="str">
        <f>IF(обеспечено!AJ585-'погружено всего'!AJ585=0,"",обеспечено!AJ585-'погружено всего'!AJ585)</f>
        <v/>
      </c>
      <c r="AK585" s="21" t="str">
        <f>IF(обеспечено!AK585-'погружено всего'!AK585=0,"",обеспечено!AK585-'погружено всего'!AK585)</f>
        <v/>
      </c>
    </row>
    <row r="586" spans="2:37" s="15" customFormat="1" ht="13.5" customHeight="1" x14ac:dyDescent="0.15">
      <c r="B586" s="20" t="str">
        <f>IF(LEN('заявки всего'!B586)=0,"",'заявки всего'!B586)</f>
        <v/>
      </c>
      <c r="C586" s="20" t="str">
        <f>IF(LEN('заявки всего'!C586)=0,"",'заявки всего'!C586)</f>
        <v/>
      </c>
      <c r="D586" s="22" t="str">
        <f>IF(LEN('заявки всего'!D586)=0,"",'заявки всего'!D586)</f>
        <v/>
      </c>
      <c r="E586" s="23" t="str">
        <f>IF(LEN('заявки всего'!E586)=0,"",'заявки всего'!E586)</f>
        <v/>
      </c>
      <c r="F586" s="23" t="str">
        <f>IF(обеспечено!F586=0,"",ROUNDUP(обеспечено!F586/31*5,0))</f>
        <v/>
      </c>
      <c r="G586" s="21" t="str">
        <f>IF(обеспечено!G586-'погружено всего'!G586=0,"",обеспечено!G586-'погружено всего'!G586)</f>
        <v/>
      </c>
      <c r="H586" s="21" t="str">
        <f>IF(обеспечено!H586-'погружено всего'!H586=0,"",обеспечено!H586-'погружено всего'!H586)</f>
        <v/>
      </c>
      <c r="I586" s="21" t="str">
        <f>IF(обеспечено!I586-'погружено всего'!I586=0,"",обеспечено!I586-'погружено всего'!I586)</f>
        <v/>
      </c>
      <c r="J586" s="21" t="str">
        <f>IF(обеспечено!J586-'погружено всего'!J586=0,"",обеспечено!J586-'погружено всего'!J586)</f>
        <v/>
      </c>
      <c r="K586" s="21" t="str">
        <f>IF(обеспечено!K586-'погружено всего'!K586=0,"",обеспечено!K586-'погружено всего'!K586)</f>
        <v/>
      </c>
      <c r="L586" s="21" t="str">
        <f>IF(обеспечено!L586-'погружено всего'!L586=0,"",обеспечено!L586-'погружено всего'!L586)</f>
        <v/>
      </c>
      <c r="M586" s="21" t="str">
        <f>IF(обеспечено!M586-'погружено всего'!M586=0,"",обеспечено!M586-'погружено всего'!M586)</f>
        <v/>
      </c>
      <c r="N586" s="21" t="str">
        <f>IF(обеспечено!N586-'погружено всего'!N586=0,"",обеспечено!N586-'погружено всего'!N586)</f>
        <v/>
      </c>
      <c r="O586" s="21" t="str">
        <f>IF(обеспечено!O586-'погружено всего'!O586=0,"",обеспечено!O586-'погружено всего'!O586)</f>
        <v/>
      </c>
      <c r="P586" s="21" t="str">
        <f>IF(обеспечено!P586-'погружено всего'!P586=0,"",обеспечено!P586-'погружено всего'!P586)</f>
        <v/>
      </c>
      <c r="Q586" s="21" t="str">
        <f>IF(обеспечено!Q586-'погружено всего'!Q586=0,"",обеспечено!Q586-'погружено всего'!Q586)</f>
        <v/>
      </c>
      <c r="R586" s="21" t="str">
        <f>IF(обеспечено!R586-'погружено всего'!R586=0,"",обеспечено!R586-'погружено всего'!R586)</f>
        <v/>
      </c>
      <c r="S586" s="21" t="str">
        <f>IF(обеспечено!S586-'погружено всего'!S586=0,"",обеспечено!S586-'погружено всего'!S586)</f>
        <v/>
      </c>
      <c r="T586" s="21" t="str">
        <f>IF(обеспечено!T586-'погружено всего'!T586=0,"",обеспечено!T586-'погружено всего'!T586)</f>
        <v/>
      </c>
      <c r="U586" s="21" t="str">
        <f>IF(обеспечено!U586-'погружено всего'!U586=0,"",обеспечено!U586-'погружено всего'!U586)</f>
        <v/>
      </c>
      <c r="V586" s="21" t="str">
        <f>IF(обеспечено!V586-'погружено всего'!V586=0,"",обеспечено!V586-'погружено всего'!V586)</f>
        <v/>
      </c>
      <c r="W586" s="21" t="str">
        <f>IF(обеспечено!W586-'погружено всего'!W586=0,"",обеспечено!W586-'погружено всего'!W586)</f>
        <v/>
      </c>
      <c r="X586" s="21" t="str">
        <f>IF(обеспечено!X586-'погружено всего'!X586=0,"",обеспечено!X586-'погружено всего'!X586)</f>
        <v/>
      </c>
      <c r="Y586" s="21" t="str">
        <f>IF(обеспечено!Y586-'погружено всего'!Y586=0,"",обеспечено!Y586-'погружено всего'!Y586)</f>
        <v/>
      </c>
      <c r="Z586" s="21" t="str">
        <f>IF(обеспечено!Z586-'погружено всего'!Z586=0,"",обеспечено!Z586-'погружено всего'!Z586)</f>
        <v/>
      </c>
      <c r="AA586" s="21" t="str">
        <f>IF(обеспечено!AA586-'погружено всего'!AA586=0,"",обеспечено!AA586-'погружено всего'!AA586)</f>
        <v/>
      </c>
      <c r="AB586" s="21" t="str">
        <f>IF(обеспечено!AB586-'погружено всего'!AB586=0,"",обеспечено!AB586-'погружено всего'!AB586)</f>
        <v/>
      </c>
      <c r="AC586" s="21" t="str">
        <f>IF(обеспечено!AC586-'погружено всего'!AC586=0,"",обеспечено!AC586-'погружено всего'!AC586)</f>
        <v/>
      </c>
      <c r="AD586" s="21" t="str">
        <f>IF(обеспечено!AD586-'погружено всего'!AD586=0,"",обеспечено!AD586-'погружено всего'!AD586)</f>
        <v/>
      </c>
      <c r="AE586" s="21" t="str">
        <f>IF(обеспечено!AE586-'погружено всего'!AE586=0,"",обеспечено!AE586-'погружено всего'!AE586)</f>
        <v/>
      </c>
      <c r="AF586" s="21" t="str">
        <f>IF(обеспечено!AF586-'погружено всего'!AF586=0,"",обеспечено!AF586-'погружено всего'!AF586)</f>
        <v/>
      </c>
      <c r="AG586" s="21" t="str">
        <f>IF(обеспечено!AG586-'погружено всего'!AG586=0,"",обеспечено!AG586-'погружено всего'!AG586)</f>
        <v/>
      </c>
      <c r="AH586" s="21" t="str">
        <f>IF(обеспечено!AH586-'погружено всего'!AH586=0,"",обеспечено!AH586-'погружено всего'!AH586)</f>
        <v/>
      </c>
      <c r="AI586" s="21" t="str">
        <f>IF(обеспечено!AI586-'погружено всего'!AI586=0,"",обеспечено!AI586-'погружено всего'!AI586)</f>
        <v/>
      </c>
      <c r="AJ586" s="21" t="str">
        <f>IF(обеспечено!AJ586-'погружено всего'!AJ586=0,"",обеспечено!AJ586-'погружено всего'!AJ586)</f>
        <v/>
      </c>
      <c r="AK586" s="21" t="str">
        <f>IF(обеспечено!AK586-'погружено всего'!AK586=0,"",обеспечено!AK586-'погружено всего'!AK586)</f>
        <v/>
      </c>
    </row>
    <row r="587" spans="2:37" s="15" customFormat="1" ht="13.5" customHeight="1" x14ac:dyDescent="0.15">
      <c r="B587" s="20" t="str">
        <f>IF(LEN('заявки всего'!B587)=0,"",'заявки всего'!B587)</f>
        <v/>
      </c>
      <c r="C587" s="20" t="str">
        <f>IF(LEN('заявки всего'!C587)=0,"",'заявки всего'!C587)</f>
        <v/>
      </c>
      <c r="D587" s="22" t="str">
        <f>IF(LEN('заявки всего'!D587)=0,"",'заявки всего'!D587)</f>
        <v/>
      </c>
      <c r="E587" s="23" t="str">
        <f>IF(LEN('заявки всего'!E587)=0,"",'заявки всего'!E587)</f>
        <v/>
      </c>
      <c r="F587" s="23" t="str">
        <f>IF(обеспечено!F587=0,"",ROUNDUP(обеспечено!F587/31*5,0))</f>
        <v/>
      </c>
      <c r="G587" s="21" t="str">
        <f>IF(обеспечено!G587-'погружено всего'!G587=0,"",обеспечено!G587-'погружено всего'!G587)</f>
        <v/>
      </c>
      <c r="H587" s="21" t="str">
        <f>IF(обеспечено!H587-'погружено всего'!H587=0,"",обеспечено!H587-'погружено всего'!H587)</f>
        <v/>
      </c>
      <c r="I587" s="21" t="str">
        <f>IF(обеспечено!I587-'погружено всего'!I587=0,"",обеспечено!I587-'погружено всего'!I587)</f>
        <v/>
      </c>
      <c r="J587" s="21" t="str">
        <f>IF(обеспечено!J587-'погружено всего'!J587=0,"",обеспечено!J587-'погружено всего'!J587)</f>
        <v/>
      </c>
      <c r="K587" s="21" t="str">
        <f>IF(обеспечено!K587-'погружено всего'!K587=0,"",обеспечено!K587-'погружено всего'!K587)</f>
        <v/>
      </c>
      <c r="L587" s="21" t="str">
        <f>IF(обеспечено!L587-'погружено всего'!L587=0,"",обеспечено!L587-'погружено всего'!L587)</f>
        <v/>
      </c>
      <c r="M587" s="21" t="str">
        <f>IF(обеспечено!M587-'погружено всего'!M587=0,"",обеспечено!M587-'погружено всего'!M587)</f>
        <v/>
      </c>
      <c r="N587" s="21" t="str">
        <f>IF(обеспечено!N587-'погружено всего'!N587=0,"",обеспечено!N587-'погружено всего'!N587)</f>
        <v/>
      </c>
      <c r="O587" s="21" t="str">
        <f>IF(обеспечено!O587-'погружено всего'!O587=0,"",обеспечено!O587-'погружено всего'!O587)</f>
        <v/>
      </c>
      <c r="P587" s="21" t="str">
        <f>IF(обеспечено!P587-'погружено всего'!P587=0,"",обеспечено!P587-'погружено всего'!P587)</f>
        <v/>
      </c>
      <c r="Q587" s="21" t="str">
        <f>IF(обеспечено!Q587-'погружено всего'!Q587=0,"",обеспечено!Q587-'погружено всего'!Q587)</f>
        <v/>
      </c>
      <c r="R587" s="21" t="str">
        <f>IF(обеспечено!R587-'погружено всего'!R587=0,"",обеспечено!R587-'погружено всего'!R587)</f>
        <v/>
      </c>
      <c r="S587" s="21" t="str">
        <f>IF(обеспечено!S587-'погружено всего'!S587=0,"",обеспечено!S587-'погружено всего'!S587)</f>
        <v/>
      </c>
      <c r="T587" s="21" t="str">
        <f>IF(обеспечено!T587-'погружено всего'!T587=0,"",обеспечено!T587-'погружено всего'!T587)</f>
        <v/>
      </c>
      <c r="U587" s="21" t="str">
        <f>IF(обеспечено!U587-'погружено всего'!U587=0,"",обеспечено!U587-'погружено всего'!U587)</f>
        <v/>
      </c>
      <c r="V587" s="21" t="str">
        <f>IF(обеспечено!V587-'погружено всего'!V587=0,"",обеспечено!V587-'погружено всего'!V587)</f>
        <v/>
      </c>
      <c r="W587" s="21" t="str">
        <f>IF(обеспечено!W587-'погружено всего'!W587=0,"",обеспечено!W587-'погружено всего'!W587)</f>
        <v/>
      </c>
      <c r="X587" s="21" t="str">
        <f>IF(обеспечено!X587-'погружено всего'!X587=0,"",обеспечено!X587-'погружено всего'!X587)</f>
        <v/>
      </c>
      <c r="Y587" s="21" t="str">
        <f>IF(обеспечено!Y587-'погружено всего'!Y587=0,"",обеспечено!Y587-'погружено всего'!Y587)</f>
        <v/>
      </c>
      <c r="Z587" s="21" t="str">
        <f>IF(обеспечено!Z587-'погружено всего'!Z587=0,"",обеспечено!Z587-'погружено всего'!Z587)</f>
        <v/>
      </c>
      <c r="AA587" s="21" t="str">
        <f>IF(обеспечено!AA587-'погружено всего'!AA587=0,"",обеспечено!AA587-'погружено всего'!AA587)</f>
        <v/>
      </c>
      <c r="AB587" s="21" t="str">
        <f>IF(обеспечено!AB587-'погружено всего'!AB587=0,"",обеспечено!AB587-'погружено всего'!AB587)</f>
        <v/>
      </c>
      <c r="AC587" s="21" t="str">
        <f>IF(обеспечено!AC587-'погружено всего'!AC587=0,"",обеспечено!AC587-'погружено всего'!AC587)</f>
        <v/>
      </c>
      <c r="AD587" s="21" t="str">
        <f>IF(обеспечено!AD587-'погружено всего'!AD587=0,"",обеспечено!AD587-'погружено всего'!AD587)</f>
        <v/>
      </c>
      <c r="AE587" s="21" t="str">
        <f>IF(обеспечено!AE587-'погружено всего'!AE587=0,"",обеспечено!AE587-'погружено всего'!AE587)</f>
        <v/>
      </c>
      <c r="AF587" s="21" t="str">
        <f>IF(обеспечено!AF587-'погружено всего'!AF587=0,"",обеспечено!AF587-'погружено всего'!AF587)</f>
        <v/>
      </c>
      <c r="AG587" s="21" t="str">
        <f>IF(обеспечено!AG587-'погружено всего'!AG587=0,"",обеспечено!AG587-'погружено всего'!AG587)</f>
        <v/>
      </c>
      <c r="AH587" s="21" t="str">
        <f>IF(обеспечено!AH587-'погружено всего'!AH587=0,"",обеспечено!AH587-'погружено всего'!AH587)</f>
        <v/>
      </c>
      <c r="AI587" s="21" t="str">
        <f>IF(обеспечено!AI587-'погружено всего'!AI587=0,"",обеспечено!AI587-'погружено всего'!AI587)</f>
        <v/>
      </c>
      <c r="AJ587" s="21" t="str">
        <f>IF(обеспечено!AJ587-'погружено всего'!AJ587=0,"",обеспечено!AJ587-'погружено всего'!AJ587)</f>
        <v/>
      </c>
      <c r="AK587" s="21" t="str">
        <f>IF(обеспечено!AK587-'погружено всего'!AK587=0,"",обеспечено!AK587-'погружено всего'!AK587)</f>
        <v/>
      </c>
    </row>
    <row r="588" spans="2:37" s="15" customFormat="1" ht="13.5" customHeight="1" x14ac:dyDescent="0.15">
      <c r="B588" s="20" t="str">
        <f>IF(LEN('заявки всего'!B588)=0,"",'заявки всего'!B588)</f>
        <v/>
      </c>
      <c r="C588" s="20" t="str">
        <f>IF(LEN('заявки всего'!C588)=0,"",'заявки всего'!C588)</f>
        <v/>
      </c>
      <c r="D588" s="22" t="str">
        <f>IF(LEN('заявки всего'!D588)=0,"",'заявки всего'!D588)</f>
        <v/>
      </c>
      <c r="E588" s="23" t="str">
        <f>IF(LEN('заявки всего'!E588)=0,"",'заявки всего'!E588)</f>
        <v/>
      </c>
      <c r="F588" s="23" t="str">
        <f>IF(обеспечено!F588=0,"",ROUNDUP(обеспечено!F588/31*5,0))</f>
        <v/>
      </c>
      <c r="G588" s="21" t="str">
        <f>IF(обеспечено!G588-'погружено всего'!G588=0,"",обеспечено!G588-'погружено всего'!G588)</f>
        <v/>
      </c>
      <c r="H588" s="21" t="str">
        <f>IF(обеспечено!H588-'погружено всего'!H588=0,"",обеспечено!H588-'погружено всего'!H588)</f>
        <v/>
      </c>
      <c r="I588" s="21" t="str">
        <f>IF(обеспечено!I588-'погружено всего'!I588=0,"",обеспечено!I588-'погружено всего'!I588)</f>
        <v/>
      </c>
      <c r="J588" s="21" t="str">
        <f>IF(обеспечено!J588-'погружено всего'!J588=0,"",обеспечено!J588-'погружено всего'!J588)</f>
        <v/>
      </c>
      <c r="K588" s="21" t="str">
        <f>IF(обеспечено!K588-'погружено всего'!K588=0,"",обеспечено!K588-'погружено всего'!K588)</f>
        <v/>
      </c>
      <c r="L588" s="21" t="str">
        <f>IF(обеспечено!L588-'погружено всего'!L588=0,"",обеспечено!L588-'погружено всего'!L588)</f>
        <v/>
      </c>
      <c r="M588" s="21" t="str">
        <f>IF(обеспечено!M588-'погружено всего'!M588=0,"",обеспечено!M588-'погружено всего'!M588)</f>
        <v/>
      </c>
      <c r="N588" s="21" t="str">
        <f>IF(обеспечено!N588-'погружено всего'!N588=0,"",обеспечено!N588-'погружено всего'!N588)</f>
        <v/>
      </c>
      <c r="O588" s="21" t="str">
        <f>IF(обеспечено!O588-'погружено всего'!O588=0,"",обеспечено!O588-'погружено всего'!O588)</f>
        <v/>
      </c>
      <c r="P588" s="21" t="str">
        <f>IF(обеспечено!P588-'погружено всего'!P588=0,"",обеспечено!P588-'погружено всего'!P588)</f>
        <v/>
      </c>
      <c r="Q588" s="21" t="str">
        <f>IF(обеспечено!Q588-'погружено всего'!Q588=0,"",обеспечено!Q588-'погружено всего'!Q588)</f>
        <v/>
      </c>
      <c r="R588" s="21" t="str">
        <f>IF(обеспечено!R588-'погружено всего'!R588=0,"",обеспечено!R588-'погружено всего'!R588)</f>
        <v/>
      </c>
      <c r="S588" s="21" t="str">
        <f>IF(обеспечено!S588-'погружено всего'!S588=0,"",обеспечено!S588-'погружено всего'!S588)</f>
        <v/>
      </c>
      <c r="T588" s="21" t="str">
        <f>IF(обеспечено!T588-'погружено всего'!T588=0,"",обеспечено!T588-'погружено всего'!T588)</f>
        <v/>
      </c>
      <c r="U588" s="21" t="str">
        <f>IF(обеспечено!U588-'погружено всего'!U588=0,"",обеспечено!U588-'погружено всего'!U588)</f>
        <v/>
      </c>
      <c r="V588" s="21" t="str">
        <f>IF(обеспечено!V588-'погружено всего'!V588=0,"",обеспечено!V588-'погружено всего'!V588)</f>
        <v/>
      </c>
      <c r="W588" s="21" t="str">
        <f>IF(обеспечено!W588-'погружено всего'!W588=0,"",обеспечено!W588-'погружено всего'!W588)</f>
        <v/>
      </c>
      <c r="X588" s="21" t="str">
        <f>IF(обеспечено!X588-'погружено всего'!X588=0,"",обеспечено!X588-'погружено всего'!X588)</f>
        <v/>
      </c>
      <c r="Y588" s="21" t="str">
        <f>IF(обеспечено!Y588-'погружено всего'!Y588=0,"",обеспечено!Y588-'погружено всего'!Y588)</f>
        <v/>
      </c>
      <c r="Z588" s="21" t="str">
        <f>IF(обеспечено!Z588-'погружено всего'!Z588=0,"",обеспечено!Z588-'погружено всего'!Z588)</f>
        <v/>
      </c>
      <c r="AA588" s="21" t="str">
        <f>IF(обеспечено!AA588-'погружено всего'!AA588=0,"",обеспечено!AA588-'погружено всего'!AA588)</f>
        <v/>
      </c>
      <c r="AB588" s="21" t="str">
        <f>IF(обеспечено!AB588-'погружено всего'!AB588=0,"",обеспечено!AB588-'погружено всего'!AB588)</f>
        <v/>
      </c>
      <c r="AC588" s="21" t="str">
        <f>IF(обеспечено!AC588-'погружено всего'!AC588=0,"",обеспечено!AC588-'погружено всего'!AC588)</f>
        <v/>
      </c>
      <c r="AD588" s="21" t="str">
        <f>IF(обеспечено!AD588-'погружено всего'!AD588=0,"",обеспечено!AD588-'погружено всего'!AD588)</f>
        <v/>
      </c>
      <c r="AE588" s="21" t="str">
        <f>IF(обеспечено!AE588-'погружено всего'!AE588=0,"",обеспечено!AE588-'погружено всего'!AE588)</f>
        <v/>
      </c>
      <c r="AF588" s="21" t="str">
        <f>IF(обеспечено!AF588-'погружено всего'!AF588=0,"",обеспечено!AF588-'погружено всего'!AF588)</f>
        <v/>
      </c>
      <c r="AG588" s="21" t="str">
        <f>IF(обеспечено!AG588-'погружено всего'!AG588=0,"",обеспечено!AG588-'погружено всего'!AG588)</f>
        <v/>
      </c>
      <c r="AH588" s="21" t="str">
        <f>IF(обеспечено!AH588-'погружено всего'!AH588=0,"",обеспечено!AH588-'погружено всего'!AH588)</f>
        <v/>
      </c>
      <c r="AI588" s="21" t="str">
        <f>IF(обеспечено!AI588-'погружено всего'!AI588=0,"",обеспечено!AI588-'погружено всего'!AI588)</f>
        <v/>
      </c>
      <c r="AJ588" s="21" t="str">
        <f>IF(обеспечено!AJ588-'погружено всего'!AJ588=0,"",обеспечено!AJ588-'погружено всего'!AJ588)</f>
        <v/>
      </c>
      <c r="AK588" s="21" t="str">
        <f>IF(обеспечено!AK588-'погружено всего'!AK588=0,"",обеспечено!AK588-'погружено всего'!AK588)</f>
        <v/>
      </c>
    </row>
    <row r="589" spans="2:37" s="15" customFormat="1" ht="13.5" customHeight="1" x14ac:dyDescent="0.15">
      <c r="B589" s="20" t="str">
        <f>IF(LEN('заявки всего'!B589)=0,"",'заявки всего'!B589)</f>
        <v/>
      </c>
      <c r="C589" s="20" t="str">
        <f>IF(LEN('заявки всего'!C589)=0,"",'заявки всего'!C589)</f>
        <v/>
      </c>
      <c r="D589" s="22" t="str">
        <f>IF(LEN('заявки всего'!D589)=0,"",'заявки всего'!D589)</f>
        <v/>
      </c>
      <c r="E589" s="23" t="str">
        <f>IF(LEN('заявки всего'!E589)=0,"",'заявки всего'!E589)</f>
        <v/>
      </c>
      <c r="F589" s="23" t="str">
        <f>IF(обеспечено!F589=0,"",ROUNDUP(обеспечено!F589/31*5,0))</f>
        <v/>
      </c>
      <c r="G589" s="21" t="str">
        <f>IF(обеспечено!G589-'погружено всего'!G589=0,"",обеспечено!G589-'погружено всего'!G589)</f>
        <v/>
      </c>
      <c r="H589" s="21" t="str">
        <f>IF(обеспечено!H589-'погружено всего'!H589=0,"",обеспечено!H589-'погружено всего'!H589)</f>
        <v/>
      </c>
      <c r="I589" s="21" t="str">
        <f>IF(обеспечено!I589-'погружено всего'!I589=0,"",обеспечено!I589-'погружено всего'!I589)</f>
        <v/>
      </c>
      <c r="J589" s="21" t="str">
        <f>IF(обеспечено!J589-'погружено всего'!J589=0,"",обеспечено!J589-'погружено всего'!J589)</f>
        <v/>
      </c>
      <c r="K589" s="21" t="str">
        <f>IF(обеспечено!K589-'погружено всего'!K589=0,"",обеспечено!K589-'погружено всего'!K589)</f>
        <v/>
      </c>
      <c r="L589" s="21" t="str">
        <f>IF(обеспечено!L589-'погружено всего'!L589=0,"",обеспечено!L589-'погружено всего'!L589)</f>
        <v/>
      </c>
      <c r="M589" s="21" t="str">
        <f>IF(обеспечено!M589-'погружено всего'!M589=0,"",обеспечено!M589-'погружено всего'!M589)</f>
        <v/>
      </c>
      <c r="N589" s="21" t="str">
        <f>IF(обеспечено!N589-'погружено всего'!N589=0,"",обеспечено!N589-'погружено всего'!N589)</f>
        <v/>
      </c>
      <c r="O589" s="21" t="str">
        <f>IF(обеспечено!O589-'погружено всего'!O589=0,"",обеспечено!O589-'погружено всего'!O589)</f>
        <v/>
      </c>
      <c r="P589" s="21" t="str">
        <f>IF(обеспечено!P589-'погружено всего'!P589=0,"",обеспечено!P589-'погружено всего'!P589)</f>
        <v/>
      </c>
      <c r="Q589" s="21" t="str">
        <f>IF(обеспечено!Q589-'погружено всего'!Q589=0,"",обеспечено!Q589-'погружено всего'!Q589)</f>
        <v/>
      </c>
      <c r="R589" s="21" t="str">
        <f>IF(обеспечено!R589-'погружено всего'!R589=0,"",обеспечено!R589-'погружено всего'!R589)</f>
        <v/>
      </c>
      <c r="S589" s="21" t="str">
        <f>IF(обеспечено!S589-'погружено всего'!S589=0,"",обеспечено!S589-'погружено всего'!S589)</f>
        <v/>
      </c>
      <c r="T589" s="21" t="str">
        <f>IF(обеспечено!T589-'погружено всего'!T589=0,"",обеспечено!T589-'погружено всего'!T589)</f>
        <v/>
      </c>
      <c r="U589" s="21" t="str">
        <f>IF(обеспечено!U589-'погружено всего'!U589=0,"",обеспечено!U589-'погружено всего'!U589)</f>
        <v/>
      </c>
      <c r="V589" s="21" t="str">
        <f>IF(обеспечено!V589-'погружено всего'!V589=0,"",обеспечено!V589-'погружено всего'!V589)</f>
        <v/>
      </c>
      <c r="W589" s="21" t="str">
        <f>IF(обеспечено!W589-'погружено всего'!W589=0,"",обеспечено!W589-'погружено всего'!W589)</f>
        <v/>
      </c>
      <c r="X589" s="21" t="str">
        <f>IF(обеспечено!X589-'погружено всего'!X589=0,"",обеспечено!X589-'погружено всего'!X589)</f>
        <v/>
      </c>
      <c r="Y589" s="21" t="str">
        <f>IF(обеспечено!Y589-'погружено всего'!Y589=0,"",обеспечено!Y589-'погружено всего'!Y589)</f>
        <v/>
      </c>
      <c r="Z589" s="21" t="str">
        <f>IF(обеспечено!Z589-'погружено всего'!Z589=0,"",обеспечено!Z589-'погружено всего'!Z589)</f>
        <v/>
      </c>
      <c r="AA589" s="21" t="str">
        <f>IF(обеспечено!AA589-'погружено всего'!AA589=0,"",обеспечено!AA589-'погружено всего'!AA589)</f>
        <v/>
      </c>
      <c r="AB589" s="21" t="str">
        <f>IF(обеспечено!AB589-'погружено всего'!AB589=0,"",обеспечено!AB589-'погружено всего'!AB589)</f>
        <v/>
      </c>
      <c r="AC589" s="21" t="str">
        <f>IF(обеспечено!AC589-'погружено всего'!AC589=0,"",обеспечено!AC589-'погружено всего'!AC589)</f>
        <v/>
      </c>
      <c r="AD589" s="21" t="str">
        <f>IF(обеспечено!AD589-'погружено всего'!AD589=0,"",обеспечено!AD589-'погружено всего'!AD589)</f>
        <v/>
      </c>
      <c r="AE589" s="21" t="str">
        <f>IF(обеспечено!AE589-'погружено всего'!AE589=0,"",обеспечено!AE589-'погружено всего'!AE589)</f>
        <v/>
      </c>
      <c r="AF589" s="21" t="str">
        <f>IF(обеспечено!AF589-'погружено всего'!AF589=0,"",обеспечено!AF589-'погружено всего'!AF589)</f>
        <v/>
      </c>
      <c r="AG589" s="21" t="str">
        <f>IF(обеспечено!AG589-'погружено всего'!AG589=0,"",обеспечено!AG589-'погружено всего'!AG589)</f>
        <v/>
      </c>
      <c r="AH589" s="21" t="str">
        <f>IF(обеспечено!AH589-'погружено всего'!AH589=0,"",обеспечено!AH589-'погружено всего'!AH589)</f>
        <v/>
      </c>
      <c r="AI589" s="21" t="str">
        <f>IF(обеспечено!AI589-'погружено всего'!AI589=0,"",обеспечено!AI589-'погружено всего'!AI589)</f>
        <v/>
      </c>
      <c r="AJ589" s="21" t="str">
        <f>IF(обеспечено!AJ589-'погружено всего'!AJ589=0,"",обеспечено!AJ589-'погружено всего'!AJ589)</f>
        <v/>
      </c>
      <c r="AK589" s="21" t="str">
        <f>IF(обеспечено!AK589-'погружено всего'!AK589=0,"",обеспечено!AK589-'погружено всего'!AK589)</f>
        <v/>
      </c>
    </row>
    <row r="590" spans="2:37" s="15" customFormat="1" ht="13.5" customHeight="1" x14ac:dyDescent="0.15">
      <c r="B590" s="20" t="str">
        <f>IF(LEN('заявки всего'!B590)=0,"",'заявки всего'!B590)</f>
        <v/>
      </c>
      <c r="C590" s="20" t="str">
        <f>IF(LEN('заявки всего'!C590)=0,"",'заявки всего'!C590)</f>
        <v/>
      </c>
      <c r="D590" s="22" t="str">
        <f>IF(LEN('заявки всего'!D590)=0,"",'заявки всего'!D590)</f>
        <v/>
      </c>
      <c r="E590" s="23" t="str">
        <f>IF(LEN('заявки всего'!E590)=0,"",'заявки всего'!E590)</f>
        <v/>
      </c>
      <c r="F590" s="23" t="str">
        <f>IF(обеспечено!F590=0,"",ROUNDUP(обеспечено!F590/31*5,0))</f>
        <v/>
      </c>
      <c r="G590" s="21" t="str">
        <f>IF(обеспечено!G590-'погружено всего'!G590=0,"",обеспечено!G590-'погружено всего'!G590)</f>
        <v/>
      </c>
      <c r="H590" s="21" t="str">
        <f>IF(обеспечено!H590-'погружено всего'!H590=0,"",обеспечено!H590-'погружено всего'!H590)</f>
        <v/>
      </c>
      <c r="I590" s="21" t="str">
        <f>IF(обеспечено!I590-'погружено всего'!I590=0,"",обеспечено!I590-'погружено всего'!I590)</f>
        <v/>
      </c>
      <c r="J590" s="21" t="str">
        <f>IF(обеспечено!J590-'погружено всего'!J590=0,"",обеспечено!J590-'погружено всего'!J590)</f>
        <v/>
      </c>
      <c r="K590" s="21" t="str">
        <f>IF(обеспечено!K590-'погружено всего'!K590=0,"",обеспечено!K590-'погружено всего'!K590)</f>
        <v/>
      </c>
      <c r="L590" s="21" t="str">
        <f>IF(обеспечено!L590-'погружено всего'!L590=0,"",обеспечено!L590-'погружено всего'!L590)</f>
        <v/>
      </c>
      <c r="M590" s="21" t="str">
        <f>IF(обеспечено!M590-'погружено всего'!M590=0,"",обеспечено!M590-'погружено всего'!M590)</f>
        <v/>
      </c>
      <c r="N590" s="21" t="str">
        <f>IF(обеспечено!N590-'погружено всего'!N590=0,"",обеспечено!N590-'погружено всего'!N590)</f>
        <v/>
      </c>
      <c r="O590" s="21" t="str">
        <f>IF(обеспечено!O590-'погружено всего'!O590=0,"",обеспечено!O590-'погружено всего'!O590)</f>
        <v/>
      </c>
      <c r="P590" s="21" t="str">
        <f>IF(обеспечено!P590-'погружено всего'!P590=0,"",обеспечено!P590-'погружено всего'!P590)</f>
        <v/>
      </c>
      <c r="Q590" s="21" t="str">
        <f>IF(обеспечено!Q590-'погружено всего'!Q590=0,"",обеспечено!Q590-'погружено всего'!Q590)</f>
        <v/>
      </c>
      <c r="R590" s="21" t="str">
        <f>IF(обеспечено!R590-'погружено всего'!R590=0,"",обеспечено!R590-'погружено всего'!R590)</f>
        <v/>
      </c>
      <c r="S590" s="21" t="str">
        <f>IF(обеспечено!S590-'погружено всего'!S590=0,"",обеспечено!S590-'погружено всего'!S590)</f>
        <v/>
      </c>
      <c r="T590" s="21" t="str">
        <f>IF(обеспечено!T590-'погружено всего'!T590=0,"",обеспечено!T590-'погружено всего'!T590)</f>
        <v/>
      </c>
      <c r="U590" s="21" t="str">
        <f>IF(обеспечено!U590-'погружено всего'!U590=0,"",обеспечено!U590-'погружено всего'!U590)</f>
        <v/>
      </c>
      <c r="V590" s="21" t="str">
        <f>IF(обеспечено!V590-'погружено всего'!V590=0,"",обеспечено!V590-'погружено всего'!V590)</f>
        <v/>
      </c>
      <c r="W590" s="21" t="str">
        <f>IF(обеспечено!W590-'погружено всего'!W590=0,"",обеспечено!W590-'погружено всего'!W590)</f>
        <v/>
      </c>
      <c r="X590" s="21" t="str">
        <f>IF(обеспечено!X590-'погружено всего'!X590=0,"",обеспечено!X590-'погружено всего'!X590)</f>
        <v/>
      </c>
      <c r="Y590" s="21" t="str">
        <f>IF(обеспечено!Y590-'погружено всего'!Y590=0,"",обеспечено!Y590-'погружено всего'!Y590)</f>
        <v/>
      </c>
      <c r="Z590" s="21" t="str">
        <f>IF(обеспечено!Z590-'погружено всего'!Z590=0,"",обеспечено!Z590-'погружено всего'!Z590)</f>
        <v/>
      </c>
      <c r="AA590" s="21" t="str">
        <f>IF(обеспечено!AA590-'погружено всего'!AA590=0,"",обеспечено!AA590-'погружено всего'!AA590)</f>
        <v/>
      </c>
      <c r="AB590" s="21" t="str">
        <f>IF(обеспечено!AB590-'погружено всего'!AB590=0,"",обеспечено!AB590-'погружено всего'!AB590)</f>
        <v/>
      </c>
      <c r="AC590" s="21" t="str">
        <f>IF(обеспечено!AC590-'погружено всего'!AC590=0,"",обеспечено!AC590-'погружено всего'!AC590)</f>
        <v/>
      </c>
      <c r="AD590" s="21" t="str">
        <f>IF(обеспечено!AD590-'погружено всего'!AD590=0,"",обеспечено!AD590-'погружено всего'!AD590)</f>
        <v/>
      </c>
      <c r="AE590" s="21" t="str">
        <f>IF(обеспечено!AE590-'погружено всего'!AE590=0,"",обеспечено!AE590-'погружено всего'!AE590)</f>
        <v/>
      </c>
      <c r="AF590" s="21" t="str">
        <f>IF(обеспечено!AF590-'погружено всего'!AF590=0,"",обеспечено!AF590-'погружено всего'!AF590)</f>
        <v/>
      </c>
      <c r="AG590" s="21" t="str">
        <f>IF(обеспечено!AG590-'погружено всего'!AG590=0,"",обеспечено!AG590-'погружено всего'!AG590)</f>
        <v/>
      </c>
      <c r="AH590" s="21" t="str">
        <f>IF(обеспечено!AH590-'погружено всего'!AH590=0,"",обеспечено!AH590-'погружено всего'!AH590)</f>
        <v/>
      </c>
      <c r="AI590" s="21" t="str">
        <f>IF(обеспечено!AI590-'погружено всего'!AI590=0,"",обеспечено!AI590-'погружено всего'!AI590)</f>
        <v/>
      </c>
      <c r="AJ590" s="21" t="str">
        <f>IF(обеспечено!AJ590-'погружено всего'!AJ590=0,"",обеспечено!AJ590-'погружено всего'!AJ590)</f>
        <v/>
      </c>
      <c r="AK590" s="21" t="str">
        <f>IF(обеспечено!AK590-'погружено всего'!AK590=0,"",обеспечено!AK590-'погружено всего'!AK590)</f>
        <v/>
      </c>
    </row>
    <row r="591" spans="2:37" s="15" customFormat="1" ht="13.5" customHeight="1" x14ac:dyDescent="0.15">
      <c r="B591" s="20" t="str">
        <f>IF(LEN('заявки всего'!B591)=0,"",'заявки всего'!B591)</f>
        <v/>
      </c>
      <c r="C591" s="20" t="str">
        <f>IF(LEN('заявки всего'!C591)=0,"",'заявки всего'!C591)</f>
        <v/>
      </c>
      <c r="D591" s="22" t="str">
        <f>IF(LEN('заявки всего'!D591)=0,"",'заявки всего'!D591)</f>
        <v/>
      </c>
      <c r="E591" s="23" t="str">
        <f>IF(LEN('заявки всего'!E591)=0,"",'заявки всего'!E591)</f>
        <v/>
      </c>
      <c r="F591" s="23" t="str">
        <f>IF(обеспечено!F591=0,"",ROUNDUP(обеспечено!F591/31*5,0))</f>
        <v/>
      </c>
      <c r="G591" s="21" t="str">
        <f>IF(обеспечено!G591-'погружено всего'!G591=0,"",обеспечено!G591-'погружено всего'!G591)</f>
        <v/>
      </c>
      <c r="H591" s="21" t="str">
        <f>IF(обеспечено!H591-'погружено всего'!H591=0,"",обеспечено!H591-'погружено всего'!H591)</f>
        <v/>
      </c>
      <c r="I591" s="21" t="str">
        <f>IF(обеспечено!I591-'погружено всего'!I591=0,"",обеспечено!I591-'погружено всего'!I591)</f>
        <v/>
      </c>
      <c r="J591" s="21" t="str">
        <f>IF(обеспечено!J591-'погружено всего'!J591=0,"",обеспечено!J591-'погружено всего'!J591)</f>
        <v/>
      </c>
      <c r="K591" s="21" t="str">
        <f>IF(обеспечено!K591-'погружено всего'!K591=0,"",обеспечено!K591-'погружено всего'!K591)</f>
        <v/>
      </c>
      <c r="L591" s="21" t="str">
        <f>IF(обеспечено!L591-'погружено всего'!L591=0,"",обеспечено!L591-'погружено всего'!L591)</f>
        <v/>
      </c>
      <c r="M591" s="21" t="str">
        <f>IF(обеспечено!M591-'погружено всего'!M591=0,"",обеспечено!M591-'погружено всего'!M591)</f>
        <v/>
      </c>
      <c r="N591" s="21" t="str">
        <f>IF(обеспечено!N591-'погружено всего'!N591=0,"",обеспечено!N591-'погружено всего'!N591)</f>
        <v/>
      </c>
      <c r="O591" s="21" t="str">
        <f>IF(обеспечено!O591-'погружено всего'!O591=0,"",обеспечено!O591-'погружено всего'!O591)</f>
        <v/>
      </c>
      <c r="P591" s="21" t="str">
        <f>IF(обеспечено!P591-'погружено всего'!P591=0,"",обеспечено!P591-'погружено всего'!P591)</f>
        <v/>
      </c>
      <c r="Q591" s="21" t="str">
        <f>IF(обеспечено!Q591-'погружено всего'!Q591=0,"",обеспечено!Q591-'погружено всего'!Q591)</f>
        <v/>
      </c>
      <c r="R591" s="21" t="str">
        <f>IF(обеспечено!R591-'погружено всего'!R591=0,"",обеспечено!R591-'погружено всего'!R591)</f>
        <v/>
      </c>
      <c r="S591" s="21" t="str">
        <f>IF(обеспечено!S591-'погружено всего'!S591=0,"",обеспечено!S591-'погружено всего'!S591)</f>
        <v/>
      </c>
      <c r="T591" s="21" t="str">
        <f>IF(обеспечено!T591-'погружено всего'!T591=0,"",обеспечено!T591-'погружено всего'!T591)</f>
        <v/>
      </c>
      <c r="U591" s="21" t="str">
        <f>IF(обеспечено!U591-'погружено всего'!U591=0,"",обеспечено!U591-'погружено всего'!U591)</f>
        <v/>
      </c>
      <c r="V591" s="21" t="str">
        <f>IF(обеспечено!V591-'погружено всего'!V591=0,"",обеспечено!V591-'погружено всего'!V591)</f>
        <v/>
      </c>
      <c r="W591" s="21" t="str">
        <f>IF(обеспечено!W591-'погружено всего'!W591=0,"",обеспечено!W591-'погружено всего'!W591)</f>
        <v/>
      </c>
      <c r="X591" s="21" t="str">
        <f>IF(обеспечено!X591-'погружено всего'!X591=0,"",обеспечено!X591-'погружено всего'!X591)</f>
        <v/>
      </c>
      <c r="Y591" s="21" t="str">
        <f>IF(обеспечено!Y591-'погружено всего'!Y591=0,"",обеспечено!Y591-'погружено всего'!Y591)</f>
        <v/>
      </c>
      <c r="Z591" s="21" t="str">
        <f>IF(обеспечено!Z591-'погружено всего'!Z591=0,"",обеспечено!Z591-'погружено всего'!Z591)</f>
        <v/>
      </c>
      <c r="AA591" s="21" t="str">
        <f>IF(обеспечено!AA591-'погружено всего'!AA591=0,"",обеспечено!AA591-'погружено всего'!AA591)</f>
        <v/>
      </c>
      <c r="AB591" s="21" t="str">
        <f>IF(обеспечено!AB591-'погружено всего'!AB591=0,"",обеспечено!AB591-'погружено всего'!AB591)</f>
        <v/>
      </c>
      <c r="AC591" s="21" t="str">
        <f>IF(обеспечено!AC591-'погружено всего'!AC591=0,"",обеспечено!AC591-'погружено всего'!AC591)</f>
        <v/>
      </c>
      <c r="AD591" s="21" t="str">
        <f>IF(обеспечено!AD591-'погружено всего'!AD591=0,"",обеспечено!AD591-'погружено всего'!AD591)</f>
        <v/>
      </c>
      <c r="AE591" s="21" t="str">
        <f>IF(обеспечено!AE591-'погружено всего'!AE591=0,"",обеспечено!AE591-'погружено всего'!AE591)</f>
        <v/>
      </c>
      <c r="AF591" s="21" t="str">
        <f>IF(обеспечено!AF591-'погружено всего'!AF591=0,"",обеспечено!AF591-'погружено всего'!AF591)</f>
        <v/>
      </c>
      <c r="AG591" s="21" t="str">
        <f>IF(обеспечено!AG591-'погружено всего'!AG591=0,"",обеспечено!AG591-'погружено всего'!AG591)</f>
        <v/>
      </c>
      <c r="AH591" s="21" t="str">
        <f>IF(обеспечено!AH591-'погружено всего'!AH591=0,"",обеспечено!AH591-'погружено всего'!AH591)</f>
        <v/>
      </c>
      <c r="AI591" s="21" t="str">
        <f>IF(обеспечено!AI591-'погружено всего'!AI591=0,"",обеспечено!AI591-'погружено всего'!AI591)</f>
        <v/>
      </c>
      <c r="AJ591" s="21" t="str">
        <f>IF(обеспечено!AJ591-'погружено всего'!AJ591=0,"",обеспечено!AJ591-'погружено всего'!AJ591)</f>
        <v/>
      </c>
      <c r="AK591" s="21" t="str">
        <f>IF(обеспечено!AK591-'погружено всего'!AK591=0,"",обеспечено!AK591-'погружено всего'!AK591)</f>
        <v/>
      </c>
    </row>
    <row r="592" spans="2:37" s="15" customFormat="1" ht="13.5" customHeight="1" x14ac:dyDescent="0.15">
      <c r="B592" s="20" t="str">
        <f>IF(LEN('заявки всего'!B592)=0,"",'заявки всего'!B592)</f>
        <v/>
      </c>
      <c r="C592" s="20" t="str">
        <f>IF(LEN('заявки всего'!C592)=0,"",'заявки всего'!C592)</f>
        <v/>
      </c>
      <c r="D592" s="22" t="str">
        <f>IF(LEN('заявки всего'!D592)=0,"",'заявки всего'!D592)</f>
        <v/>
      </c>
      <c r="E592" s="23" t="str">
        <f>IF(LEN('заявки всего'!E592)=0,"",'заявки всего'!E592)</f>
        <v/>
      </c>
      <c r="F592" s="23" t="str">
        <f>IF(обеспечено!F592=0,"",ROUNDUP(обеспечено!F592/31*5,0))</f>
        <v/>
      </c>
      <c r="G592" s="21" t="str">
        <f>IF(обеспечено!G592-'погружено всего'!G592=0,"",обеспечено!G592-'погружено всего'!G592)</f>
        <v/>
      </c>
      <c r="H592" s="21" t="str">
        <f>IF(обеспечено!H592-'погружено всего'!H592=0,"",обеспечено!H592-'погружено всего'!H592)</f>
        <v/>
      </c>
      <c r="I592" s="21" t="str">
        <f>IF(обеспечено!I592-'погружено всего'!I592=0,"",обеспечено!I592-'погружено всего'!I592)</f>
        <v/>
      </c>
      <c r="J592" s="21" t="str">
        <f>IF(обеспечено!J592-'погружено всего'!J592=0,"",обеспечено!J592-'погружено всего'!J592)</f>
        <v/>
      </c>
      <c r="K592" s="21" t="str">
        <f>IF(обеспечено!K592-'погружено всего'!K592=0,"",обеспечено!K592-'погружено всего'!K592)</f>
        <v/>
      </c>
      <c r="L592" s="21" t="str">
        <f>IF(обеспечено!L592-'погружено всего'!L592=0,"",обеспечено!L592-'погружено всего'!L592)</f>
        <v/>
      </c>
      <c r="M592" s="21" t="str">
        <f>IF(обеспечено!M592-'погружено всего'!M592=0,"",обеспечено!M592-'погружено всего'!M592)</f>
        <v/>
      </c>
      <c r="N592" s="21" t="str">
        <f>IF(обеспечено!N592-'погружено всего'!N592=0,"",обеспечено!N592-'погружено всего'!N592)</f>
        <v/>
      </c>
      <c r="O592" s="21" t="str">
        <f>IF(обеспечено!O592-'погружено всего'!O592=0,"",обеспечено!O592-'погружено всего'!O592)</f>
        <v/>
      </c>
      <c r="P592" s="21" t="str">
        <f>IF(обеспечено!P592-'погружено всего'!P592=0,"",обеспечено!P592-'погружено всего'!P592)</f>
        <v/>
      </c>
      <c r="Q592" s="21" t="str">
        <f>IF(обеспечено!Q592-'погружено всего'!Q592=0,"",обеспечено!Q592-'погружено всего'!Q592)</f>
        <v/>
      </c>
      <c r="R592" s="21" t="str">
        <f>IF(обеспечено!R592-'погружено всего'!R592=0,"",обеспечено!R592-'погружено всего'!R592)</f>
        <v/>
      </c>
      <c r="S592" s="21" t="str">
        <f>IF(обеспечено!S592-'погружено всего'!S592=0,"",обеспечено!S592-'погружено всего'!S592)</f>
        <v/>
      </c>
      <c r="T592" s="21" t="str">
        <f>IF(обеспечено!T592-'погружено всего'!T592=0,"",обеспечено!T592-'погружено всего'!T592)</f>
        <v/>
      </c>
      <c r="U592" s="21" t="str">
        <f>IF(обеспечено!U592-'погружено всего'!U592=0,"",обеспечено!U592-'погружено всего'!U592)</f>
        <v/>
      </c>
      <c r="V592" s="21" t="str">
        <f>IF(обеспечено!V592-'погружено всего'!V592=0,"",обеспечено!V592-'погружено всего'!V592)</f>
        <v/>
      </c>
      <c r="W592" s="21" t="str">
        <f>IF(обеспечено!W592-'погружено всего'!W592=0,"",обеспечено!W592-'погружено всего'!W592)</f>
        <v/>
      </c>
      <c r="X592" s="21" t="str">
        <f>IF(обеспечено!X592-'погружено всего'!X592=0,"",обеспечено!X592-'погружено всего'!X592)</f>
        <v/>
      </c>
      <c r="Y592" s="21" t="str">
        <f>IF(обеспечено!Y592-'погружено всего'!Y592=0,"",обеспечено!Y592-'погружено всего'!Y592)</f>
        <v/>
      </c>
      <c r="Z592" s="21" t="str">
        <f>IF(обеспечено!Z592-'погружено всего'!Z592=0,"",обеспечено!Z592-'погружено всего'!Z592)</f>
        <v/>
      </c>
      <c r="AA592" s="21" t="str">
        <f>IF(обеспечено!AA592-'погружено всего'!AA592=0,"",обеспечено!AA592-'погружено всего'!AA592)</f>
        <v/>
      </c>
      <c r="AB592" s="21" t="str">
        <f>IF(обеспечено!AB592-'погружено всего'!AB592=0,"",обеспечено!AB592-'погружено всего'!AB592)</f>
        <v/>
      </c>
      <c r="AC592" s="21" t="str">
        <f>IF(обеспечено!AC592-'погружено всего'!AC592=0,"",обеспечено!AC592-'погружено всего'!AC592)</f>
        <v/>
      </c>
      <c r="AD592" s="21" t="str">
        <f>IF(обеспечено!AD592-'погружено всего'!AD592=0,"",обеспечено!AD592-'погружено всего'!AD592)</f>
        <v/>
      </c>
      <c r="AE592" s="21" t="str">
        <f>IF(обеспечено!AE592-'погружено всего'!AE592=0,"",обеспечено!AE592-'погружено всего'!AE592)</f>
        <v/>
      </c>
      <c r="AF592" s="21" t="str">
        <f>IF(обеспечено!AF592-'погружено всего'!AF592=0,"",обеспечено!AF592-'погружено всего'!AF592)</f>
        <v/>
      </c>
      <c r="AG592" s="21" t="str">
        <f>IF(обеспечено!AG592-'погружено всего'!AG592=0,"",обеспечено!AG592-'погружено всего'!AG592)</f>
        <v/>
      </c>
      <c r="AH592" s="21" t="str">
        <f>IF(обеспечено!AH592-'погружено всего'!AH592=0,"",обеспечено!AH592-'погружено всего'!AH592)</f>
        <v/>
      </c>
      <c r="AI592" s="21" t="str">
        <f>IF(обеспечено!AI592-'погружено всего'!AI592=0,"",обеспечено!AI592-'погружено всего'!AI592)</f>
        <v/>
      </c>
      <c r="AJ592" s="21" t="str">
        <f>IF(обеспечено!AJ592-'погружено всего'!AJ592=0,"",обеспечено!AJ592-'погружено всего'!AJ592)</f>
        <v/>
      </c>
      <c r="AK592" s="21" t="str">
        <f>IF(обеспечено!AK592-'погружено всего'!AK592=0,"",обеспечено!AK592-'погружено всего'!AK592)</f>
        <v/>
      </c>
    </row>
    <row r="593" spans="2:37" s="15" customFormat="1" ht="13.5" customHeight="1" x14ac:dyDescent="0.15">
      <c r="B593" s="20" t="str">
        <f>IF(LEN('заявки всего'!B593)=0,"",'заявки всего'!B593)</f>
        <v/>
      </c>
      <c r="C593" s="20" t="str">
        <f>IF(LEN('заявки всего'!C593)=0,"",'заявки всего'!C593)</f>
        <v/>
      </c>
      <c r="D593" s="22" t="str">
        <f>IF(LEN('заявки всего'!D593)=0,"",'заявки всего'!D593)</f>
        <v/>
      </c>
      <c r="E593" s="23" t="str">
        <f>IF(LEN('заявки всего'!E593)=0,"",'заявки всего'!E593)</f>
        <v/>
      </c>
      <c r="F593" s="23" t="str">
        <f>IF(обеспечено!F593=0,"",ROUNDUP(обеспечено!F593/31*5,0))</f>
        <v/>
      </c>
      <c r="G593" s="21" t="str">
        <f>IF(обеспечено!G593-'погружено всего'!G593=0,"",обеспечено!G593-'погружено всего'!G593)</f>
        <v/>
      </c>
      <c r="H593" s="21" t="str">
        <f>IF(обеспечено!H593-'погружено всего'!H593=0,"",обеспечено!H593-'погружено всего'!H593)</f>
        <v/>
      </c>
      <c r="I593" s="21" t="str">
        <f>IF(обеспечено!I593-'погружено всего'!I593=0,"",обеспечено!I593-'погружено всего'!I593)</f>
        <v/>
      </c>
      <c r="J593" s="21" t="str">
        <f>IF(обеспечено!J593-'погружено всего'!J593=0,"",обеспечено!J593-'погружено всего'!J593)</f>
        <v/>
      </c>
      <c r="K593" s="21" t="str">
        <f>IF(обеспечено!K593-'погружено всего'!K593=0,"",обеспечено!K593-'погружено всего'!K593)</f>
        <v/>
      </c>
      <c r="L593" s="21" t="str">
        <f>IF(обеспечено!L593-'погружено всего'!L593=0,"",обеспечено!L593-'погружено всего'!L593)</f>
        <v/>
      </c>
      <c r="M593" s="21" t="str">
        <f>IF(обеспечено!M593-'погружено всего'!M593=0,"",обеспечено!M593-'погружено всего'!M593)</f>
        <v/>
      </c>
      <c r="N593" s="21" t="str">
        <f>IF(обеспечено!N593-'погружено всего'!N593=0,"",обеспечено!N593-'погружено всего'!N593)</f>
        <v/>
      </c>
      <c r="O593" s="21" t="str">
        <f>IF(обеспечено!O593-'погружено всего'!O593=0,"",обеспечено!O593-'погружено всего'!O593)</f>
        <v/>
      </c>
      <c r="P593" s="21" t="str">
        <f>IF(обеспечено!P593-'погружено всего'!P593=0,"",обеспечено!P593-'погружено всего'!P593)</f>
        <v/>
      </c>
      <c r="Q593" s="21" t="str">
        <f>IF(обеспечено!Q593-'погружено всего'!Q593=0,"",обеспечено!Q593-'погружено всего'!Q593)</f>
        <v/>
      </c>
      <c r="R593" s="21" t="str">
        <f>IF(обеспечено!R593-'погружено всего'!R593=0,"",обеспечено!R593-'погружено всего'!R593)</f>
        <v/>
      </c>
      <c r="S593" s="21" t="str">
        <f>IF(обеспечено!S593-'погружено всего'!S593=0,"",обеспечено!S593-'погружено всего'!S593)</f>
        <v/>
      </c>
      <c r="T593" s="21" t="str">
        <f>IF(обеспечено!T593-'погружено всего'!T593=0,"",обеспечено!T593-'погружено всего'!T593)</f>
        <v/>
      </c>
      <c r="U593" s="21" t="str">
        <f>IF(обеспечено!U593-'погружено всего'!U593=0,"",обеспечено!U593-'погружено всего'!U593)</f>
        <v/>
      </c>
      <c r="V593" s="21" t="str">
        <f>IF(обеспечено!V593-'погружено всего'!V593=0,"",обеспечено!V593-'погружено всего'!V593)</f>
        <v/>
      </c>
      <c r="W593" s="21" t="str">
        <f>IF(обеспечено!W593-'погружено всего'!W593=0,"",обеспечено!W593-'погружено всего'!W593)</f>
        <v/>
      </c>
      <c r="X593" s="21" t="str">
        <f>IF(обеспечено!X593-'погружено всего'!X593=0,"",обеспечено!X593-'погружено всего'!X593)</f>
        <v/>
      </c>
      <c r="Y593" s="21" t="str">
        <f>IF(обеспечено!Y593-'погружено всего'!Y593=0,"",обеспечено!Y593-'погружено всего'!Y593)</f>
        <v/>
      </c>
      <c r="Z593" s="21" t="str">
        <f>IF(обеспечено!Z593-'погружено всего'!Z593=0,"",обеспечено!Z593-'погружено всего'!Z593)</f>
        <v/>
      </c>
      <c r="AA593" s="21" t="str">
        <f>IF(обеспечено!AA593-'погружено всего'!AA593=0,"",обеспечено!AA593-'погружено всего'!AA593)</f>
        <v/>
      </c>
      <c r="AB593" s="21" t="str">
        <f>IF(обеспечено!AB593-'погружено всего'!AB593=0,"",обеспечено!AB593-'погружено всего'!AB593)</f>
        <v/>
      </c>
      <c r="AC593" s="21" t="str">
        <f>IF(обеспечено!AC593-'погружено всего'!AC593=0,"",обеспечено!AC593-'погружено всего'!AC593)</f>
        <v/>
      </c>
      <c r="AD593" s="21" t="str">
        <f>IF(обеспечено!AD593-'погружено всего'!AD593=0,"",обеспечено!AD593-'погружено всего'!AD593)</f>
        <v/>
      </c>
      <c r="AE593" s="21" t="str">
        <f>IF(обеспечено!AE593-'погружено всего'!AE593=0,"",обеспечено!AE593-'погружено всего'!AE593)</f>
        <v/>
      </c>
      <c r="AF593" s="21" t="str">
        <f>IF(обеспечено!AF593-'погружено всего'!AF593=0,"",обеспечено!AF593-'погружено всего'!AF593)</f>
        <v/>
      </c>
      <c r="AG593" s="21" t="str">
        <f>IF(обеспечено!AG593-'погружено всего'!AG593=0,"",обеспечено!AG593-'погружено всего'!AG593)</f>
        <v/>
      </c>
      <c r="AH593" s="21" t="str">
        <f>IF(обеспечено!AH593-'погружено всего'!AH593=0,"",обеспечено!AH593-'погружено всего'!AH593)</f>
        <v/>
      </c>
      <c r="AI593" s="21" t="str">
        <f>IF(обеспечено!AI593-'погружено всего'!AI593=0,"",обеспечено!AI593-'погружено всего'!AI593)</f>
        <v/>
      </c>
      <c r="AJ593" s="21" t="str">
        <f>IF(обеспечено!AJ593-'погружено всего'!AJ593=0,"",обеспечено!AJ593-'погружено всего'!AJ593)</f>
        <v/>
      </c>
      <c r="AK593" s="21" t="str">
        <f>IF(обеспечено!AK593-'погружено всего'!AK593=0,"",обеспечено!AK593-'погружено всего'!AK593)</f>
        <v/>
      </c>
    </row>
    <row r="594" spans="2:37" s="15" customFormat="1" ht="13.5" customHeight="1" x14ac:dyDescent="0.15">
      <c r="B594" s="20" t="str">
        <f>IF(LEN('заявки всего'!B594)=0,"",'заявки всего'!B594)</f>
        <v/>
      </c>
      <c r="C594" s="20" t="str">
        <f>IF(LEN('заявки всего'!C594)=0,"",'заявки всего'!C594)</f>
        <v/>
      </c>
      <c r="D594" s="22" t="str">
        <f>IF(LEN('заявки всего'!D594)=0,"",'заявки всего'!D594)</f>
        <v/>
      </c>
      <c r="E594" s="23" t="str">
        <f>IF(LEN('заявки всего'!E594)=0,"",'заявки всего'!E594)</f>
        <v/>
      </c>
      <c r="F594" s="23" t="str">
        <f>IF(обеспечено!F594=0,"",ROUNDUP(обеспечено!F594/31*5,0))</f>
        <v/>
      </c>
      <c r="G594" s="21" t="str">
        <f>IF(обеспечено!G594-'погружено всего'!G594=0,"",обеспечено!G594-'погружено всего'!G594)</f>
        <v/>
      </c>
      <c r="H594" s="21" t="str">
        <f>IF(обеспечено!H594-'погружено всего'!H594=0,"",обеспечено!H594-'погружено всего'!H594)</f>
        <v/>
      </c>
      <c r="I594" s="21" t="str">
        <f>IF(обеспечено!I594-'погружено всего'!I594=0,"",обеспечено!I594-'погружено всего'!I594)</f>
        <v/>
      </c>
      <c r="J594" s="21" t="str">
        <f>IF(обеспечено!J594-'погружено всего'!J594=0,"",обеспечено!J594-'погружено всего'!J594)</f>
        <v/>
      </c>
      <c r="K594" s="21" t="str">
        <f>IF(обеспечено!K594-'погружено всего'!K594=0,"",обеспечено!K594-'погружено всего'!K594)</f>
        <v/>
      </c>
      <c r="L594" s="21" t="str">
        <f>IF(обеспечено!L594-'погружено всего'!L594=0,"",обеспечено!L594-'погружено всего'!L594)</f>
        <v/>
      </c>
      <c r="M594" s="21" t="str">
        <f>IF(обеспечено!M594-'погружено всего'!M594=0,"",обеспечено!M594-'погружено всего'!M594)</f>
        <v/>
      </c>
      <c r="N594" s="21" t="str">
        <f>IF(обеспечено!N594-'погружено всего'!N594=0,"",обеспечено!N594-'погружено всего'!N594)</f>
        <v/>
      </c>
      <c r="O594" s="21" t="str">
        <f>IF(обеспечено!O594-'погружено всего'!O594=0,"",обеспечено!O594-'погружено всего'!O594)</f>
        <v/>
      </c>
      <c r="P594" s="21" t="str">
        <f>IF(обеспечено!P594-'погружено всего'!P594=0,"",обеспечено!P594-'погружено всего'!P594)</f>
        <v/>
      </c>
      <c r="Q594" s="21" t="str">
        <f>IF(обеспечено!Q594-'погружено всего'!Q594=0,"",обеспечено!Q594-'погружено всего'!Q594)</f>
        <v/>
      </c>
      <c r="R594" s="21" t="str">
        <f>IF(обеспечено!R594-'погружено всего'!R594=0,"",обеспечено!R594-'погружено всего'!R594)</f>
        <v/>
      </c>
      <c r="S594" s="21" t="str">
        <f>IF(обеспечено!S594-'погружено всего'!S594=0,"",обеспечено!S594-'погружено всего'!S594)</f>
        <v/>
      </c>
      <c r="T594" s="21" t="str">
        <f>IF(обеспечено!T594-'погружено всего'!T594=0,"",обеспечено!T594-'погружено всего'!T594)</f>
        <v/>
      </c>
      <c r="U594" s="21" t="str">
        <f>IF(обеспечено!U594-'погружено всего'!U594=0,"",обеспечено!U594-'погружено всего'!U594)</f>
        <v/>
      </c>
      <c r="V594" s="21" t="str">
        <f>IF(обеспечено!V594-'погружено всего'!V594=0,"",обеспечено!V594-'погружено всего'!V594)</f>
        <v/>
      </c>
      <c r="W594" s="21" t="str">
        <f>IF(обеспечено!W594-'погружено всего'!W594=0,"",обеспечено!W594-'погружено всего'!W594)</f>
        <v/>
      </c>
      <c r="X594" s="21" t="str">
        <f>IF(обеспечено!X594-'погружено всего'!X594=0,"",обеспечено!X594-'погружено всего'!X594)</f>
        <v/>
      </c>
      <c r="Y594" s="21" t="str">
        <f>IF(обеспечено!Y594-'погружено всего'!Y594=0,"",обеспечено!Y594-'погружено всего'!Y594)</f>
        <v/>
      </c>
      <c r="Z594" s="21" t="str">
        <f>IF(обеспечено!Z594-'погружено всего'!Z594=0,"",обеспечено!Z594-'погружено всего'!Z594)</f>
        <v/>
      </c>
      <c r="AA594" s="21" t="str">
        <f>IF(обеспечено!AA594-'погружено всего'!AA594=0,"",обеспечено!AA594-'погружено всего'!AA594)</f>
        <v/>
      </c>
      <c r="AB594" s="21" t="str">
        <f>IF(обеспечено!AB594-'погружено всего'!AB594=0,"",обеспечено!AB594-'погружено всего'!AB594)</f>
        <v/>
      </c>
      <c r="AC594" s="21" t="str">
        <f>IF(обеспечено!AC594-'погружено всего'!AC594=0,"",обеспечено!AC594-'погружено всего'!AC594)</f>
        <v/>
      </c>
      <c r="AD594" s="21" t="str">
        <f>IF(обеспечено!AD594-'погружено всего'!AD594=0,"",обеспечено!AD594-'погружено всего'!AD594)</f>
        <v/>
      </c>
      <c r="AE594" s="21" t="str">
        <f>IF(обеспечено!AE594-'погружено всего'!AE594=0,"",обеспечено!AE594-'погружено всего'!AE594)</f>
        <v/>
      </c>
      <c r="AF594" s="21" t="str">
        <f>IF(обеспечено!AF594-'погружено всего'!AF594=0,"",обеспечено!AF594-'погружено всего'!AF594)</f>
        <v/>
      </c>
      <c r="AG594" s="21" t="str">
        <f>IF(обеспечено!AG594-'погружено всего'!AG594=0,"",обеспечено!AG594-'погружено всего'!AG594)</f>
        <v/>
      </c>
      <c r="AH594" s="21" t="str">
        <f>IF(обеспечено!AH594-'погружено всего'!AH594=0,"",обеспечено!AH594-'погружено всего'!AH594)</f>
        <v/>
      </c>
      <c r="AI594" s="21" t="str">
        <f>IF(обеспечено!AI594-'погружено всего'!AI594=0,"",обеспечено!AI594-'погружено всего'!AI594)</f>
        <v/>
      </c>
      <c r="AJ594" s="21" t="str">
        <f>IF(обеспечено!AJ594-'погружено всего'!AJ594=0,"",обеспечено!AJ594-'погружено всего'!AJ594)</f>
        <v/>
      </c>
      <c r="AK594" s="21" t="str">
        <f>IF(обеспечено!AK594-'погружено всего'!AK594=0,"",обеспечено!AK594-'погружено всего'!AK594)</f>
        <v/>
      </c>
    </row>
    <row r="595" spans="2:37" s="15" customFormat="1" ht="13.5" customHeight="1" x14ac:dyDescent="0.15">
      <c r="B595" s="20" t="str">
        <f>IF(LEN('заявки всего'!B595)=0,"",'заявки всего'!B595)</f>
        <v/>
      </c>
      <c r="C595" s="20" t="str">
        <f>IF(LEN('заявки всего'!C595)=0,"",'заявки всего'!C595)</f>
        <v/>
      </c>
      <c r="D595" s="22" t="str">
        <f>IF(LEN('заявки всего'!D595)=0,"",'заявки всего'!D595)</f>
        <v/>
      </c>
      <c r="E595" s="23" t="str">
        <f>IF(LEN('заявки всего'!E595)=0,"",'заявки всего'!E595)</f>
        <v/>
      </c>
      <c r="F595" s="23" t="str">
        <f>IF(обеспечено!F595=0,"",ROUNDUP(обеспечено!F595/31*5,0))</f>
        <v/>
      </c>
      <c r="G595" s="21" t="str">
        <f>IF(обеспечено!G595-'погружено всего'!G595=0,"",обеспечено!G595-'погружено всего'!G595)</f>
        <v/>
      </c>
      <c r="H595" s="21" t="str">
        <f>IF(обеспечено!H595-'погружено всего'!H595=0,"",обеспечено!H595-'погружено всего'!H595)</f>
        <v/>
      </c>
      <c r="I595" s="21" t="str">
        <f>IF(обеспечено!I595-'погружено всего'!I595=0,"",обеспечено!I595-'погружено всего'!I595)</f>
        <v/>
      </c>
      <c r="J595" s="21" t="str">
        <f>IF(обеспечено!J595-'погружено всего'!J595=0,"",обеспечено!J595-'погружено всего'!J595)</f>
        <v/>
      </c>
      <c r="K595" s="21" t="str">
        <f>IF(обеспечено!K595-'погружено всего'!K595=0,"",обеспечено!K595-'погружено всего'!K595)</f>
        <v/>
      </c>
      <c r="L595" s="21" t="str">
        <f>IF(обеспечено!L595-'погружено всего'!L595=0,"",обеспечено!L595-'погружено всего'!L595)</f>
        <v/>
      </c>
      <c r="M595" s="21" t="str">
        <f>IF(обеспечено!M595-'погружено всего'!M595=0,"",обеспечено!M595-'погружено всего'!M595)</f>
        <v/>
      </c>
      <c r="N595" s="21" t="str">
        <f>IF(обеспечено!N595-'погружено всего'!N595=0,"",обеспечено!N595-'погружено всего'!N595)</f>
        <v/>
      </c>
      <c r="O595" s="21" t="str">
        <f>IF(обеспечено!O595-'погружено всего'!O595=0,"",обеспечено!O595-'погружено всего'!O595)</f>
        <v/>
      </c>
      <c r="P595" s="21" t="str">
        <f>IF(обеспечено!P595-'погружено всего'!P595=0,"",обеспечено!P595-'погружено всего'!P595)</f>
        <v/>
      </c>
      <c r="Q595" s="21" t="str">
        <f>IF(обеспечено!Q595-'погружено всего'!Q595=0,"",обеспечено!Q595-'погружено всего'!Q595)</f>
        <v/>
      </c>
      <c r="R595" s="21" t="str">
        <f>IF(обеспечено!R595-'погружено всего'!R595=0,"",обеспечено!R595-'погружено всего'!R595)</f>
        <v/>
      </c>
      <c r="S595" s="21" t="str">
        <f>IF(обеспечено!S595-'погружено всего'!S595=0,"",обеспечено!S595-'погружено всего'!S595)</f>
        <v/>
      </c>
      <c r="T595" s="21" t="str">
        <f>IF(обеспечено!T595-'погружено всего'!T595=0,"",обеспечено!T595-'погружено всего'!T595)</f>
        <v/>
      </c>
      <c r="U595" s="21" t="str">
        <f>IF(обеспечено!U595-'погружено всего'!U595=0,"",обеспечено!U595-'погружено всего'!U595)</f>
        <v/>
      </c>
      <c r="V595" s="21" t="str">
        <f>IF(обеспечено!V595-'погружено всего'!V595=0,"",обеспечено!V595-'погружено всего'!V595)</f>
        <v/>
      </c>
      <c r="W595" s="21" t="str">
        <f>IF(обеспечено!W595-'погружено всего'!W595=0,"",обеспечено!W595-'погружено всего'!W595)</f>
        <v/>
      </c>
      <c r="X595" s="21" t="str">
        <f>IF(обеспечено!X595-'погружено всего'!X595=0,"",обеспечено!X595-'погружено всего'!X595)</f>
        <v/>
      </c>
      <c r="Y595" s="21" t="str">
        <f>IF(обеспечено!Y595-'погружено всего'!Y595=0,"",обеспечено!Y595-'погружено всего'!Y595)</f>
        <v/>
      </c>
      <c r="Z595" s="21" t="str">
        <f>IF(обеспечено!Z595-'погружено всего'!Z595=0,"",обеспечено!Z595-'погружено всего'!Z595)</f>
        <v/>
      </c>
      <c r="AA595" s="21" t="str">
        <f>IF(обеспечено!AA595-'погружено всего'!AA595=0,"",обеспечено!AA595-'погружено всего'!AA595)</f>
        <v/>
      </c>
      <c r="AB595" s="21" t="str">
        <f>IF(обеспечено!AB595-'погружено всего'!AB595=0,"",обеспечено!AB595-'погружено всего'!AB595)</f>
        <v/>
      </c>
      <c r="AC595" s="21" t="str">
        <f>IF(обеспечено!AC595-'погружено всего'!AC595=0,"",обеспечено!AC595-'погружено всего'!AC595)</f>
        <v/>
      </c>
      <c r="AD595" s="21" t="str">
        <f>IF(обеспечено!AD595-'погружено всего'!AD595=0,"",обеспечено!AD595-'погружено всего'!AD595)</f>
        <v/>
      </c>
      <c r="AE595" s="21" t="str">
        <f>IF(обеспечено!AE595-'погружено всего'!AE595=0,"",обеспечено!AE595-'погружено всего'!AE595)</f>
        <v/>
      </c>
      <c r="AF595" s="21" t="str">
        <f>IF(обеспечено!AF595-'погружено всего'!AF595=0,"",обеспечено!AF595-'погружено всего'!AF595)</f>
        <v/>
      </c>
      <c r="AG595" s="21" t="str">
        <f>IF(обеспечено!AG595-'погружено всего'!AG595=0,"",обеспечено!AG595-'погружено всего'!AG595)</f>
        <v/>
      </c>
      <c r="AH595" s="21" t="str">
        <f>IF(обеспечено!AH595-'погружено всего'!AH595=0,"",обеспечено!AH595-'погружено всего'!AH595)</f>
        <v/>
      </c>
      <c r="AI595" s="21" t="str">
        <f>IF(обеспечено!AI595-'погружено всего'!AI595=0,"",обеспечено!AI595-'погружено всего'!AI595)</f>
        <v/>
      </c>
      <c r="AJ595" s="21" t="str">
        <f>IF(обеспечено!AJ595-'погружено всего'!AJ595=0,"",обеспечено!AJ595-'погружено всего'!AJ595)</f>
        <v/>
      </c>
      <c r="AK595" s="21" t="str">
        <f>IF(обеспечено!AK595-'погружено всего'!AK595=0,"",обеспечено!AK595-'погружено всего'!AK595)</f>
        <v/>
      </c>
    </row>
    <row r="596" spans="2:37" s="15" customFormat="1" ht="13.5" customHeight="1" x14ac:dyDescent="0.15">
      <c r="B596" s="20" t="str">
        <f>IF(LEN('заявки всего'!B596)=0,"",'заявки всего'!B596)</f>
        <v/>
      </c>
      <c r="C596" s="20" t="str">
        <f>IF(LEN('заявки всего'!C596)=0,"",'заявки всего'!C596)</f>
        <v/>
      </c>
      <c r="D596" s="22" t="str">
        <f>IF(LEN('заявки всего'!D596)=0,"",'заявки всего'!D596)</f>
        <v/>
      </c>
      <c r="E596" s="23" t="str">
        <f>IF(LEN('заявки всего'!E596)=0,"",'заявки всего'!E596)</f>
        <v/>
      </c>
      <c r="F596" s="23" t="str">
        <f>IF(обеспечено!F596=0,"",ROUNDUP(обеспечено!F596/31*5,0))</f>
        <v/>
      </c>
      <c r="G596" s="21" t="str">
        <f>IF(обеспечено!G596-'погружено всего'!G596=0,"",обеспечено!G596-'погружено всего'!G596)</f>
        <v/>
      </c>
      <c r="H596" s="21" t="str">
        <f>IF(обеспечено!H596-'погружено всего'!H596=0,"",обеспечено!H596-'погружено всего'!H596)</f>
        <v/>
      </c>
      <c r="I596" s="21" t="str">
        <f>IF(обеспечено!I596-'погружено всего'!I596=0,"",обеспечено!I596-'погружено всего'!I596)</f>
        <v/>
      </c>
      <c r="J596" s="21" t="str">
        <f>IF(обеспечено!J596-'погружено всего'!J596=0,"",обеспечено!J596-'погружено всего'!J596)</f>
        <v/>
      </c>
      <c r="K596" s="21" t="str">
        <f>IF(обеспечено!K596-'погружено всего'!K596=0,"",обеспечено!K596-'погружено всего'!K596)</f>
        <v/>
      </c>
      <c r="L596" s="21" t="str">
        <f>IF(обеспечено!L596-'погружено всего'!L596=0,"",обеспечено!L596-'погружено всего'!L596)</f>
        <v/>
      </c>
      <c r="M596" s="21" t="str">
        <f>IF(обеспечено!M596-'погружено всего'!M596=0,"",обеспечено!M596-'погружено всего'!M596)</f>
        <v/>
      </c>
      <c r="N596" s="21" t="str">
        <f>IF(обеспечено!N596-'погружено всего'!N596=0,"",обеспечено!N596-'погружено всего'!N596)</f>
        <v/>
      </c>
      <c r="O596" s="21" t="str">
        <f>IF(обеспечено!O596-'погружено всего'!O596=0,"",обеспечено!O596-'погружено всего'!O596)</f>
        <v/>
      </c>
      <c r="P596" s="21" t="str">
        <f>IF(обеспечено!P596-'погружено всего'!P596=0,"",обеспечено!P596-'погружено всего'!P596)</f>
        <v/>
      </c>
      <c r="Q596" s="21" t="str">
        <f>IF(обеспечено!Q596-'погружено всего'!Q596=0,"",обеспечено!Q596-'погружено всего'!Q596)</f>
        <v/>
      </c>
      <c r="R596" s="21" t="str">
        <f>IF(обеспечено!R596-'погружено всего'!R596=0,"",обеспечено!R596-'погружено всего'!R596)</f>
        <v/>
      </c>
      <c r="S596" s="21" t="str">
        <f>IF(обеспечено!S596-'погружено всего'!S596=0,"",обеспечено!S596-'погружено всего'!S596)</f>
        <v/>
      </c>
      <c r="T596" s="21" t="str">
        <f>IF(обеспечено!T596-'погружено всего'!T596=0,"",обеспечено!T596-'погружено всего'!T596)</f>
        <v/>
      </c>
      <c r="U596" s="21" t="str">
        <f>IF(обеспечено!U596-'погружено всего'!U596=0,"",обеспечено!U596-'погружено всего'!U596)</f>
        <v/>
      </c>
      <c r="V596" s="21" t="str">
        <f>IF(обеспечено!V596-'погружено всего'!V596=0,"",обеспечено!V596-'погружено всего'!V596)</f>
        <v/>
      </c>
      <c r="W596" s="21" t="str">
        <f>IF(обеспечено!W596-'погружено всего'!W596=0,"",обеспечено!W596-'погружено всего'!W596)</f>
        <v/>
      </c>
      <c r="X596" s="21" t="str">
        <f>IF(обеспечено!X596-'погружено всего'!X596=0,"",обеспечено!X596-'погружено всего'!X596)</f>
        <v/>
      </c>
      <c r="Y596" s="21" t="str">
        <f>IF(обеспечено!Y596-'погружено всего'!Y596=0,"",обеспечено!Y596-'погружено всего'!Y596)</f>
        <v/>
      </c>
      <c r="Z596" s="21" t="str">
        <f>IF(обеспечено!Z596-'погружено всего'!Z596=0,"",обеспечено!Z596-'погружено всего'!Z596)</f>
        <v/>
      </c>
      <c r="AA596" s="21" t="str">
        <f>IF(обеспечено!AA596-'погружено всего'!AA596=0,"",обеспечено!AA596-'погружено всего'!AA596)</f>
        <v/>
      </c>
      <c r="AB596" s="21" t="str">
        <f>IF(обеспечено!AB596-'погружено всего'!AB596=0,"",обеспечено!AB596-'погружено всего'!AB596)</f>
        <v/>
      </c>
      <c r="AC596" s="21" t="str">
        <f>IF(обеспечено!AC596-'погружено всего'!AC596=0,"",обеспечено!AC596-'погружено всего'!AC596)</f>
        <v/>
      </c>
      <c r="AD596" s="21" t="str">
        <f>IF(обеспечено!AD596-'погружено всего'!AD596=0,"",обеспечено!AD596-'погружено всего'!AD596)</f>
        <v/>
      </c>
      <c r="AE596" s="21" t="str">
        <f>IF(обеспечено!AE596-'погружено всего'!AE596=0,"",обеспечено!AE596-'погружено всего'!AE596)</f>
        <v/>
      </c>
      <c r="AF596" s="21" t="str">
        <f>IF(обеспечено!AF596-'погружено всего'!AF596=0,"",обеспечено!AF596-'погружено всего'!AF596)</f>
        <v/>
      </c>
      <c r="AG596" s="21" t="str">
        <f>IF(обеспечено!AG596-'погружено всего'!AG596=0,"",обеспечено!AG596-'погружено всего'!AG596)</f>
        <v/>
      </c>
      <c r="AH596" s="21" t="str">
        <f>IF(обеспечено!AH596-'погружено всего'!AH596=0,"",обеспечено!AH596-'погружено всего'!AH596)</f>
        <v/>
      </c>
      <c r="AI596" s="21" t="str">
        <f>IF(обеспечено!AI596-'погружено всего'!AI596=0,"",обеспечено!AI596-'погружено всего'!AI596)</f>
        <v/>
      </c>
      <c r="AJ596" s="21" t="str">
        <f>IF(обеспечено!AJ596-'погружено всего'!AJ596=0,"",обеспечено!AJ596-'погружено всего'!AJ596)</f>
        <v/>
      </c>
      <c r="AK596" s="21" t="str">
        <f>IF(обеспечено!AK596-'погружено всего'!AK596=0,"",обеспечено!AK596-'погружено всего'!AK596)</f>
        <v/>
      </c>
    </row>
    <row r="597" spans="2:37" s="15" customFormat="1" ht="13.5" customHeight="1" x14ac:dyDescent="0.15">
      <c r="B597" s="20" t="str">
        <f>IF(LEN('заявки всего'!B597)=0,"",'заявки всего'!B597)</f>
        <v/>
      </c>
      <c r="C597" s="20" t="str">
        <f>IF(LEN('заявки всего'!C597)=0,"",'заявки всего'!C597)</f>
        <v/>
      </c>
      <c r="D597" s="22" t="str">
        <f>IF(LEN('заявки всего'!D597)=0,"",'заявки всего'!D597)</f>
        <v/>
      </c>
      <c r="E597" s="23" t="str">
        <f>IF(LEN('заявки всего'!E597)=0,"",'заявки всего'!E597)</f>
        <v/>
      </c>
      <c r="F597" s="23" t="str">
        <f>IF(обеспечено!F597=0,"",ROUNDUP(обеспечено!F597/31*5,0))</f>
        <v/>
      </c>
      <c r="G597" s="21" t="str">
        <f>IF(обеспечено!G597-'погружено всего'!G597=0,"",обеспечено!G597-'погружено всего'!G597)</f>
        <v/>
      </c>
      <c r="H597" s="21" t="str">
        <f>IF(обеспечено!H597-'погружено всего'!H597=0,"",обеспечено!H597-'погружено всего'!H597)</f>
        <v/>
      </c>
      <c r="I597" s="21" t="str">
        <f>IF(обеспечено!I597-'погружено всего'!I597=0,"",обеспечено!I597-'погружено всего'!I597)</f>
        <v/>
      </c>
      <c r="J597" s="21" t="str">
        <f>IF(обеспечено!J597-'погружено всего'!J597=0,"",обеспечено!J597-'погружено всего'!J597)</f>
        <v/>
      </c>
      <c r="K597" s="21" t="str">
        <f>IF(обеспечено!K597-'погружено всего'!K597=0,"",обеспечено!K597-'погружено всего'!K597)</f>
        <v/>
      </c>
      <c r="L597" s="21" t="str">
        <f>IF(обеспечено!L597-'погружено всего'!L597=0,"",обеспечено!L597-'погружено всего'!L597)</f>
        <v/>
      </c>
      <c r="M597" s="21" t="str">
        <f>IF(обеспечено!M597-'погружено всего'!M597=0,"",обеспечено!M597-'погружено всего'!M597)</f>
        <v/>
      </c>
      <c r="N597" s="21" t="str">
        <f>IF(обеспечено!N597-'погружено всего'!N597=0,"",обеспечено!N597-'погружено всего'!N597)</f>
        <v/>
      </c>
      <c r="O597" s="21" t="str">
        <f>IF(обеспечено!O597-'погружено всего'!O597=0,"",обеспечено!O597-'погружено всего'!O597)</f>
        <v/>
      </c>
      <c r="P597" s="21" t="str">
        <f>IF(обеспечено!P597-'погружено всего'!P597=0,"",обеспечено!P597-'погружено всего'!P597)</f>
        <v/>
      </c>
      <c r="Q597" s="21" t="str">
        <f>IF(обеспечено!Q597-'погружено всего'!Q597=0,"",обеспечено!Q597-'погружено всего'!Q597)</f>
        <v/>
      </c>
      <c r="R597" s="21" t="str">
        <f>IF(обеспечено!R597-'погружено всего'!R597=0,"",обеспечено!R597-'погружено всего'!R597)</f>
        <v/>
      </c>
      <c r="S597" s="21" t="str">
        <f>IF(обеспечено!S597-'погружено всего'!S597=0,"",обеспечено!S597-'погружено всего'!S597)</f>
        <v/>
      </c>
      <c r="T597" s="21" t="str">
        <f>IF(обеспечено!T597-'погружено всего'!T597=0,"",обеспечено!T597-'погружено всего'!T597)</f>
        <v/>
      </c>
      <c r="U597" s="21" t="str">
        <f>IF(обеспечено!U597-'погружено всего'!U597=0,"",обеспечено!U597-'погружено всего'!U597)</f>
        <v/>
      </c>
      <c r="V597" s="21" t="str">
        <f>IF(обеспечено!V597-'погружено всего'!V597=0,"",обеспечено!V597-'погружено всего'!V597)</f>
        <v/>
      </c>
      <c r="W597" s="21" t="str">
        <f>IF(обеспечено!W597-'погружено всего'!W597=0,"",обеспечено!W597-'погружено всего'!W597)</f>
        <v/>
      </c>
      <c r="X597" s="21" t="str">
        <f>IF(обеспечено!X597-'погружено всего'!X597=0,"",обеспечено!X597-'погружено всего'!X597)</f>
        <v/>
      </c>
      <c r="Y597" s="21" t="str">
        <f>IF(обеспечено!Y597-'погружено всего'!Y597=0,"",обеспечено!Y597-'погружено всего'!Y597)</f>
        <v/>
      </c>
      <c r="Z597" s="21" t="str">
        <f>IF(обеспечено!Z597-'погружено всего'!Z597=0,"",обеспечено!Z597-'погружено всего'!Z597)</f>
        <v/>
      </c>
      <c r="AA597" s="21" t="str">
        <f>IF(обеспечено!AA597-'погружено всего'!AA597=0,"",обеспечено!AA597-'погружено всего'!AA597)</f>
        <v/>
      </c>
      <c r="AB597" s="21" t="str">
        <f>IF(обеспечено!AB597-'погружено всего'!AB597=0,"",обеспечено!AB597-'погружено всего'!AB597)</f>
        <v/>
      </c>
      <c r="AC597" s="21" t="str">
        <f>IF(обеспечено!AC597-'погружено всего'!AC597=0,"",обеспечено!AC597-'погружено всего'!AC597)</f>
        <v/>
      </c>
      <c r="AD597" s="21" t="str">
        <f>IF(обеспечено!AD597-'погружено всего'!AD597=0,"",обеспечено!AD597-'погружено всего'!AD597)</f>
        <v/>
      </c>
      <c r="AE597" s="21" t="str">
        <f>IF(обеспечено!AE597-'погружено всего'!AE597=0,"",обеспечено!AE597-'погружено всего'!AE597)</f>
        <v/>
      </c>
      <c r="AF597" s="21" t="str">
        <f>IF(обеспечено!AF597-'погружено всего'!AF597=0,"",обеспечено!AF597-'погружено всего'!AF597)</f>
        <v/>
      </c>
      <c r="AG597" s="21" t="str">
        <f>IF(обеспечено!AG597-'погружено всего'!AG597=0,"",обеспечено!AG597-'погружено всего'!AG597)</f>
        <v/>
      </c>
      <c r="AH597" s="21" t="str">
        <f>IF(обеспечено!AH597-'погружено всего'!AH597=0,"",обеспечено!AH597-'погружено всего'!AH597)</f>
        <v/>
      </c>
      <c r="AI597" s="21" t="str">
        <f>IF(обеспечено!AI597-'погружено всего'!AI597=0,"",обеспечено!AI597-'погружено всего'!AI597)</f>
        <v/>
      </c>
      <c r="AJ597" s="21" t="str">
        <f>IF(обеспечено!AJ597-'погружено всего'!AJ597=0,"",обеспечено!AJ597-'погружено всего'!AJ597)</f>
        <v/>
      </c>
      <c r="AK597" s="21" t="str">
        <f>IF(обеспечено!AK597-'погружено всего'!AK597=0,"",обеспечено!AK597-'погружено всего'!AK597)</f>
        <v/>
      </c>
    </row>
    <row r="598" spans="2:37" s="15" customFormat="1" ht="13.5" customHeight="1" x14ac:dyDescent="0.15">
      <c r="B598" s="20" t="str">
        <f>IF(LEN('заявки всего'!B598)=0,"",'заявки всего'!B598)</f>
        <v/>
      </c>
      <c r="C598" s="20" t="str">
        <f>IF(LEN('заявки всего'!C598)=0,"",'заявки всего'!C598)</f>
        <v/>
      </c>
      <c r="D598" s="22" t="str">
        <f>IF(LEN('заявки всего'!D598)=0,"",'заявки всего'!D598)</f>
        <v/>
      </c>
      <c r="E598" s="23" t="str">
        <f>IF(LEN('заявки всего'!E598)=0,"",'заявки всего'!E598)</f>
        <v/>
      </c>
      <c r="F598" s="23" t="str">
        <f>IF(обеспечено!F598=0,"",ROUNDUP(обеспечено!F598/31*5,0))</f>
        <v/>
      </c>
      <c r="G598" s="21" t="str">
        <f>IF(обеспечено!G598-'погружено всего'!G598=0,"",обеспечено!G598-'погружено всего'!G598)</f>
        <v/>
      </c>
      <c r="H598" s="21" t="str">
        <f>IF(обеспечено!H598-'погружено всего'!H598=0,"",обеспечено!H598-'погружено всего'!H598)</f>
        <v/>
      </c>
      <c r="I598" s="21" t="str">
        <f>IF(обеспечено!I598-'погружено всего'!I598=0,"",обеспечено!I598-'погружено всего'!I598)</f>
        <v/>
      </c>
      <c r="J598" s="21" t="str">
        <f>IF(обеспечено!J598-'погружено всего'!J598=0,"",обеспечено!J598-'погружено всего'!J598)</f>
        <v/>
      </c>
      <c r="K598" s="21" t="str">
        <f>IF(обеспечено!K598-'погружено всего'!K598=0,"",обеспечено!K598-'погружено всего'!K598)</f>
        <v/>
      </c>
      <c r="L598" s="21" t="str">
        <f>IF(обеспечено!L598-'погружено всего'!L598=0,"",обеспечено!L598-'погружено всего'!L598)</f>
        <v/>
      </c>
      <c r="M598" s="21" t="str">
        <f>IF(обеспечено!M598-'погружено всего'!M598=0,"",обеспечено!M598-'погружено всего'!M598)</f>
        <v/>
      </c>
      <c r="N598" s="21" t="str">
        <f>IF(обеспечено!N598-'погружено всего'!N598=0,"",обеспечено!N598-'погружено всего'!N598)</f>
        <v/>
      </c>
      <c r="O598" s="21" t="str">
        <f>IF(обеспечено!O598-'погружено всего'!O598=0,"",обеспечено!O598-'погружено всего'!O598)</f>
        <v/>
      </c>
      <c r="P598" s="21" t="str">
        <f>IF(обеспечено!P598-'погружено всего'!P598=0,"",обеспечено!P598-'погружено всего'!P598)</f>
        <v/>
      </c>
      <c r="Q598" s="21" t="str">
        <f>IF(обеспечено!Q598-'погружено всего'!Q598=0,"",обеспечено!Q598-'погружено всего'!Q598)</f>
        <v/>
      </c>
      <c r="R598" s="21" t="str">
        <f>IF(обеспечено!R598-'погружено всего'!R598=0,"",обеспечено!R598-'погружено всего'!R598)</f>
        <v/>
      </c>
      <c r="S598" s="21" t="str">
        <f>IF(обеспечено!S598-'погружено всего'!S598=0,"",обеспечено!S598-'погружено всего'!S598)</f>
        <v/>
      </c>
      <c r="T598" s="21" t="str">
        <f>IF(обеспечено!T598-'погружено всего'!T598=0,"",обеспечено!T598-'погружено всего'!T598)</f>
        <v/>
      </c>
      <c r="U598" s="21" t="str">
        <f>IF(обеспечено!U598-'погружено всего'!U598=0,"",обеспечено!U598-'погружено всего'!U598)</f>
        <v/>
      </c>
      <c r="V598" s="21" t="str">
        <f>IF(обеспечено!V598-'погружено всего'!V598=0,"",обеспечено!V598-'погружено всего'!V598)</f>
        <v/>
      </c>
      <c r="W598" s="21" t="str">
        <f>IF(обеспечено!W598-'погружено всего'!W598=0,"",обеспечено!W598-'погружено всего'!W598)</f>
        <v/>
      </c>
      <c r="X598" s="21" t="str">
        <f>IF(обеспечено!X598-'погружено всего'!X598=0,"",обеспечено!X598-'погружено всего'!X598)</f>
        <v/>
      </c>
      <c r="Y598" s="21" t="str">
        <f>IF(обеспечено!Y598-'погружено всего'!Y598=0,"",обеспечено!Y598-'погружено всего'!Y598)</f>
        <v/>
      </c>
      <c r="Z598" s="21" t="str">
        <f>IF(обеспечено!Z598-'погружено всего'!Z598=0,"",обеспечено!Z598-'погружено всего'!Z598)</f>
        <v/>
      </c>
      <c r="AA598" s="21" t="str">
        <f>IF(обеспечено!AA598-'погружено всего'!AA598=0,"",обеспечено!AA598-'погружено всего'!AA598)</f>
        <v/>
      </c>
      <c r="AB598" s="21" t="str">
        <f>IF(обеспечено!AB598-'погружено всего'!AB598=0,"",обеспечено!AB598-'погружено всего'!AB598)</f>
        <v/>
      </c>
      <c r="AC598" s="21" t="str">
        <f>IF(обеспечено!AC598-'погружено всего'!AC598=0,"",обеспечено!AC598-'погружено всего'!AC598)</f>
        <v/>
      </c>
      <c r="AD598" s="21" t="str">
        <f>IF(обеспечено!AD598-'погружено всего'!AD598=0,"",обеспечено!AD598-'погружено всего'!AD598)</f>
        <v/>
      </c>
      <c r="AE598" s="21" t="str">
        <f>IF(обеспечено!AE598-'погружено всего'!AE598=0,"",обеспечено!AE598-'погружено всего'!AE598)</f>
        <v/>
      </c>
      <c r="AF598" s="21" t="str">
        <f>IF(обеспечено!AF598-'погружено всего'!AF598=0,"",обеспечено!AF598-'погружено всего'!AF598)</f>
        <v/>
      </c>
      <c r="AG598" s="21" t="str">
        <f>IF(обеспечено!AG598-'погружено всего'!AG598=0,"",обеспечено!AG598-'погружено всего'!AG598)</f>
        <v/>
      </c>
      <c r="AH598" s="21" t="str">
        <f>IF(обеспечено!AH598-'погружено всего'!AH598=0,"",обеспечено!AH598-'погружено всего'!AH598)</f>
        <v/>
      </c>
      <c r="AI598" s="21" t="str">
        <f>IF(обеспечено!AI598-'погружено всего'!AI598=0,"",обеспечено!AI598-'погружено всего'!AI598)</f>
        <v/>
      </c>
      <c r="AJ598" s="21" t="str">
        <f>IF(обеспечено!AJ598-'погружено всего'!AJ598=0,"",обеспечено!AJ598-'погружено всего'!AJ598)</f>
        <v/>
      </c>
      <c r="AK598" s="21" t="str">
        <f>IF(обеспечено!AK598-'погружено всего'!AK598=0,"",обеспечено!AK598-'погружено всего'!AK598)</f>
        <v/>
      </c>
    </row>
    <row r="599" spans="2:37" s="15" customFormat="1" ht="13.5" customHeight="1" x14ac:dyDescent="0.15">
      <c r="B599" s="20" t="str">
        <f>IF(LEN('заявки всего'!B599)=0,"",'заявки всего'!B599)</f>
        <v/>
      </c>
      <c r="C599" s="20" t="str">
        <f>IF(LEN('заявки всего'!C599)=0,"",'заявки всего'!C599)</f>
        <v/>
      </c>
      <c r="D599" s="22" t="str">
        <f>IF(LEN('заявки всего'!D599)=0,"",'заявки всего'!D599)</f>
        <v/>
      </c>
      <c r="E599" s="23" t="str">
        <f>IF(LEN('заявки всего'!E599)=0,"",'заявки всего'!E599)</f>
        <v/>
      </c>
      <c r="F599" s="23" t="str">
        <f>IF(обеспечено!F599=0,"",ROUNDUP(обеспечено!F599/31*5,0))</f>
        <v/>
      </c>
      <c r="G599" s="21" t="str">
        <f>IF(обеспечено!G599-'погружено всего'!G599=0,"",обеспечено!G599-'погружено всего'!G599)</f>
        <v/>
      </c>
      <c r="H599" s="21" t="str">
        <f>IF(обеспечено!H599-'погружено всего'!H599=0,"",обеспечено!H599-'погружено всего'!H599)</f>
        <v/>
      </c>
      <c r="I599" s="21" t="str">
        <f>IF(обеспечено!I599-'погружено всего'!I599=0,"",обеспечено!I599-'погружено всего'!I599)</f>
        <v/>
      </c>
      <c r="J599" s="21" t="str">
        <f>IF(обеспечено!J599-'погружено всего'!J599=0,"",обеспечено!J599-'погружено всего'!J599)</f>
        <v/>
      </c>
      <c r="K599" s="21" t="str">
        <f>IF(обеспечено!K599-'погружено всего'!K599=0,"",обеспечено!K599-'погружено всего'!K599)</f>
        <v/>
      </c>
      <c r="L599" s="21" t="str">
        <f>IF(обеспечено!L599-'погружено всего'!L599=0,"",обеспечено!L599-'погружено всего'!L599)</f>
        <v/>
      </c>
      <c r="M599" s="21" t="str">
        <f>IF(обеспечено!M599-'погружено всего'!M599=0,"",обеспечено!M599-'погружено всего'!M599)</f>
        <v/>
      </c>
      <c r="N599" s="21" t="str">
        <f>IF(обеспечено!N599-'погружено всего'!N599=0,"",обеспечено!N599-'погружено всего'!N599)</f>
        <v/>
      </c>
      <c r="O599" s="21" t="str">
        <f>IF(обеспечено!O599-'погружено всего'!O599=0,"",обеспечено!O599-'погружено всего'!O599)</f>
        <v/>
      </c>
      <c r="P599" s="21" t="str">
        <f>IF(обеспечено!P599-'погружено всего'!P599=0,"",обеспечено!P599-'погружено всего'!P599)</f>
        <v/>
      </c>
      <c r="Q599" s="21" t="str">
        <f>IF(обеспечено!Q599-'погружено всего'!Q599=0,"",обеспечено!Q599-'погружено всего'!Q599)</f>
        <v/>
      </c>
      <c r="R599" s="21" t="str">
        <f>IF(обеспечено!R599-'погружено всего'!R599=0,"",обеспечено!R599-'погружено всего'!R599)</f>
        <v/>
      </c>
      <c r="S599" s="21" t="str">
        <f>IF(обеспечено!S599-'погружено всего'!S599=0,"",обеспечено!S599-'погружено всего'!S599)</f>
        <v/>
      </c>
      <c r="T599" s="21" t="str">
        <f>IF(обеспечено!T599-'погружено всего'!T599=0,"",обеспечено!T599-'погружено всего'!T599)</f>
        <v/>
      </c>
      <c r="U599" s="21" t="str">
        <f>IF(обеспечено!U599-'погружено всего'!U599=0,"",обеспечено!U599-'погружено всего'!U599)</f>
        <v/>
      </c>
      <c r="V599" s="21" t="str">
        <f>IF(обеспечено!V599-'погружено всего'!V599=0,"",обеспечено!V599-'погружено всего'!V599)</f>
        <v/>
      </c>
      <c r="W599" s="21" t="str">
        <f>IF(обеспечено!W599-'погружено всего'!W599=0,"",обеспечено!W599-'погружено всего'!W599)</f>
        <v/>
      </c>
      <c r="X599" s="21" t="str">
        <f>IF(обеспечено!X599-'погружено всего'!X599=0,"",обеспечено!X599-'погружено всего'!X599)</f>
        <v/>
      </c>
      <c r="Y599" s="21" t="str">
        <f>IF(обеспечено!Y599-'погружено всего'!Y599=0,"",обеспечено!Y599-'погружено всего'!Y599)</f>
        <v/>
      </c>
      <c r="Z599" s="21" t="str">
        <f>IF(обеспечено!Z599-'погружено всего'!Z599=0,"",обеспечено!Z599-'погружено всего'!Z599)</f>
        <v/>
      </c>
      <c r="AA599" s="21" t="str">
        <f>IF(обеспечено!AA599-'погружено всего'!AA599=0,"",обеспечено!AA599-'погружено всего'!AA599)</f>
        <v/>
      </c>
      <c r="AB599" s="21" t="str">
        <f>IF(обеспечено!AB599-'погружено всего'!AB599=0,"",обеспечено!AB599-'погружено всего'!AB599)</f>
        <v/>
      </c>
      <c r="AC599" s="21" t="str">
        <f>IF(обеспечено!AC599-'погружено всего'!AC599=0,"",обеспечено!AC599-'погружено всего'!AC599)</f>
        <v/>
      </c>
      <c r="AD599" s="21" t="str">
        <f>IF(обеспечено!AD599-'погружено всего'!AD599=0,"",обеспечено!AD599-'погружено всего'!AD599)</f>
        <v/>
      </c>
      <c r="AE599" s="21" t="str">
        <f>IF(обеспечено!AE599-'погружено всего'!AE599=0,"",обеспечено!AE599-'погружено всего'!AE599)</f>
        <v/>
      </c>
      <c r="AF599" s="21" t="str">
        <f>IF(обеспечено!AF599-'погружено всего'!AF599=0,"",обеспечено!AF599-'погружено всего'!AF599)</f>
        <v/>
      </c>
      <c r="AG599" s="21" t="str">
        <f>IF(обеспечено!AG599-'погружено всего'!AG599=0,"",обеспечено!AG599-'погружено всего'!AG599)</f>
        <v/>
      </c>
      <c r="AH599" s="21" t="str">
        <f>IF(обеспечено!AH599-'погружено всего'!AH599=0,"",обеспечено!AH599-'погружено всего'!AH599)</f>
        <v/>
      </c>
      <c r="AI599" s="21" t="str">
        <f>IF(обеспечено!AI599-'погружено всего'!AI599=0,"",обеспечено!AI599-'погружено всего'!AI599)</f>
        <v/>
      </c>
      <c r="AJ599" s="21" t="str">
        <f>IF(обеспечено!AJ599-'погружено всего'!AJ599=0,"",обеспечено!AJ599-'погружено всего'!AJ599)</f>
        <v/>
      </c>
      <c r="AK599" s="21" t="str">
        <f>IF(обеспечено!AK599-'погружено всего'!AK599=0,"",обеспечено!AK599-'погружено всего'!AK599)</f>
        <v/>
      </c>
    </row>
    <row r="600" spans="2:37" s="15" customFormat="1" ht="13.5" customHeight="1" x14ac:dyDescent="0.15">
      <c r="B600" s="20" t="str">
        <f>IF(LEN('заявки всего'!B600)=0,"",'заявки всего'!B600)</f>
        <v/>
      </c>
      <c r="C600" s="20" t="str">
        <f>IF(LEN('заявки всего'!C600)=0,"",'заявки всего'!C600)</f>
        <v/>
      </c>
      <c r="D600" s="22" t="str">
        <f>IF(LEN('заявки всего'!D600)=0,"",'заявки всего'!D600)</f>
        <v/>
      </c>
      <c r="E600" s="23" t="str">
        <f>IF(LEN('заявки всего'!E600)=0,"",'заявки всего'!E600)</f>
        <v/>
      </c>
      <c r="F600" s="23" t="str">
        <f>IF(обеспечено!F600=0,"",ROUNDUP(обеспечено!F600/31*5,0))</f>
        <v/>
      </c>
      <c r="G600" s="21" t="str">
        <f>IF(обеспечено!G600-'погружено всего'!G600=0,"",обеспечено!G600-'погружено всего'!G600)</f>
        <v/>
      </c>
      <c r="H600" s="21" t="str">
        <f>IF(обеспечено!H600-'погружено всего'!H600=0,"",обеспечено!H600-'погружено всего'!H600)</f>
        <v/>
      </c>
      <c r="I600" s="21" t="str">
        <f>IF(обеспечено!I600-'погружено всего'!I600=0,"",обеспечено!I600-'погружено всего'!I600)</f>
        <v/>
      </c>
      <c r="J600" s="21" t="str">
        <f>IF(обеспечено!J600-'погружено всего'!J600=0,"",обеспечено!J600-'погружено всего'!J600)</f>
        <v/>
      </c>
      <c r="K600" s="21" t="str">
        <f>IF(обеспечено!K600-'погружено всего'!K600=0,"",обеспечено!K600-'погружено всего'!K600)</f>
        <v/>
      </c>
      <c r="L600" s="21" t="str">
        <f>IF(обеспечено!L600-'погружено всего'!L600=0,"",обеспечено!L600-'погружено всего'!L600)</f>
        <v/>
      </c>
      <c r="M600" s="21" t="str">
        <f>IF(обеспечено!M600-'погружено всего'!M600=0,"",обеспечено!M600-'погружено всего'!M600)</f>
        <v/>
      </c>
      <c r="N600" s="21" t="str">
        <f>IF(обеспечено!N600-'погружено всего'!N600=0,"",обеспечено!N600-'погружено всего'!N600)</f>
        <v/>
      </c>
      <c r="O600" s="21" t="str">
        <f>IF(обеспечено!O600-'погружено всего'!O600=0,"",обеспечено!O600-'погружено всего'!O600)</f>
        <v/>
      </c>
      <c r="P600" s="21" t="str">
        <f>IF(обеспечено!P600-'погружено всего'!P600=0,"",обеспечено!P600-'погружено всего'!P600)</f>
        <v/>
      </c>
      <c r="Q600" s="21" t="str">
        <f>IF(обеспечено!Q600-'погружено всего'!Q600=0,"",обеспечено!Q600-'погружено всего'!Q600)</f>
        <v/>
      </c>
      <c r="R600" s="21" t="str">
        <f>IF(обеспечено!R600-'погружено всего'!R600=0,"",обеспечено!R600-'погружено всего'!R600)</f>
        <v/>
      </c>
      <c r="S600" s="21" t="str">
        <f>IF(обеспечено!S600-'погружено всего'!S600=0,"",обеспечено!S600-'погружено всего'!S600)</f>
        <v/>
      </c>
      <c r="T600" s="21" t="str">
        <f>IF(обеспечено!T600-'погружено всего'!T600=0,"",обеспечено!T600-'погружено всего'!T600)</f>
        <v/>
      </c>
      <c r="U600" s="21" t="str">
        <f>IF(обеспечено!U600-'погружено всего'!U600=0,"",обеспечено!U600-'погружено всего'!U600)</f>
        <v/>
      </c>
      <c r="V600" s="21" t="str">
        <f>IF(обеспечено!V600-'погружено всего'!V600=0,"",обеспечено!V600-'погружено всего'!V600)</f>
        <v/>
      </c>
      <c r="W600" s="21" t="str">
        <f>IF(обеспечено!W600-'погружено всего'!W600=0,"",обеспечено!W600-'погружено всего'!W600)</f>
        <v/>
      </c>
      <c r="X600" s="21" t="str">
        <f>IF(обеспечено!X600-'погружено всего'!X600=0,"",обеспечено!X600-'погружено всего'!X600)</f>
        <v/>
      </c>
      <c r="Y600" s="21" t="str">
        <f>IF(обеспечено!Y600-'погружено всего'!Y600=0,"",обеспечено!Y600-'погружено всего'!Y600)</f>
        <v/>
      </c>
      <c r="Z600" s="21" t="str">
        <f>IF(обеспечено!Z600-'погружено всего'!Z600=0,"",обеспечено!Z600-'погружено всего'!Z600)</f>
        <v/>
      </c>
      <c r="AA600" s="21" t="str">
        <f>IF(обеспечено!AA600-'погружено всего'!AA600=0,"",обеспечено!AA600-'погружено всего'!AA600)</f>
        <v/>
      </c>
      <c r="AB600" s="21" t="str">
        <f>IF(обеспечено!AB600-'погружено всего'!AB600=0,"",обеспечено!AB600-'погружено всего'!AB600)</f>
        <v/>
      </c>
      <c r="AC600" s="21" t="str">
        <f>IF(обеспечено!AC600-'погружено всего'!AC600=0,"",обеспечено!AC600-'погружено всего'!AC600)</f>
        <v/>
      </c>
      <c r="AD600" s="21" t="str">
        <f>IF(обеспечено!AD600-'погружено всего'!AD600=0,"",обеспечено!AD600-'погружено всего'!AD600)</f>
        <v/>
      </c>
      <c r="AE600" s="21" t="str">
        <f>IF(обеспечено!AE600-'погружено всего'!AE600=0,"",обеспечено!AE600-'погружено всего'!AE600)</f>
        <v/>
      </c>
      <c r="AF600" s="21" t="str">
        <f>IF(обеспечено!AF600-'погружено всего'!AF600=0,"",обеспечено!AF600-'погружено всего'!AF600)</f>
        <v/>
      </c>
      <c r="AG600" s="21" t="str">
        <f>IF(обеспечено!AG600-'погружено всего'!AG600=0,"",обеспечено!AG600-'погружено всего'!AG600)</f>
        <v/>
      </c>
      <c r="AH600" s="21" t="str">
        <f>IF(обеспечено!AH600-'погружено всего'!AH600=0,"",обеспечено!AH600-'погружено всего'!AH600)</f>
        <v/>
      </c>
      <c r="AI600" s="21" t="str">
        <f>IF(обеспечено!AI600-'погружено всего'!AI600=0,"",обеспечено!AI600-'погружено всего'!AI600)</f>
        <v/>
      </c>
      <c r="AJ600" s="21" t="str">
        <f>IF(обеспечено!AJ600-'погружено всего'!AJ600=0,"",обеспечено!AJ600-'погружено всего'!AJ600)</f>
        <v/>
      </c>
      <c r="AK600" s="21" t="str">
        <f>IF(обеспечено!AK600-'погружено всего'!AK600=0,"",обеспечено!AK600-'погружено всего'!AK600)</f>
        <v/>
      </c>
    </row>
    <row r="601" spans="2:37" s="15" customFormat="1" ht="13.5" customHeight="1" x14ac:dyDescent="0.15">
      <c r="B601" s="20" t="str">
        <f>IF(LEN('заявки всего'!B601)=0,"",'заявки всего'!B601)</f>
        <v/>
      </c>
      <c r="C601" s="20" t="str">
        <f>IF(LEN('заявки всего'!C601)=0,"",'заявки всего'!C601)</f>
        <v/>
      </c>
      <c r="D601" s="22" t="str">
        <f>IF(LEN('заявки всего'!D601)=0,"",'заявки всего'!D601)</f>
        <v/>
      </c>
      <c r="E601" s="23" t="str">
        <f>IF(LEN('заявки всего'!E601)=0,"",'заявки всего'!E601)</f>
        <v/>
      </c>
      <c r="F601" s="23" t="str">
        <f>IF(обеспечено!F601=0,"",ROUNDUP(обеспечено!F601/31*5,0))</f>
        <v/>
      </c>
      <c r="G601" s="21" t="str">
        <f>IF(обеспечено!G601-'погружено всего'!G601=0,"",обеспечено!G601-'погружено всего'!G601)</f>
        <v/>
      </c>
      <c r="H601" s="21" t="str">
        <f>IF(обеспечено!H601-'погружено всего'!H601=0,"",обеспечено!H601-'погружено всего'!H601)</f>
        <v/>
      </c>
      <c r="I601" s="21" t="str">
        <f>IF(обеспечено!I601-'погружено всего'!I601=0,"",обеспечено!I601-'погружено всего'!I601)</f>
        <v/>
      </c>
      <c r="J601" s="21" t="str">
        <f>IF(обеспечено!J601-'погружено всего'!J601=0,"",обеспечено!J601-'погружено всего'!J601)</f>
        <v/>
      </c>
      <c r="K601" s="21" t="str">
        <f>IF(обеспечено!K601-'погружено всего'!K601=0,"",обеспечено!K601-'погружено всего'!K601)</f>
        <v/>
      </c>
      <c r="L601" s="21" t="str">
        <f>IF(обеспечено!L601-'погружено всего'!L601=0,"",обеспечено!L601-'погружено всего'!L601)</f>
        <v/>
      </c>
      <c r="M601" s="21" t="str">
        <f>IF(обеспечено!M601-'погружено всего'!M601=0,"",обеспечено!M601-'погружено всего'!M601)</f>
        <v/>
      </c>
      <c r="N601" s="21" t="str">
        <f>IF(обеспечено!N601-'погружено всего'!N601=0,"",обеспечено!N601-'погружено всего'!N601)</f>
        <v/>
      </c>
      <c r="O601" s="21" t="str">
        <f>IF(обеспечено!O601-'погружено всего'!O601=0,"",обеспечено!O601-'погружено всего'!O601)</f>
        <v/>
      </c>
      <c r="P601" s="21" t="str">
        <f>IF(обеспечено!P601-'погружено всего'!P601=0,"",обеспечено!P601-'погружено всего'!P601)</f>
        <v/>
      </c>
      <c r="Q601" s="21" t="str">
        <f>IF(обеспечено!Q601-'погружено всего'!Q601=0,"",обеспечено!Q601-'погружено всего'!Q601)</f>
        <v/>
      </c>
      <c r="R601" s="21" t="str">
        <f>IF(обеспечено!R601-'погружено всего'!R601=0,"",обеспечено!R601-'погружено всего'!R601)</f>
        <v/>
      </c>
      <c r="S601" s="21" t="str">
        <f>IF(обеспечено!S601-'погружено всего'!S601=0,"",обеспечено!S601-'погружено всего'!S601)</f>
        <v/>
      </c>
      <c r="T601" s="21" t="str">
        <f>IF(обеспечено!T601-'погружено всего'!T601=0,"",обеспечено!T601-'погружено всего'!T601)</f>
        <v/>
      </c>
      <c r="U601" s="21" t="str">
        <f>IF(обеспечено!U601-'погружено всего'!U601=0,"",обеспечено!U601-'погружено всего'!U601)</f>
        <v/>
      </c>
      <c r="V601" s="21" t="str">
        <f>IF(обеспечено!V601-'погружено всего'!V601=0,"",обеспечено!V601-'погружено всего'!V601)</f>
        <v/>
      </c>
      <c r="W601" s="21" t="str">
        <f>IF(обеспечено!W601-'погружено всего'!W601=0,"",обеспечено!W601-'погружено всего'!W601)</f>
        <v/>
      </c>
      <c r="X601" s="21" t="str">
        <f>IF(обеспечено!X601-'погружено всего'!X601=0,"",обеспечено!X601-'погружено всего'!X601)</f>
        <v/>
      </c>
      <c r="Y601" s="21" t="str">
        <f>IF(обеспечено!Y601-'погружено всего'!Y601=0,"",обеспечено!Y601-'погружено всего'!Y601)</f>
        <v/>
      </c>
      <c r="Z601" s="21" t="str">
        <f>IF(обеспечено!Z601-'погружено всего'!Z601=0,"",обеспечено!Z601-'погружено всего'!Z601)</f>
        <v/>
      </c>
      <c r="AA601" s="21" t="str">
        <f>IF(обеспечено!AA601-'погружено всего'!AA601=0,"",обеспечено!AA601-'погружено всего'!AA601)</f>
        <v/>
      </c>
      <c r="AB601" s="21" t="str">
        <f>IF(обеспечено!AB601-'погружено всего'!AB601=0,"",обеспечено!AB601-'погружено всего'!AB601)</f>
        <v/>
      </c>
      <c r="AC601" s="21" t="str">
        <f>IF(обеспечено!AC601-'погружено всего'!AC601=0,"",обеспечено!AC601-'погружено всего'!AC601)</f>
        <v/>
      </c>
      <c r="AD601" s="21" t="str">
        <f>IF(обеспечено!AD601-'погружено всего'!AD601=0,"",обеспечено!AD601-'погружено всего'!AD601)</f>
        <v/>
      </c>
      <c r="AE601" s="21" t="str">
        <f>IF(обеспечено!AE601-'погружено всего'!AE601=0,"",обеспечено!AE601-'погружено всего'!AE601)</f>
        <v/>
      </c>
      <c r="AF601" s="21" t="str">
        <f>IF(обеспечено!AF601-'погружено всего'!AF601=0,"",обеспечено!AF601-'погружено всего'!AF601)</f>
        <v/>
      </c>
      <c r="AG601" s="21" t="str">
        <f>IF(обеспечено!AG601-'погружено всего'!AG601=0,"",обеспечено!AG601-'погружено всего'!AG601)</f>
        <v/>
      </c>
      <c r="AH601" s="21" t="str">
        <f>IF(обеспечено!AH601-'погружено всего'!AH601=0,"",обеспечено!AH601-'погружено всего'!AH601)</f>
        <v/>
      </c>
      <c r="AI601" s="21" t="str">
        <f>IF(обеспечено!AI601-'погружено всего'!AI601=0,"",обеспечено!AI601-'погружено всего'!AI601)</f>
        <v/>
      </c>
      <c r="AJ601" s="21" t="str">
        <f>IF(обеспечено!AJ601-'погружено всего'!AJ601=0,"",обеспечено!AJ601-'погружено всего'!AJ601)</f>
        <v/>
      </c>
      <c r="AK601" s="21" t="str">
        <f>IF(обеспечено!AK601-'погружено всего'!AK601=0,"",обеспечено!AK601-'погружено всего'!AK601)</f>
        <v/>
      </c>
    </row>
    <row r="602" spans="2:37" s="15" customFormat="1" ht="13.5" customHeight="1" x14ac:dyDescent="0.15">
      <c r="B602" s="20" t="str">
        <f>IF(LEN('заявки всего'!B602)=0,"",'заявки всего'!B602)</f>
        <v/>
      </c>
      <c r="C602" s="20" t="str">
        <f>IF(LEN('заявки всего'!C602)=0,"",'заявки всего'!C602)</f>
        <v/>
      </c>
      <c r="D602" s="22" t="str">
        <f>IF(LEN('заявки всего'!D602)=0,"",'заявки всего'!D602)</f>
        <v/>
      </c>
      <c r="E602" s="23" t="str">
        <f>IF(LEN('заявки всего'!E602)=0,"",'заявки всего'!E602)</f>
        <v/>
      </c>
      <c r="F602" s="23" t="str">
        <f>IF(обеспечено!F602=0,"",ROUNDUP(обеспечено!F602/31*5,0))</f>
        <v/>
      </c>
      <c r="G602" s="21" t="str">
        <f>IF(обеспечено!G602-'погружено всего'!G602=0,"",обеспечено!G602-'погружено всего'!G602)</f>
        <v/>
      </c>
      <c r="H602" s="21" t="str">
        <f>IF(обеспечено!H602-'погружено всего'!H602=0,"",обеспечено!H602-'погружено всего'!H602)</f>
        <v/>
      </c>
      <c r="I602" s="21" t="str">
        <f>IF(обеспечено!I602-'погружено всего'!I602=0,"",обеспечено!I602-'погружено всего'!I602)</f>
        <v/>
      </c>
      <c r="J602" s="21" t="str">
        <f>IF(обеспечено!J602-'погружено всего'!J602=0,"",обеспечено!J602-'погружено всего'!J602)</f>
        <v/>
      </c>
      <c r="K602" s="21" t="str">
        <f>IF(обеспечено!K602-'погружено всего'!K602=0,"",обеспечено!K602-'погружено всего'!K602)</f>
        <v/>
      </c>
      <c r="L602" s="21" t="str">
        <f>IF(обеспечено!L602-'погружено всего'!L602=0,"",обеспечено!L602-'погружено всего'!L602)</f>
        <v/>
      </c>
      <c r="M602" s="21" t="str">
        <f>IF(обеспечено!M602-'погружено всего'!M602=0,"",обеспечено!M602-'погружено всего'!M602)</f>
        <v/>
      </c>
      <c r="N602" s="21" t="str">
        <f>IF(обеспечено!N602-'погружено всего'!N602=0,"",обеспечено!N602-'погружено всего'!N602)</f>
        <v/>
      </c>
      <c r="O602" s="21" t="str">
        <f>IF(обеспечено!O602-'погружено всего'!O602=0,"",обеспечено!O602-'погружено всего'!O602)</f>
        <v/>
      </c>
      <c r="P602" s="21" t="str">
        <f>IF(обеспечено!P602-'погружено всего'!P602=0,"",обеспечено!P602-'погружено всего'!P602)</f>
        <v/>
      </c>
      <c r="Q602" s="21" t="str">
        <f>IF(обеспечено!Q602-'погружено всего'!Q602=0,"",обеспечено!Q602-'погружено всего'!Q602)</f>
        <v/>
      </c>
      <c r="R602" s="21" t="str">
        <f>IF(обеспечено!R602-'погружено всего'!R602=0,"",обеспечено!R602-'погружено всего'!R602)</f>
        <v/>
      </c>
      <c r="S602" s="21" t="str">
        <f>IF(обеспечено!S602-'погружено всего'!S602=0,"",обеспечено!S602-'погружено всего'!S602)</f>
        <v/>
      </c>
      <c r="T602" s="21" t="str">
        <f>IF(обеспечено!T602-'погружено всего'!T602=0,"",обеспечено!T602-'погружено всего'!T602)</f>
        <v/>
      </c>
      <c r="U602" s="21" t="str">
        <f>IF(обеспечено!U602-'погружено всего'!U602=0,"",обеспечено!U602-'погружено всего'!U602)</f>
        <v/>
      </c>
      <c r="V602" s="21" t="str">
        <f>IF(обеспечено!V602-'погружено всего'!V602=0,"",обеспечено!V602-'погружено всего'!V602)</f>
        <v/>
      </c>
      <c r="W602" s="21" t="str">
        <f>IF(обеспечено!W602-'погружено всего'!W602=0,"",обеспечено!W602-'погружено всего'!W602)</f>
        <v/>
      </c>
      <c r="X602" s="21" t="str">
        <f>IF(обеспечено!X602-'погружено всего'!X602=0,"",обеспечено!X602-'погружено всего'!X602)</f>
        <v/>
      </c>
      <c r="Y602" s="21" t="str">
        <f>IF(обеспечено!Y602-'погружено всего'!Y602=0,"",обеспечено!Y602-'погружено всего'!Y602)</f>
        <v/>
      </c>
      <c r="Z602" s="21" t="str">
        <f>IF(обеспечено!Z602-'погружено всего'!Z602=0,"",обеспечено!Z602-'погружено всего'!Z602)</f>
        <v/>
      </c>
      <c r="AA602" s="21" t="str">
        <f>IF(обеспечено!AA602-'погружено всего'!AA602=0,"",обеспечено!AA602-'погружено всего'!AA602)</f>
        <v/>
      </c>
      <c r="AB602" s="21" t="str">
        <f>IF(обеспечено!AB602-'погружено всего'!AB602=0,"",обеспечено!AB602-'погружено всего'!AB602)</f>
        <v/>
      </c>
      <c r="AC602" s="21" t="str">
        <f>IF(обеспечено!AC602-'погружено всего'!AC602=0,"",обеспечено!AC602-'погружено всего'!AC602)</f>
        <v/>
      </c>
      <c r="AD602" s="21" t="str">
        <f>IF(обеспечено!AD602-'погружено всего'!AD602=0,"",обеспечено!AD602-'погружено всего'!AD602)</f>
        <v/>
      </c>
      <c r="AE602" s="21" t="str">
        <f>IF(обеспечено!AE602-'погружено всего'!AE602=0,"",обеспечено!AE602-'погружено всего'!AE602)</f>
        <v/>
      </c>
      <c r="AF602" s="21" t="str">
        <f>IF(обеспечено!AF602-'погружено всего'!AF602=0,"",обеспечено!AF602-'погружено всего'!AF602)</f>
        <v/>
      </c>
      <c r="AG602" s="21" t="str">
        <f>IF(обеспечено!AG602-'погружено всего'!AG602=0,"",обеспечено!AG602-'погружено всего'!AG602)</f>
        <v/>
      </c>
      <c r="AH602" s="21" t="str">
        <f>IF(обеспечено!AH602-'погружено всего'!AH602=0,"",обеспечено!AH602-'погружено всего'!AH602)</f>
        <v/>
      </c>
      <c r="AI602" s="21" t="str">
        <f>IF(обеспечено!AI602-'погружено всего'!AI602=0,"",обеспечено!AI602-'погружено всего'!AI602)</f>
        <v/>
      </c>
      <c r="AJ602" s="21" t="str">
        <f>IF(обеспечено!AJ602-'погружено всего'!AJ602=0,"",обеспечено!AJ602-'погружено всего'!AJ602)</f>
        <v/>
      </c>
      <c r="AK602" s="21" t="str">
        <f>IF(обеспечено!AK602-'погружено всего'!AK602=0,"",обеспечено!AK602-'погружено всего'!AK602)</f>
        <v/>
      </c>
    </row>
    <row r="603" spans="2:37" s="15" customFormat="1" ht="13.5" customHeight="1" x14ac:dyDescent="0.15">
      <c r="B603" s="20" t="str">
        <f>IF(LEN('заявки всего'!B603)=0,"",'заявки всего'!B603)</f>
        <v/>
      </c>
      <c r="C603" s="20" t="str">
        <f>IF(LEN('заявки всего'!C603)=0,"",'заявки всего'!C603)</f>
        <v/>
      </c>
      <c r="D603" s="22" t="str">
        <f>IF(LEN('заявки всего'!D603)=0,"",'заявки всего'!D603)</f>
        <v/>
      </c>
      <c r="E603" s="23" t="str">
        <f>IF(LEN('заявки всего'!E603)=0,"",'заявки всего'!E603)</f>
        <v/>
      </c>
      <c r="F603" s="23" t="str">
        <f>IF(обеспечено!F603=0,"",ROUNDUP(обеспечено!F603/31*5,0))</f>
        <v/>
      </c>
      <c r="G603" s="21" t="str">
        <f>IF(обеспечено!G603-'погружено всего'!G603=0,"",обеспечено!G603-'погружено всего'!G603)</f>
        <v/>
      </c>
      <c r="H603" s="21" t="str">
        <f>IF(обеспечено!H603-'погружено всего'!H603=0,"",обеспечено!H603-'погружено всего'!H603)</f>
        <v/>
      </c>
      <c r="I603" s="21" t="str">
        <f>IF(обеспечено!I603-'погружено всего'!I603=0,"",обеспечено!I603-'погружено всего'!I603)</f>
        <v/>
      </c>
      <c r="J603" s="21" t="str">
        <f>IF(обеспечено!J603-'погружено всего'!J603=0,"",обеспечено!J603-'погружено всего'!J603)</f>
        <v/>
      </c>
      <c r="K603" s="21" t="str">
        <f>IF(обеспечено!K603-'погружено всего'!K603=0,"",обеспечено!K603-'погружено всего'!K603)</f>
        <v/>
      </c>
      <c r="L603" s="21" t="str">
        <f>IF(обеспечено!L603-'погружено всего'!L603=0,"",обеспечено!L603-'погружено всего'!L603)</f>
        <v/>
      </c>
      <c r="M603" s="21" t="str">
        <f>IF(обеспечено!M603-'погружено всего'!M603=0,"",обеспечено!M603-'погружено всего'!M603)</f>
        <v/>
      </c>
      <c r="N603" s="21" t="str">
        <f>IF(обеспечено!N603-'погружено всего'!N603=0,"",обеспечено!N603-'погружено всего'!N603)</f>
        <v/>
      </c>
      <c r="O603" s="21" t="str">
        <f>IF(обеспечено!O603-'погружено всего'!O603=0,"",обеспечено!O603-'погружено всего'!O603)</f>
        <v/>
      </c>
      <c r="P603" s="21" t="str">
        <f>IF(обеспечено!P603-'погружено всего'!P603=0,"",обеспечено!P603-'погружено всего'!P603)</f>
        <v/>
      </c>
      <c r="Q603" s="21" t="str">
        <f>IF(обеспечено!Q603-'погружено всего'!Q603=0,"",обеспечено!Q603-'погружено всего'!Q603)</f>
        <v/>
      </c>
      <c r="R603" s="21" t="str">
        <f>IF(обеспечено!R603-'погружено всего'!R603=0,"",обеспечено!R603-'погружено всего'!R603)</f>
        <v/>
      </c>
      <c r="S603" s="21" t="str">
        <f>IF(обеспечено!S603-'погружено всего'!S603=0,"",обеспечено!S603-'погружено всего'!S603)</f>
        <v/>
      </c>
      <c r="T603" s="21" t="str">
        <f>IF(обеспечено!T603-'погружено всего'!T603=0,"",обеспечено!T603-'погружено всего'!T603)</f>
        <v/>
      </c>
      <c r="U603" s="21" t="str">
        <f>IF(обеспечено!U603-'погружено всего'!U603=0,"",обеспечено!U603-'погружено всего'!U603)</f>
        <v/>
      </c>
      <c r="V603" s="21" t="str">
        <f>IF(обеспечено!V603-'погружено всего'!V603=0,"",обеспечено!V603-'погружено всего'!V603)</f>
        <v/>
      </c>
      <c r="W603" s="21" t="str">
        <f>IF(обеспечено!W603-'погружено всего'!W603=0,"",обеспечено!W603-'погружено всего'!W603)</f>
        <v/>
      </c>
      <c r="X603" s="21" t="str">
        <f>IF(обеспечено!X603-'погружено всего'!X603=0,"",обеспечено!X603-'погружено всего'!X603)</f>
        <v/>
      </c>
      <c r="Y603" s="21" t="str">
        <f>IF(обеспечено!Y603-'погружено всего'!Y603=0,"",обеспечено!Y603-'погружено всего'!Y603)</f>
        <v/>
      </c>
      <c r="Z603" s="21" t="str">
        <f>IF(обеспечено!Z603-'погружено всего'!Z603=0,"",обеспечено!Z603-'погружено всего'!Z603)</f>
        <v/>
      </c>
      <c r="AA603" s="21" t="str">
        <f>IF(обеспечено!AA603-'погружено всего'!AA603=0,"",обеспечено!AA603-'погружено всего'!AA603)</f>
        <v/>
      </c>
      <c r="AB603" s="21" t="str">
        <f>IF(обеспечено!AB603-'погружено всего'!AB603=0,"",обеспечено!AB603-'погружено всего'!AB603)</f>
        <v/>
      </c>
      <c r="AC603" s="21" t="str">
        <f>IF(обеспечено!AC603-'погружено всего'!AC603=0,"",обеспечено!AC603-'погружено всего'!AC603)</f>
        <v/>
      </c>
      <c r="AD603" s="21" t="str">
        <f>IF(обеспечено!AD603-'погружено всего'!AD603=0,"",обеспечено!AD603-'погружено всего'!AD603)</f>
        <v/>
      </c>
      <c r="AE603" s="21" t="str">
        <f>IF(обеспечено!AE603-'погружено всего'!AE603=0,"",обеспечено!AE603-'погружено всего'!AE603)</f>
        <v/>
      </c>
      <c r="AF603" s="21" t="str">
        <f>IF(обеспечено!AF603-'погружено всего'!AF603=0,"",обеспечено!AF603-'погружено всего'!AF603)</f>
        <v/>
      </c>
      <c r="AG603" s="21" t="str">
        <f>IF(обеспечено!AG603-'погружено всего'!AG603=0,"",обеспечено!AG603-'погружено всего'!AG603)</f>
        <v/>
      </c>
      <c r="AH603" s="21" t="str">
        <f>IF(обеспечено!AH603-'погружено всего'!AH603=0,"",обеспечено!AH603-'погружено всего'!AH603)</f>
        <v/>
      </c>
      <c r="AI603" s="21" t="str">
        <f>IF(обеспечено!AI603-'погружено всего'!AI603=0,"",обеспечено!AI603-'погружено всего'!AI603)</f>
        <v/>
      </c>
      <c r="AJ603" s="21" t="str">
        <f>IF(обеспечено!AJ603-'погружено всего'!AJ603=0,"",обеспечено!AJ603-'погружено всего'!AJ603)</f>
        <v/>
      </c>
      <c r="AK603" s="21" t="str">
        <f>IF(обеспечено!AK603-'погружено всего'!AK603=0,"",обеспечено!AK603-'погружено всего'!AK603)</f>
        <v/>
      </c>
    </row>
    <row r="604" spans="2:37" s="15" customFormat="1" ht="13.5" customHeight="1" x14ac:dyDescent="0.15">
      <c r="B604" s="20" t="str">
        <f>IF(LEN('заявки всего'!B604)=0,"",'заявки всего'!B604)</f>
        <v/>
      </c>
      <c r="C604" s="20" t="str">
        <f>IF(LEN('заявки всего'!C604)=0,"",'заявки всего'!C604)</f>
        <v/>
      </c>
      <c r="D604" s="22" t="str">
        <f>IF(LEN('заявки всего'!D604)=0,"",'заявки всего'!D604)</f>
        <v/>
      </c>
      <c r="E604" s="23" t="str">
        <f>IF(LEN('заявки всего'!E604)=0,"",'заявки всего'!E604)</f>
        <v/>
      </c>
      <c r="F604" s="23" t="str">
        <f>IF(обеспечено!F604=0,"",ROUNDUP(обеспечено!F604/31*5,0))</f>
        <v/>
      </c>
      <c r="G604" s="21" t="str">
        <f>IF(обеспечено!G604-'погружено всего'!G604=0,"",обеспечено!G604-'погружено всего'!G604)</f>
        <v/>
      </c>
      <c r="H604" s="21" t="str">
        <f>IF(обеспечено!H604-'погружено всего'!H604=0,"",обеспечено!H604-'погружено всего'!H604)</f>
        <v/>
      </c>
      <c r="I604" s="21" t="str">
        <f>IF(обеспечено!I604-'погружено всего'!I604=0,"",обеспечено!I604-'погружено всего'!I604)</f>
        <v/>
      </c>
      <c r="J604" s="21" t="str">
        <f>IF(обеспечено!J604-'погружено всего'!J604=0,"",обеспечено!J604-'погружено всего'!J604)</f>
        <v/>
      </c>
      <c r="K604" s="21" t="str">
        <f>IF(обеспечено!K604-'погружено всего'!K604=0,"",обеспечено!K604-'погружено всего'!K604)</f>
        <v/>
      </c>
      <c r="L604" s="21" t="str">
        <f>IF(обеспечено!L604-'погружено всего'!L604=0,"",обеспечено!L604-'погружено всего'!L604)</f>
        <v/>
      </c>
      <c r="M604" s="21" t="str">
        <f>IF(обеспечено!M604-'погружено всего'!M604=0,"",обеспечено!M604-'погружено всего'!M604)</f>
        <v/>
      </c>
      <c r="N604" s="21" t="str">
        <f>IF(обеспечено!N604-'погружено всего'!N604=0,"",обеспечено!N604-'погружено всего'!N604)</f>
        <v/>
      </c>
      <c r="O604" s="21" t="str">
        <f>IF(обеспечено!O604-'погружено всего'!O604=0,"",обеспечено!O604-'погружено всего'!O604)</f>
        <v/>
      </c>
      <c r="P604" s="21" t="str">
        <f>IF(обеспечено!P604-'погружено всего'!P604=0,"",обеспечено!P604-'погружено всего'!P604)</f>
        <v/>
      </c>
      <c r="Q604" s="21" t="str">
        <f>IF(обеспечено!Q604-'погружено всего'!Q604=0,"",обеспечено!Q604-'погружено всего'!Q604)</f>
        <v/>
      </c>
      <c r="R604" s="21" t="str">
        <f>IF(обеспечено!R604-'погружено всего'!R604=0,"",обеспечено!R604-'погружено всего'!R604)</f>
        <v/>
      </c>
      <c r="S604" s="21" t="str">
        <f>IF(обеспечено!S604-'погружено всего'!S604=0,"",обеспечено!S604-'погружено всего'!S604)</f>
        <v/>
      </c>
      <c r="T604" s="21" t="str">
        <f>IF(обеспечено!T604-'погружено всего'!T604=0,"",обеспечено!T604-'погружено всего'!T604)</f>
        <v/>
      </c>
      <c r="U604" s="21" t="str">
        <f>IF(обеспечено!U604-'погружено всего'!U604=0,"",обеспечено!U604-'погружено всего'!U604)</f>
        <v/>
      </c>
      <c r="V604" s="21" t="str">
        <f>IF(обеспечено!V604-'погружено всего'!V604=0,"",обеспечено!V604-'погружено всего'!V604)</f>
        <v/>
      </c>
      <c r="W604" s="21" t="str">
        <f>IF(обеспечено!W604-'погружено всего'!W604=0,"",обеспечено!W604-'погружено всего'!W604)</f>
        <v/>
      </c>
      <c r="X604" s="21" t="str">
        <f>IF(обеспечено!X604-'погружено всего'!X604=0,"",обеспечено!X604-'погружено всего'!X604)</f>
        <v/>
      </c>
      <c r="Y604" s="21" t="str">
        <f>IF(обеспечено!Y604-'погружено всего'!Y604=0,"",обеспечено!Y604-'погружено всего'!Y604)</f>
        <v/>
      </c>
      <c r="Z604" s="21" t="str">
        <f>IF(обеспечено!Z604-'погружено всего'!Z604=0,"",обеспечено!Z604-'погружено всего'!Z604)</f>
        <v/>
      </c>
      <c r="AA604" s="21" t="str">
        <f>IF(обеспечено!AA604-'погружено всего'!AA604=0,"",обеспечено!AA604-'погружено всего'!AA604)</f>
        <v/>
      </c>
      <c r="AB604" s="21" t="str">
        <f>IF(обеспечено!AB604-'погружено всего'!AB604=0,"",обеспечено!AB604-'погружено всего'!AB604)</f>
        <v/>
      </c>
      <c r="AC604" s="21" t="str">
        <f>IF(обеспечено!AC604-'погружено всего'!AC604=0,"",обеспечено!AC604-'погружено всего'!AC604)</f>
        <v/>
      </c>
      <c r="AD604" s="21" t="str">
        <f>IF(обеспечено!AD604-'погружено всего'!AD604=0,"",обеспечено!AD604-'погружено всего'!AD604)</f>
        <v/>
      </c>
      <c r="AE604" s="21" t="str">
        <f>IF(обеспечено!AE604-'погружено всего'!AE604=0,"",обеспечено!AE604-'погружено всего'!AE604)</f>
        <v/>
      </c>
      <c r="AF604" s="21" t="str">
        <f>IF(обеспечено!AF604-'погружено всего'!AF604=0,"",обеспечено!AF604-'погружено всего'!AF604)</f>
        <v/>
      </c>
      <c r="AG604" s="21" t="str">
        <f>IF(обеспечено!AG604-'погружено всего'!AG604=0,"",обеспечено!AG604-'погружено всего'!AG604)</f>
        <v/>
      </c>
      <c r="AH604" s="21" t="str">
        <f>IF(обеспечено!AH604-'погружено всего'!AH604=0,"",обеспечено!AH604-'погружено всего'!AH604)</f>
        <v/>
      </c>
      <c r="AI604" s="21" t="str">
        <f>IF(обеспечено!AI604-'погружено всего'!AI604=0,"",обеспечено!AI604-'погружено всего'!AI604)</f>
        <v/>
      </c>
      <c r="AJ604" s="21" t="str">
        <f>IF(обеспечено!AJ604-'погружено всего'!AJ604=0,"",обеспечено!AJ604-'погружено всего'!AJ604)</f>
        <v/>
      </c>
      <c r="AK604" s="21" t="str">
        <f>IF(обеспечено!AK604-'погружено всего'!AK604=0,"",обеспечено!AK604-'погружено всего'!AK604)</f>
        <v/>
      </c>
    </row>
    <row r="605" spans="2:37" s="15" customFormat="1" ht="13.5" customHeight="1" x14ac:dyDescent="0.15">
      <c r="B605" s="20" t="str">
        <f>IF(LEN('заявки всего'!B605)=0,"",'заявки всего'!B605)</f>
        <v/>
      </c>
      <c r="C605" s="20" t="str">
        <f>IF(LEN('заявки всего'!C605)=0,"",'заявки всего'!C605)</f>
        <v/>
      </c>
      <c r="D605" s="22" t="str">
        <f>IF(LEN('заявки всего'!D605)=0,"",'заявки всего'!D605)</f>
        <v/>
      </c>
      <c r="E605" s="23" t="str">
        <f>IF(LEN('заявки всего'!E605)=0,"",'заявки всего'!E605)</f>
        <v/>
      </c>
      <c r="F605" s="23" t="str">
        <f>IF(обеспечено!F605=0,"",ROUNDUP(обеспечено!F605/31*5,0))</f>
        <v/>
      </c>
      <c r="G605" s="21" t="str">
        <f>IF(обеспечено!G605-'погружено всего'!G605=0,"",обеспечено!G605-'погружено всего'!G605)</f>
        <v/>
      </c>
      <c r="H605" s="21" t="str">
        <f>IF(обеспечено!H605-'погружено всего'!H605=0,"",обеспечено!H605-'погружено всего'!H605)</f>
        <v/>
      </c>
      <c r="I605" s="21" t="str">
        <f>IF(обеспечено!I605-'погружено всего'!I605=0,"",обеспечено!I605-'погружено всего'!I605)</f>
        <v/>
      </c>
      <c r="J605" s="21" t="str">
        <f>IF(обеспечено!J605-'погружено всего'!J605=0,"",обеспечено!J605-'погружено всего'!J605)</f>
        <v/>
      </c>
      <c r="K605" s="21" t="str">
        <f>IF(обеспечено!K605-'погружено всего'!K605=0,"",обеспечено!K605-'погружено всего'!K605)</f>
        <v/>
      </c>
      <c r="L605" s="21" t="str">
        <f>IF(обеспечено!L605-'погружено всего'!L605=0,"",обеспечено!L605-'погружено всего'!L605)</f>
        <v/>
      </c>
      <c r="M605" s="21" t="str">
        <f>IF(обеспечено!M605-'погружено всего'!M605=0,"",обеспечено!M605-'погружено всего'!M605)</f>
        <v/>
      </c>
      <c r="N605" s="21" t="str">
        <f>IF(обеспечено!N605-'погружено всего'!N605=0,"",обеспечено!N605-'погружено всего'!N605)</f>
        <v/>
      </c>
      <c r="O605" s="21" t="str">
        <f>IF(обеспечено!O605-'погружено всего'!O605=0,"",обеспечено!O605-'погружено всего'!O605)</f>
        <v/>
      </c>
      <c r="P605" s="21" t="str">
        <f>IF(обеспечено!P605-'погружено всего'!P605=0,"",обеспечено!P605-'погружено всего'!P605)</f>
        <v/>
      </c>
      <c r="Q605" s="21" t="str">
        <f>IF(обеспечено!Q605-'погружено всего'!Q605=0,"",обеспечено!Q605-'погружено всего'!Q605)</f>
        <v/>
      </c>
      <c r="R605" s="21" t="str">
        <f>IF(обеспечено!R605-'погружено всего'!R605=0,"",обеспечено!R605-'погружено всего'!R605)</f>
        <v/>
      </c>
      <c r="S605" s="21" t="str">
        <f>IF(обеспечено!S605-'погружено всего'!S605=0,"",обеспечено!S605-'погружено всего'!S605)</f>
        <v/>
      </c>
      <c r="T605" s="21" t="str">
        <f>IF(обеспечено!T605-'погружено всего'!T605=0,"",обеспечено!T605-'погружено всего'!T605)</f>
        <v/>
      </c>
      <c r="U605" s="21" t="str">
        <f>IF(обеспечено!U605-'погружено всего'!U605=0,"",обеспечено!U605-'погружено всего'!U605)</f>
        <v/>
      </c>
      <c r="V605" s="21" t="str">
        <f>IF(обеспечено!V605-'погружено всего'!V605=0,"",обеспечено!V605-'погружено всего'!V605)</f>
        <v/>
      </c>
      <c r="W605" s="21" t="str">
        <f>IF(обеспечено!W605-'погружено всего'!W605=0,"",обеспечено!W605-'погружено всего'!W605)</f>
        <v/>
      </c>
      <c r="X605" s="21" t="str">
        <f>IF(обеспечено!X605-'погружено всего'!X605=0,"",обеспечено!X605-'погружено всего'!X605)</f>
        <v/>
      </c>
      <c r="Y605" s="21" t="str">
        <f>IF(обеспечено!Y605-'погружено всего'!Y605=0,"",обеспечено!Y605-'погружено всего'!Y605)</f>
        <v/>
      </c>
      <c r="Z605" s="21" t="str">
        <f>IF(обеспечено!Z605-'погружено всего'!Z605=0,"",обеспечено!Z605-'погружено всего'!Z605)</f>
        <v/>
      </c>
      <c r="AA605" s="21" t="str">
        <f>IF(обеспечено!AA605-'погружено всего'!AA605=0,"",обеспечено!AA605-'погружено всего'!AA605)</f>
        <v/>
      </c>
      <c r="AB605" s="21" t="str">
        <f>IF(обеспечено!AB605-'погружено всего'!AB605=0,"",обеспечено!AB605-'погружено всего'!AB605)</f>
        <v/>
      </c>
      <c r="AC605" s="21" t="str">
        <f>IF(обеспечено!AC605-'погружено всего'!AC605=0,"",обеспечено!AC605-'погружено всего'!AC605)</f>
        <v/>
      </c>
      <c r="AD605" s="21" t="str">
        <f>IF(обеспечено!AD605-'погружено всего'!AD605=0,"",обеспечено!AD605-'погружено всего'!AD605)</f>
        <v/>
      </c>
      <c r="AE605" s="21" t="str">
        <f>IF(обеспечено!AE605-'погружено всего'!AE605=0,"",обеспечено!AE605-'погружено всего'!AE605)</f>
        <v/>
      </c>
      <c r="AF605" s="21" t="str">
        <f>IF(обеспечено!AF605-'погружено всего'!AF605=0,"",обеспечено!AF605-'погружено всего'!AF605)</f>
        <v/>
      </c>
      <c r="AG605" s="21" t="str">
        <f>IF(обеспечено!AG605-'погружено всего'!AG605=0,"",обеспечено!AG605-'погружено всего'!AG605)</f>
        <v/>
      </c>
      <c r="AH605" s="21" t="str">
        <f>IF(обеспечено!AH605-'погружено всего'!AH605=0,"",обеспечено!AH605-'погружено всего'!AH605)</f>
        <v/>
      </c>
      <c r="AI605" s="21" t="str">
        <f>IF(обеспечено!AI605-'погружено всего'!AI605=0,"",обеспечено!AI605-'погружено всего'!AI605)</f>
        <v/>
      </c>
      <c r="AJ605" s="21" t="str">
        <f>IF(обеспечено!AJ605-'погружено всего'!AJ605=0,"",обеспечено!AJ605-'погружено всего'!AJ605)</f>
        <v/>
      </c>
      <c r="AK605" s="21" t="str">
        <f>IF(обеспечено!AK605-'погружено всего'!AK605=0,"",обеспечено!AK605-'погружено всего'!AK605)</f>
        <v/>
      </c>
    </row>
    <row r="606" spans="2:37" s="15" customFormat="1" ht="13.5" customHeight="1" x14ac:dyDescent="0.15">
      <c r="B606" s="20" t="str">
        <f>IF(LEN('заявки всего'!B606)=0,"",'заявки всего'!B606)</f>
        <v/>
      </c>
      <c r="C606" s="20" t="str">
        <f>IF(LEN('заявки всего'!C606)=0,"",'заявки всего'!C606)</f>
        <v/>
      </c>
      <c r="D606" s="22" t="str">
        <f>IF(LEN('заявки всего'!D606)=0,"",'заявки всего'!D606)</f>
        <v/>
      </c>
      <c r="E606" s="23" t="str">
        <f>IF(LEN('заявки всего'!E606)=0,"",'заявки всего'!E606)</f>
        <v/>
      </c>
      <c r="F606" s="23" t="str">
        <f>IF(обеспечено!F606=0,"",ROUNDUP(обеспечено!F606/31*5,0))</f>
        <v/>
      </c>
      <c r="G606" s="21" t="str">
        <f>IF(обеспечено!G606-'погружено всего'!G606=0,"",обеспечено!G606-'погружено всего'!G606)</f>
        <v/>
      </c>
      <c r="H606" s="21" t="str">
        <f>IF(обеспечено!H606-'погружено всего'!H606=0,"",обеспечено!H606-'погружено всего'!H606)</f>
        <v/>
      </c>
      <c r="I606" s="21" t="str">
        <f>IF(обеспечено!I606-'погружено всего'!I606=0,"",обеспечено!I606-'погружено всего'!I606)</f>
        <v/>
      </c>
      <c r="J606" s="21" t="str">
        <f>IF(обеспечено!J606-'погружено всего'!J606=0,"",обеспечено!J606-'погружено всего'!J606)</f>
        <v/>
      </c>
      <c r="K606" s="21" t="str">
        <f>IF(обеспечено!K606-'погружено всего'!K606=0,"",обеспечено!K606-'погружено всего'!K606)</f>
        <v/>
      </c>
      <c r="L606" s="21" t="str">
        <f>IF(обеспечено!L606-'погружено всего'!L606=0,"",обеспечено!L606-'погружено всего'!L606)</f>
        <v/>
      </c>
      <c r="M606" s="21" t="str">
        <f>IF(обеспечено!M606-'погружено всего'!M606=0,"",обеспечено!M606-'погружено всего'!M606)</f>
        <v/>
      </c>
      <c r="N606" s="21" t="str">
        <f>IF(обеспечено!N606-'погружено всего'!N606=0,"",обеспечено!N606-'погружено всего'!N606)</f>
        <v/>
      </c>
      <c r="O606" s="21" t="str">
        <f>IF(обеспечено!O606-'погружено всего'!O606=0,"",обеспечено!O606-'погружено всего'!O606)</f>
        <v/>
      </c>
      <c r="P606" s="21" t="str">
        <f>IF(обеспечено!P606-'погружено всего'!P606=0,"",обеспечено!P606-'погружено всего'!P606)</f>
        <v/>
      </c>
      <c r="Q606" s="21" t="str">
        <f>IF(обеспечено!Q606-'погружено всего'!Q606=0,"",обеспечено!Q606-'погружено всего'!Q606)</f>
        <v/>
      </c>
      <c r="R606" s="21" t="str">
        <f>IF(обеспечено!R606-'погружено всего'!R606=0,"",обеспечено!R606-'погружено всего'!R606)</f>
        <v/>
      </c>
      <c r="S606" s="21" t="str">
        <f>IF(обеспечено!S606-'погружено всего'!S606=0,"",обеспечено!S606-'погружено всего'!S606)</f>
        <v/>
      </c>
      <c r="T606" s="21" t="str">
        <f>IF(обеспечено!T606-'погружено всего'!T606=0,"",обеспечено!T606-'погружено всего'!T606)</f>
        <v/>
      </c>
      <c r="U606" s="21" t="str">
        <f>IF(обеспечено!U606-'погружено всего'!U606=0,"",обеспечено!U606-'погружено всего'!U606)</f>
        <v/>
      </c>
      <c r="V606" s="21" t="str">
        <f>IF(обеспечено!V606-'погружено всего'!V606=0,"",обеспечено!V606-'погружено всего'!V606)</f>
        <v/>
      </c>
      <c r="W606" s="21" t="str">
        <f>IF(обеспечено!W606-'погружено всего'!W606=0,"",обеспечено!W606-'погружено всего'!W606)</f>
        <v/>
      </c>
      <c r="X606" s="21" t="str">
        <f>IF(обеспечено!X606-'погружено всего'!X606=0,"",обеспечено!X606-'погружено всего'!X606)</f>
        <v/>
      </c>
      <c r="Y606" s="21" t="str">
        <f>IF(обеспечено!Y606-'погружено всего'!Y606=0,"",обеспечено!Y606-'погружено всего'!Y606)</f>
        <v/>
      </c>
      <c r="Z606" s="21" t="str">
        <f>IF(обеспечено!Z606-'погружено всего'!Z606=0,"",обеспечено!Z606-'погружено всего'!Z606)</f>
        <v/>
      </c>
      <c r="AA606" s="21" t="str">
        <f>IF(обеспечено!AA606-'погружено всего'!AA606=0,"",обеспечено!AA606-'погружено всего'!AA606)</f>
        <v/>
      </c>
      <c r="AB606" s="21" t="str">
        <f>IF(обеспечено!AB606-'погружено всего'!AB606=0,"",обеспечено!AB606-'погружено всего'!AB606)</f>
        <v/>
      </c>
      <c r="AC606" s="21" t="str">
        <f>IF(обеспечено!AC606-'погружено всего'!AC606=0,"",обеспечено!AC606-'погружено всего'!AC606)</f>
        <v/>
      </c>
      <c r="AD606" s="21" t="str">
        <f>IF(обеспечено!AD606-'погружено всего'!AD606=0,"",обеспечено!AD606-'погружено всего'!AD606)</f>
        <v/>
      </c>
      <c r="AE606" s="21" t="str">
        <f>IF(обеспечено!AE606-'погружено всего'!AE606=0,"",обеспечено!AE606-'погружено всего'!AE606)</f>
        <v/>
      </c>
      <c r="AF606" s="21" t="str">
        <f>IF(обеспечено!AF606-'погружено всего'!AF606=0,"",обеспечено!AF606-'погружено всего'!AF606)</f>
        <v/>
      </c>
      <c r="AG606" s="21" t="str">
        <f>IF(обеспечено!AG606-'погружено всего'!AG606=0,"",обеспечено!AG606-'погружено всего'!AG606)</f>
        <v/>
      </c>
      <c r="AH606" s="21" t="str">
        <f>IF(обеспечено!AH606-'погружено всего'!AH606=0,"",обеспечено!AH606-'погружено всего'!AH606)</f>
        <v/>
      </c>
      <c r="AI606" s="21" t="str">
        <f>IF(обеспечено!AI606-'погружено всего'!AI606=0,"",обеспечено!AI606-'погружено всего'!AI606)</f>
        <v/>
      </c>
      <c r="AJ606" s="21" t="str">
        <f>IF(обеспечено!AJ606-'погружено всего'!AJ606=0,"",обеспечено!AJ606-'погружено всего'!AJ606)</f>
        <v/>
      </c>
      <c r="AK606" s="21" t="str">
        <f>IF(обеспечено!AK606-'погружено всего'!AK606=0,"",обеспечено!AK606-'погружено всего'!AK606)</f>
        <v/>
      </c>
    </row>
    <row r="607" spans="2:37" s="15" customFormat="1" ht="13.5" customHeight="1" x14ac:dyDescent="0.15">
      <c r="B607" s="20" t="str">
        <f>IF(LEN('заявки всего'!B607)=0,"",'заявки всего'!B607)</f>
        <v/>
      </c>
      <c r="C607" s="20" t="str">
        <f>IF(LEN('заявки всего'!C607)=0,"",'заявки всего'!C607)</f>
        <v/>
      </c>
      <c r="D607" s="22" t="str">
        <f>IF(LEN('заявки всего'!D607)=0,"",'заявки всего'!D607)</f>
        <v/>
      </c>
      <c r="E607" s="23" t="str">
        <f>IF(LEN('заявки всего'!E607)=0,"",'заявки всего'!E607)</f>
        <v/>
      </c>
      <c r="F607" s="23" t="str">
        <f>IF(обеспечено!F607=0,"",ROUNDUP(обеспечено!F607/31*5,0))</f>
        <v/>
      </c>
      <c r="G607" s="21" t="str">
        <f>IF(обеспечено!G607-'погружено всего'!G607=0,"",обеспечено!G607-'погружено всего'!G607)</f>
        <v/>
      </c>
      <c r="H607" s="21" t="str">
        <f>IF(обеспечено!H607-'погружено всего'!H607=0,"",обеспечено!H607-'погружено всего'!H607)</f>
        <v/>
      </c>
      <c r="I607" s="21" t="str">
        <f>IF(обеспечено!I607-'погружено всего'!I607=0,"",обеспечено!I607-'погружено всего'!I607)</f>
        <v/>
      </c>
      <c r="J607" s="21" t="str">
        <f>IF(обеспечено!J607-'погружено всего'!J607=0,"",обеспечено!J607-'погружено всего'!J607)</f>
        <v/>
      </c>
      <c r="K607" s="21" t="str">
        <f>IF(обеспечено!K607-'погружено всего'!K607=0,"",обеспечено!K607-'погружено всего'!K607)</f>
        <v/>
      </c>
      <c r="L607" s="21" t="str">
        <f>IF(обеспечено!L607-'погружено всего'!L607=0,"",обеспечено!L607-'погружено всего'!L607)</f>
        <v/>
      </c>
      <c r="M607" s="21" t="str">
        <f>IF(обеспечено!M607-'погружено всего'!M607=0,"",обеспечено!M607-'погружено всего'!M607)</f>
        <v/>
      </c>
      <c r="N607" s="21" t="str">
        <f>IF(обеспечено!N607-'погружено всего'!N607=0,"",обеспечено!N607-'погружено всего'!N607)</f>
        <v/>
      </c>
      <c r="O607" s="21" t="str">
        <f>IF(обеспечено!O607-'погружено всего'!O607=0,"",обеспечено!O607-'погружено всего'!O607)</f>
        <v/>
      </c>
      <c r="P607" s="21" t="str">
        <f>IF(обеспечено!P607-'погружено всего'!P607=0,"",обеспечено!P607-'погружено всего'!P607)</f>
        <v/>
      </c>
      <c r="Q607" s="21" t="str">
        <f>IF(обеспечено!Q607-'погружено всего'!Q607=0,"",обеспечено!Q607-'погружено всего'!Q607)</f>
        <v/>
      </c>
      <c r="R607" s="21" t="str">
        <f>IF(обеспечено!R607-'погружено всего'!R607=0,"",обеспечено!R607-'погружено всего'!R607)</f>
        <v/>
      </c>
      <c r="S607" s="21" t="str">
        <f>IF(обеспечено!S607-'погружено всего'!S607=0,"",обеспечено!S607-'погружено всего'!S607)</f>
        <v/>
      </c>
      <c r="T607" s="21" t="str">
        <f>IF(обеспечено!T607-'погружено всего'!T607=0,"",обеспечено!T607-'погружено всего'!T607)</f>
        <v/>
      </c>
      <c r="U607" s="21" t="str">
        <f>IF(обеспечено!U607-'погружено всего'!U607=0,"",обеспечено!U607-'погружено всего'!U607)</f>
        <v/>
      </c>
      <c r="V607" s="21" t="str">
        <f>IF(обеспечено!V607-'погружено всего'!V607=0,"",обеспечено!V607-'погружено всего'!V607)</f>
        <v/>
      </c>
      <c r="W607" s="21" t="str">
        <f>IF(обеспечено!W607-'погружено всего'!W607=0,"",обеспечено!W607-'погружено всего'!W607)</f>
        <v/>
      </c>
      <c r="X607" s="21" t="str">
        <f>IF(обеспечено!X607-'погружено всего'!X607=0,"",обеспечено!X607-'погружено всего'!X607)</f>
        <v/>
      </c>
      <c r="Y607" s="21" t="str">
        <f>IF(обеспечено!Y607-'погружено всего'!Y607=0,"",обеспечено!Y607-'погружено всего'!Y607)</f>
        <v/>
      </c>
      <c r="Z607" s="21" t="str">
        <f>IF(обеспечено!Z607-'погружено всего'!Z607=0,"",обеспечено!Z607-'погружено всего'!Z607)</f>
        <v/>
      </c>
      <c r="AA607" s="21" t="str">
        <f>IF(обеспечено!AA607-'погружено всего'!AA607=0,"",обеспечено!AA607-'погружено всего'!AA607)</f>
        <v/>
      </c>
      <c r="AB607" s="21" t="str">
        <f>IF(обеспечено!AB607-'погружено всего'!AB607=0,"",обеспечено!AB607-'погружено всего'!AB607)</f>
        <v/>
      </c>
      <c r="AC607" s="21" t="str">
        <f>IF(обеспечено!AC607-'погружено всего'!AC607=0,"",обеспечено!AC607-'погружено всего'!AC607)</f>
        <v/>
      </c>
      <c r="AD607" s="21" t="str">
        <f>IF(обеспечено!AD607-'погружено всего'!AD607=0,"",обеспечено!AD607-'погружено всего'!AD607)</f>
        <v/>
      </c>
      <c r="AE607" s="21" t="str">
        <f>IF(обеспечено!AE607-'погружено всего'!AE607=0,"",обеспечено!AE607-'погружено всего'!AE607)</f>
        <v/>
      </c>
      <c r="AF607" s="21" t="str">
        <f>IF(обеспечено!AF607-'погружено всего'!AF607=0,"",обеспечено!AF607-'погружено всего'!AF607)</f>
        <v/>
      </c>
      <c r="AG607" s="21" t="str">
        <f>IF(обеспечено!AG607-'погружено всего'!AG607=0,"",обеспечено!AG607-'погружено всего'!AG607)</f>
        <v/>
      </c>
      <c r="AH607" s="21" t="str">
        <f>IF(обеспечено!AH607-'погружено всего'!AH607=0,"",обеспечено!AH607-'погружено всего'!AH607)</f>
        <v/>
      </c>
      <c r="AI607" s="21" t="str">
        <f>IF(обеспечено!AI607-'погружено всего'!AI607=0,"",обеспечено!AI607-'погружено всего'!AI607)</f>
        <v/>
      </c>
      <c r="AJ607" s="21" t="str">
        <f>IF(обеспечено!AJ607-'погружено всего'!AJ607=0,"",обеспечено!AJ607-'погружено всего'!AJ607)</f>
        <v/>
      </c>
      <c r="AK607" s="21" t="str">
        <f>IF(обеспечено!AK607-'погружено всего'!AK607=0,"",обеспечено!AK607-'погружено всего'!AK607)</f>
        <v/>
      </c>
    </row>
    <row r="608" spans="2:37" s="15" customFormat="1" ht="13.5" customHeight="1" x14ac:dyDescent="0.15">
      <c r="B608" s="20" t="str">
        <f>IF(LEN('заявки всего'!B608)=0,"",'заявки всего'!B608)</f>
        <v/>
      </c>
      <c r="C608" s="20" t="str">
        <f>IF(LEN('заявки всего'!C608)=0,"",'заявки всего'!C608)</f>
        <v/>
      </c>
      <c r="D608" s="22" t="str">
        <f>IF(LEN('заявки всего'!D608)=0,"",'заявки всего'!D608)</f>
        <v/>
      </c>
      <c r="E608" s="23" t="str">
        <f>IF(LEN('заявки всего'!E608)=0,"",'заявки всего'!E608)</f>
        <v/>
      </c>
      <c r="F608" s="23" t="str">
        <f>IF(обеспечено!F608=0,"",ROUNDUP(обеспечено!F608/31*5,0))</f>
        <v/>
      </c>
      <c r="G608" s="21" t="str">
        <f>IF(обеспечено!G608-'погружено всего'!G608=0,"",обеспечено!G608-'погружено всего'!G608)</f>
        <v/>
      </c>
      <c r="H608" s="21" t="str">
        <f>IF(обеспечено!H608-'погружено всего'!H608=0,"",обеспечено!H608-'погружено всего'!H608)</f>
        <v/>
      </c>
      <c r="I608" s="21" t="str">
        <f>IF(обеспечено!I608-'погружено всего'!I608=0,"",обеспечено!I608-'погружено всего'!I608)</f>
        <v/>
      </c>
      <c r="J608" s="21" t="str">
        <f>IF(обеспечено!J608-'погружено всего'!J608=0,"",обеспечено!J608-'погружено всего'!J608)</f>
        <v/>
      </c>
      <c r="K608" s="21" t="str">
        <f>IF(обеспечено!K608-'погружено всего'!K608=0,"",обеспечено!K608-'погружено всего'!K608)</f>
        <v/>
      </c>
      <c r="L608" s="21" t="str">
        <f>IF(обеспечено!L608-'погружено всего'!L608=0,"",обеспечено!L608-'погружено всего'!L608)</f>
        <v/>
      </c>
      <c r="M608" s="21" t="str">
        <f>IF(обеспечено!M608-'погружено всего'!M608=0,"",обеспечено!M608-'погружено всего'!M608)</f>
        <v/>
      </c>
      <c r="N608" s="21" t="str">
        <f>IF(обеспечено!N608-'погружено всего'!N608=0,"",обеспечено!N608-'погружено всего'!N608)</f>
        <v/>
      </c>
      <c r="O608" s="21" t="str">
        <f>IF(обеспечено!O608-'погружено всего'!O608=0,"",обеспечено!O608-'погружено всего'!O608)</f>
        <v/>
      </c>
      <c r="P608" s="21" t="str">
        <f>IF(обеспечено!P608-'погружено всего'!P608=0,"",обеспечено!P608-'погружено всего'!P608)</f>
        <v/>
      </c>
      <c r="Q608" s="21" t="str">
        <f>IF(обеспечено!Q608-'погружено всего'!Q608=0,"",обеспечено!Q608-'погружено всего'!Q608)</f>
        <v/>
      </c>
      <c r="R608" s="21" t="str">
        <f>IF(обеспечено!R608-'погружено всего'!R608=0,"",обеспечено!R608-'погружено всего'!R608)</f>
        <v/>
      </c>
      <c r="S608" s="21" t="str">
        <f>IF(обеспечено!S608-'погружено всего'!S608=0,"",обеспечено!S608-'погружено всего'!S608)</f>
        <v/>
      </c>
      <c r="T608" s="21" t="str">
        <f>IF(обеспечено!T608-'погружено всего'!T608=0,"",обеспечено!T608-'погружено всего'!T608)</f>
        <v/>
      </c>
      <c r="U608" s="21" t="str">
        <f>IF(обеспечено!U608-'погружено всего'!U608=0,"",обеспечено!U608-'погружено всего'!U608)</f>
        <v/>
      </c>
      <c r="V608" s="21" t="str">
        <f>IF(обеспечено!V608-'погружено всего'!V608=0,"",обеспечено!V608-'погружено всего'!V608)</f>
        <v/>
      </c>
      <c r="W608" s="21" t="str">
        <f>IF(обеспечено!W608-'погружено всего'!W608=0,"",обеспечено!W608-'погружено всего'!W608)</f>
        <v/>
      </c>
      <c r="X608" s="21" t="str">
        <f>IF(обеспечено!X608-'погружено всего'!X608=0,"",обеспечено!X608-'погружено всего'!X608)</f>
        <v/>
      </c>
      <c r="Y608" s="21" t="str">
        <f>IF(обеспечено!Y608-'погружено всего'!Y608=0,"",обеспечено!Y608-'погружено всего'!Y608)</f>
        <v/>
      </c>
      <c r="Z608" s="21" t="str">
        <f>IF(обеспечено!Z608-'погружено всего'!Z608=0,"",обеспечено!Z608-'погружено всего'!Z608)</f>
        <v/>
      </c>
      <c r="AA608" s="21" t="str">
        <f>IF(обеспечено!AA608-'погружено всего'!AA608=0,"",обеспечено!AA608-'погружено всего'!AA608)</f>
        <v/>
      </c>
      <c r="AB608" s="21" t="str">
        <f>IF(обеспечено!AB608-'погружено всего'!AB608=0,"",обеспечено!AB608-'погружено всего'!AB608)</f>
        <v/>
      </c>
      <c r="AC608" s="21" t="str">
        <f>IF(обеспечено!AC608-'погружено всего'!AC608=0,"",обеспечено!AC608-'погружено всего'!AC608)</f>
        <v/>
      </c>
      <c r="AD608" s="21" t="str">
        <f>IF(обеспечено!AD608-'погружено всего'!AD608=0,"",обеспечено!AD608-'погружено всего'!AD608)</f>
        <v/>
      </c>
      <c r="AE608" s="21" t="str">
        <f>IF(обеспечено!AE608-'погружено всего'!AE608=0,"",обеспечено!AE608-'погружено всего'!AE608)</f>
        <v/>
      </c>
      <c r="AF608" s="21" t="str">
        <f>IF(обеспечено!AF608-'погружено всего'!AF608=0,"",обеспечено!AF608-'погружено всего'!AF608)</f>
        <v/>
      </c>
      <c r="AG608" s="21" t="str">
        <f>IF(обеспечено!AG608-'погружено всего'!AG608=0,"",обеспечено!AG608-'погружено всего'!AG608)</f>
        <v/>
      </c>
      <c r="AH608" s="21" t="str">
        <f>IF(обеспечено!AH608-'погружено всего'!AH608=0,"",обеспечено!AH608-'погружено всего'!AH608)</f>
        <v/>
      </c>
      <c r="AI608" s="21" t="str">
        <f>IF(обеспечено!AI608-'погружено всего'!AI608=0,"",обеспечено!AI608-'погружено всего'!AI608)</f>
        <v/>
      </c>
      <c r="AJ608" s="21" t="str">
        <f>IF(обеспечено!AJ608-'погружено всего'!AJ608=0,"",обеспечено!AJ608-'погружено всего'!AJ608)</f>
        <v/>
      </c>
      <c r="AK608" s="21" t="str">
        <f>IF(обеспечено!AK608-'погружено всего'!AK608=0,"",обеспечено!AK608-'погружено всего'!AK608)</f>
        <v/>
      </c>
    </row>
    <row r="609" spans="2:37" s="15" customFormat="1" ht="13.5" customHeight="1" x14ac:dyDescent="0.15">
      <c r="B609" s="20" t="str">
        <f>IF(LEN('заявки всего'!B609)=0,"",'заявки всего'!B609)</f>
        <v/>
      </c>
      <c r="C609" s="20" t="str">
        <f>IF(LEN('заявки всего'!C609)=0,"",'заявки всего'!C609)</f>
        <v/>
      </c>
      <c r="D609" s="22" t="str">
        <f>IF(LEN('заявки всего'!D609)=0,"",'заявки всего'!D609)</f>
        <v/>
      </c>
      <c r="E609" s="23" t="str">
        <f>IF(LEN('заявки всего'!E609)=0,"",'заявки всего'!E609)</f>
        <v/>
      </c>
      <c r="F609" s="23" t="str">
        <f>IF(обеспечено!F609=0,"",ROUNDUP(обеспечено!F609/31*5,0))</f>
        <v/>
      </c>
      <c r="G609" s="21" t="str">
        <f>IF(обеспечено!G609-'погружено всего'!G609=0,"",обеспечено!G609-'погружено всего'!G609)</f>
        <v/>
      </c>
      <c r="H609" s="21" t="str">
        <f>IF(обеспечено!H609-'погружено всего'!H609=0,"",обеспечено!H609-'погружено всего'!H609)</f>
        <v/>
      </c>
      <c r="I609" s="21" t="str">
        <f>IF(обеспечено!I609-'погружено всего'!I609=0,"",обеспечено!I609-'погружено всего'!I609)</f>
        <v/>
      </c>
      <c r="J609" s="21" t="str">
        <f>IF(обеспечено!J609-'погружено всего'!J609=0,"",обеспечено!J609-'погружено всего'!J609)</f>
        <v/>
      </c>
      <c r="K609" s="21" t="str">
        <f>IF(обеспечено!K609-'погружено всего'!K609=0,"",обеспечено!K609-'погружено всего'!K609)</f>
        <v/>
      </c>
      <c r="L609" s="21" t="str">
        <f>IF(обеспечено!L609-'погружено всего'!L609=0,"",обеспечено!L609-'погружено всего'!L609)</f>
        <v/>
      </c>
      <c r="M609" s="21" t="str">
        <f>IF(обеспечено!M609-'погружено всего'!M609=0,"",обеспечено!M609-'погружено всего'!M609)</f>
        <v/>
      </c>
      <c r="N609" s="21" t="str">
        <f>IF(обеспечено!N609-'погружено всего'!N609=0,"",обеспечено!N609-'погружено всего'!N609)</f>
        <v/>
      </c>
      <c r="O609" s="21" t="str">
        <f>IF(обеспечено!O609-'погружено всего'!O609=0,"",обеспечено!O609-'погружено всего'!O609)</f>
        <v/>
      </c>
      <c r="P609" s="21" t="str">
        <f>IF(обеспечено!P609-'погружено всего'!P609=0,"",обеспечено!P609-'погружено всего'!P609)</f>
        <v/>
      </c>
      <c r="Q609" s="21" t="str">
        <f>IF(обеспечено!Q609-'погружено всего'!Q609=0,"",обеспечено!Q609-'погружено всего'!Q609)</f>
        <v/>
      </c>
      <c r="R609" s="21" t="str">
        <f>IF(обеспечено!R609-'погружено всего'!R609=0,"",обеспечено!R609-'погружено всего'!R609)</f>
        <v/>
      </c>
      <c r="S609" s="21" t="str">
        <f>IF(обеспечено!S609-'погружено всего'!S609=0,"",обеспечено!S609-'погружено всего'!S609)</f>
        <v/>
      </c>
      <c r="T609" s="21" t="str">
        <f>IF(обеспечено!T609-'погружено всего'!T609=0,"",обеспечено!T609-'погружено всего'!T609)</f>
        <v/>
      </c>
      <c r="U609" s="21" t="str">
        <f>IF(обеспечено!U609-'погружено всего'!U609=0,"",обеспечено!U609-'погружено всего'!U609)</f>
        <v/>
      </c>
      <c r="V609" s="21" t="str">
        <f>IF(обеспечено!V609-'погружено всего'!V609=0,"",обеспечено!V609-'погружено всего'!V609)</f>
        <v/>
      </c>
      <c r="W609" s="21" t="str">
        <f>IF(обеспечено!W609-'погружено всего'!W609=0,"",обеспечено!W609-'погружено всего'!W609)</f>
        <v/>
      </c>
      <c r="X609" s="21" t="str">
        <f>IF(обеспечено!X609-'погружено всего'!X609=0,"",обеспечено!X609-'погружено всего'!X609)</f>
        <v/>
      </c>
      <c r="Y609" s="21" t="str">
        <f>IF(обеспечено!Y609-'погружено всего'!Y609=0,"",обеспечено!Y609-'погружено всего'!Y609)</f>
        <v/>
      </c>
      <c r="Z609" s="21" t="str">
        <f>IF(обеспечено!Z609-'погружено всего'!Z609=0,"",обеспечено!Z609-'погружено всего'!Z609)</f>
        <v/>
      </c>
      <c r="AA609" s="21" t="str">
        <f>IF(обеспечено!AA609-'погружено всего'!AA609=0,"",обеспечено!AA609-'погружено всего'!AA609)</f>
        <v/>
      </c>
      <c r="AB609" s="21" t="str">
        <f>IF(обеспечено!AB609-'погружено всего'!AB609=0,"",обеспечено!AB609-'погружено всего'!AB609)</f>
        <v/>
      </c>
      <c r="AC609" s="21" t="str">
        <f>IF(обеспечено!AC609-'погружено всего'!AC609=0,"",обеспечено!AC609-'погружено всего'!AC609)</f>
        <v/>
      </c>
      <c r="AD609" s="21" t="str">
        <f>IF(обеспечено!AD609-'погружено всего'!AD609=0,"",обеспечено!AD609-'погружено всего'!AD609)</f>
        <v/>
      </c>
      <c r="AE609" s="21" t="str">
        <f>IF(обеспечено!AE609-'погружено всего'!AE609=0,"",обеспечено!AE609-'погружено всего'!AE609)</f>
        <v/>
      </c>
      <c r="AF609" s="21" t="str">
        <f>IF(обеспечено!AF609-'погружено всего'!AF609=0,"",обеспечено!AF609-'погружено всего'!AF609)</f>
        <v/>
      </c>
      <c r="AG609" s="21" t="str">
        <f>IF(обеспечено!AG609-'погружено всего'!AG609=0,"",обеспечено!AG609-'погружено всего'!AG609)</f>
        <v/>
      </c>
      <c r="AH609" s="21" t="str">
        <f>IF(обеспечено!AH609-'погружено всего'!AH609=0,"",обеспечено!AH609-'погружено всего'!AH609)</f>
        <v/>
      </c>
      <c r="AI609" s="21" t="str">
        <f>IF(обеспечено!AI609-'погружено всего'!AI609=0,"",обеспечено!AI609-'погружено всего'!AI609)</f>
        <v/>
      </c>
      <c r="AJ609" s="21" t="str">
        <f>IF(обеспечено!AJ609-'погружено всего'!AJ609=0,"",обеспечено!AJ609-'погружено всего'!AJ609)</f>
        <v/>
      </c>
      <c r="AK609" s="21" t="str">
        <f>IF(обеспечено!AK609-'погружено всего'!AK609=0,"",обеспечено!AK609-'погружено всего'!AK609)</f>
        <v/>
      </c>
    </row>
    <row r="610" spans="2:37" s="15" customFormat="1" ht="13.5" customHeight="1" x14ac:dyDescent="0.15">
      <c r="B610" s="20" t="str">
        <f>IF(LEN('заявки всего'!B610)=0,"",'заявки всего'!B610)</f>
        <v/>
      </c>
      <c r="C610" s="20" t="str">
        <f>IF(LEN('заявки всего'!C610)=0,"",'заявки всего'!C610)</f>
        <v/>
      </c>
      <c r="D610" s="22" t="str">
        <f>IF(LEN('заявки всего'!D610)=0,"",'заявки всего'!D610)</f>
        <v/>
      </c>
      <c r="E610" s="23" t="str">
        <f>IF(LEN('заявки всего'!E610)=0,"",'заявки всего'!E610)</f>
        <v/>
      </c>
      <c r="F610" s="23" t="str">
        <f>IF(обеспечено!F610=0,"",ROUNDUP(обеспечено!F610/31*5,0))</f>
        <v/>
      </c>
      <c r="G610" s="21" t="str">
        <f>IF(обеспечено!G610-'погружено всего'!G610=0,"",обеспечено!G610-'погружено всего'!G610)</f>
        <v/>
      </c>
      <c r="H610" s="21" t="str">
        <f>IF(обеспечено!H610-'погружено всего'!H610=0,"",обеспечено!H610-'погружено всего'!H610)</f>
        <v/>
      </c>
      <c r="I610" s="21" t="str">
        <f>IF(обеспечено!I610-'погружено всего'!I610=0,"",обеспечено!I610-'погружено всего'!I610)</f>
        <v/>
      </c>
      <c r="J610" s="21" t="str">
        <f>IF(обеспечено!J610-'погружено всего'!J610=0,"",обеспечено!J610-'погружено всего'!J610)</f>
        <v/>
      </c>
      <c r="K610" s="21" t="str">
        <f>IF(обеспечено!K610-'погружено всего'!K610=0,"",обеспечено!K610-'погружено всего'!K610)</f>
        <v/>
      </c>
      <c r="L610" s="21" t="str">
        <f>IF(обеспечено!L610-'погружено всего'!L610=0,"",обеспечено!L610-'погружено всего'!L610)</f>
        <v/>
      </c>
      <c r="M610" s="21" t="str">
        <f>IF(обеспечено!M610-'погружено всего'!M610=0,"",обеспечено!M610-'погружено всего'!M610)</f>
        <v/>
      </c>
      <c r="N610" s="21" t="str">
        <f>IF(обеспечено!N610-'погружено всего'!N610=0,"",обеспечено!N610-'погружено всего'!N610)</f>
        <v/>
      </c>
      <c r="O610" s="21" t="str">
        <f>IF(обеспечено!O610-'погружено всего'!O610=0,"",обеспечено!O610-'погружено всего'!O610)</f>
        <v/>
      </c>
      <c r="P610" s="21" t="str">
        <f>IF(обеспечено!P610-'погружено всего'!P610=0,"",обеспечено!P610-'погружено всего'!P610)</f>
        <v/>
      </c>
      <c r="Q610" s="21" t="str">
        <f>IF(обеспечено!Q610-'погружено всего'!Q610=0,"",обеспечено!Q610-'погружено всего'!Q610)</f>
        <v/>
      </c>
      <c r="R610" s="21" t="str">
        <f>IF(обеспечено!R610-'погружено всего'!R610=0,"",обеспечено!R610-'погружено всего'!R610)</f>
        <v/>
      </c>
      <c r="S610" s="21" t="str">
        <f>IF(обеспечено!S610-'погружено всего'!S610=0,"",обеспечено!S610-'погружено всего'!S610)</f>
        <v/>
      </c>
      <c r="T610" s="21" t="str">
        <f>IF(обеспечено!T610-'погружено всего'!T610=0,"",обеспечено!T610-'погружено всего'!T610)</f>
        <v/>
      </c>
      <c r="U610" s="21" t="str">
        <f>IF(обеспечено!U610-'погружено всего'!U610=0,"",обеспечено!U610-'погружено всего'!U610)</f>
        <v/>
      </c>
      <c r="V610" s="21" t="str">
        <f>IF(обеспечено!V610-'погружено всего'!V610=0,"",обеспечено!V610-'погружено всего'!V610)</f>
        <v/>
      </c>
      <c r="W610" s="21" t="str">
        <f>IF(обеспечено!W610-'погружено всего'!W610=0,"",обеспечено!W610-'погружено всего'!W610)</f>
        <v/>
      </c>
      <c r="X610" s="21" t="str">
        <f>IF(обеспечено!X610-'погружено всего'!X610=0,"",обеспечено!X610-'погружено всего'!X610)</f>
        <v/>
      </c>
      <c r="Y610" s="21" t="str">
        <f>IF(обеспечено!Y610-'погружено всего'!Y610=0,"",обеспечено!Y610-'погружено всего'!Y610)</f>
        <v/>
      </c>
      <c r="Z610" s="21" t="str">
        <f>IF(обеспечено!Z610-'погружено всего'!Z610=0,"",обеспечено!Z610-'погружено всего'!Z610)</f>
        <v/>
      </c>
      <c r="AA610" s="21" t="str">
        <f>IF(обеспечено!AA610-'погружено всего'!AA610=0,"",обеспечено!AA610-'погружено всего'!AA610)</f>
        <v/>
      </c>
      <c r="AB610" s="21" t="str">
        <f>IF(обеспечено!AB610-'погружено всего'!AB610=0,"",обеспечено!AB610-'погружено всего'!AB610)</f>
        <v/>
      </c>
      <c r="AC610" s="21" t="str">
        <f>IF(обеспечено!AC610-'погружено всего'!AC610=0,"",обеспечено!AC610-'погружено всего'!AC610)</f>
        <v/>
      </c>
      <c r="AD610" s="21" t="str">
        <f>IF(обеспечено!AD610-'погружено всего'!AD610=0,"",обеспечено!AD610-'погружено всего'!AD610)</f>
        <v/>
      </c>
      <c r="AE610" s="21" t="str">
        <f>IF(обеспечено!AE610-'погружено всего'!AE610=0,"",обеспечено!AE610-'погружено всего'!AE610)</f>
        <v/>
      </c>
      <c r="AF610" s="21" t="str">
        <f>IF(обеспечено!AF610-'погружено всего'!AF610=0,"",обеспечено!AF610-'погружено всего'!AF610)</f>
        <v/>
      </c>
      <c r="AG610" s="21" t="str">
        <f>IF(обеспечено!AG610-'погружено всего'!AG610=0,"",обеспечено!AG610-'погружено всего'!AG610)</f>
        <v/>
      </c>
      <c r="AH610" s="21" t="str">
        <f>IF(обеспечено!AH610-'погружено всего'!AH610=0,"",обеспечено!AH610-'погружено всего'!AH610)</f>
        <v/>
      </c>
      <c r="AI610" s="21" t="str">
        <f>IF(обеспечено!AI610-'погружено всего'!AI610=0,"",обеспечено!AI610-'погружено всего'!AI610)</f>
        <v/>
      </c>
      <c r="AJ610" s="21" t="str">
        <f>IF(обеспечено!AJ610-'погружено всего'!AJ610=0,"",обеспечено!AJ610-'погружено всего'!AJ610)</f>
        <v/>
      </c>
      <c r="AK610" s="21" t="str">
        <f>IF(обеспечено!AK610-'погружено всего'!AK610=0,"",обеспечено!AK610-'погружено всего'!AK610)</f>
        <v/>
      </c>
    </row>
    <row r="611" spans="2:37" s="15" customFormat="1" ht="13.5" customHeight="1" x14ac:dyDescent="0.15">
      <c r="B611" s="20" t="str">
        <f>IF(LEN('заявки всего'!B611)=0,"",'заявки всего'!B611)</f>
        <v/>
      </c>
      <c r="C611" s="20" t="str">
        <f>IF(LEN('заявки всего'!C611)=0,"",'заявки всего'!C611)</f>
        <v/>
      </c>
      <c r="D611" s="22" t="str">
        <f>IF(LEN('заявки всего'!D611)=0,"",'заявки всего'!D611)</f>
        <v/>
      </c>
      <c r="E611" s="23" t="str">
        <f>IF(LEN('заявки всего'!E611)=0,"",'заявки всего'!E611)</f>
        <v/>
      </c>
      <c r="F611" s="23" t="str">
        <f>IF(обеспечено!F611=0,"",ROUNDUP(обеспечено!F611/31*5,0))</f>
        <v/>
      </c>
      <c r="G611" s="21" t="str">
        <f>IF(обеспечено!G611-'погружено всего'!G611=0,"",обеспечено!G611-'погружено всего'!G611)</f>
        <v/>
      </c>
      <c r="H611" s="21" t="str">
        <f>IF(обеспечено!H611-'погружено всего'!H611=0,"",обеспечено!H611-'погружено всего'!H611)</f>
        <v/>
      </c>
      <c r="I611" s="21" t="str">
        <f>IF(обеспечено!I611-'погружено всего'!I611=0,"",обеспечено!I611-'погружено всего'!I611)</f>
        <v/>
      </c>
      <c r="J611" s="21" t="str">
        <f>IF(обеспечено!J611-'погружено всего'!J611=0,"",обеспечено!J611-'погружено всего'!J611)</f>
        <v/>
      </c>
      <c r="K611" s="21" t="str">
        <f>IF(обеспечено!K611-'погружено всего'!K611=0,"",обеспечено!K611-'погружено всего'!K611)</f>
        <v/>
      </c>
      <c r="L611" s="21" t="str">
        <f>IF(обеспечено!L611-'погружено всего'!L611=0,"",обеспечено!L611-'погружено всего'!L611)</f>
        <v/>
      </c>
      <c r="M611" s="21" t="str">
        <f>IF(обеспечено!M611-'погружено всего'!M611=0,"",обеспечено!M611-'погружено всего'!M611)</f>
        <v/>
      </c>
      <c r="N611" s="21" t="str">
        <f>IF(обеспечено!N611-'погружено всего'!N611=0,"",обеспечено!N611-'погружено всего'!N611)</f>
        <v/>
      </c>
      <c r="O611" s="21" t="str">
        <f>IF(обеспечено!O611-'погружено всего'!O611=0,"",обеспечено!O611-'погружено всего'!O611)</f>
        <v/>
      </c>
      <c r="P611" s="21" t="str">
        <f>IF(обеспечено!P611-'погружено всего'!P611=0,"",обеспечено!P611-'погружено всего'!P611)</f>
        <v/>
      </c>
      <c r="Q611" s="21" t="str">
        <f>IF(обеспечено!Q611-'погружено всего'!Q611=0,"",обеспечено!Q611-'погружено всего'!Q611)</f>
        <v/>
      </c>
      <c r="R611" s="21" t="str">
        <f>IF(обеспечено!R611-'погружено всего'!R611=0,"",обеспечено!R611-'погружено всего'!R611)</f>
        <v/>
      </c>
      <c r="S611" s="21" t="str">
        <f>IF(обеспечено!S611-'погружено всего'!S611=0,"",обеспечено!S611-'погружено всего'!S611)</f>
        <v/>
      </c>
      <c r="T611" s="21" t="str">
        <f>IF(обеспечено!T611-'погружено всего'!T611=0,"",обеспечено!T611-'погружено всего'!T611)</f>
        <v/>
      </c>
      <c r="U611" s="21" t="str">
        <f>IF(обеспечено!U611-'погружено всего'!U611=0,"",обеспечено!U611-'погружено всего'!U611)</f>
        <v/>
      </c>
      <c r="V611" s="21" t="str">
        <f>IF(обеспечено!V611-'погружено всего'!V611=0,"",обеспечено!V611-'погружено всего'!V611)</f>
        <v/>
      </c>
      <c r="W611" s="21" t="str">
        <f>IF(обеспечено!W611-'погружено всего'!W611=0,"",обеспечено!W611-'погружено всего'!W611)</f>
        <v/>
      </c>
      <c r="X611" s="21" t="str">
        <f>IF(обеспечено!X611-'погружено всего'!X611=0,"",обеспечено!X611-'погружено всего'!X611)</f>
        <v/>
      </c>
      <c r="Y611" s="21" t="str">
        <f>IF(обеспечено!Y611-'погружено всего'!Y611=0,"",обеспечено!Y611-'погружено всего'!Y611)</f>
        <v/>
      </c>
      <c r="Z611" s="21" t="str">
        <f>IF(обеспечено!Z611-'погружено всего'!Z611=0,"",обеспечено!Z611-'погружено всего'!Z611)</f>
        <v/>
      </c>
      <c r="AA611" s="21" t="str">
        <f>IF(обеспечено!AA611-'погружено всего'!AA611=0,"",обеспечено!AA611-'погружено всего'!AA611)</f>
        <v/>
      </c>
      <c r="AB611" s="21" t="str">
        <f>IF(обеспечено!AB611-'погружено всего'!AB611=0,"",обеспечено!AB611-'погружено всего'!AB611)</f>
        <v/>
      </c>
      <c r="AC611" s="21" t="str">
        <f>IF(обеспечено!AC611-'погружено всего'!AC611=0,"",обеспечено!AC611-'погружено всего'!AC611)</f>
        <v/>
      </c>
      <c r="AD611" s="21" t="str">
        <f>IF(обеспечено!AD611-'погружено всего'!AD611=0,"",обеспечено!AD611-'погружено всего'!AD611)</f>
        <v/>
      </c>
      <c r="AE611" s="21" t="str">
        <f>IF(обеспечено!AE611-'погружено всего'!AE611=0,"",обеспечено!AE611-'погружено всего'!AE611)</f>
        <v/>
      </c>
      <c r="AF611" s="21" t="str">
        <f>IF(обеспечено!AF611-'погружено всего'!AF611=0,"",обеспечено!AF611-'погружено всего'!AF611)</f>
        <v/>
      </c>
      <c r="AG611" s="21" t="str">
        <f>IF(обеспечено!AG611-'погружено всего'!AG611=0,"",обеспечено!AG611-'погружено всего'!AG611)</f>
        <v/>
      </c>
      <c r="AH611" s="21" t="str">
        <f>IF(обеспечено!AH611-'погружено всего'!AH611=0,"",обеспечено!AH611-'погружено всего'!AH611)</f>
        <v/>
      </c>
      <c r="AI611" s="21" t="str">
        <f>IF(обеспечено!AI611-'погружено всего'!AI611=0,"",обеспечено!AI611-'погружено всего'!AI611)</f>
        <v/>
      </c>
      <c r="AJ611" s="21" t="str">
        <f>IF(обеспечено!AJ611-'погружено всего'!AJ611=0,"",обеспечено!AJ611-'погружено всего'!AJ611)</f>
        <v/>
      </c>
      <c r="AK611" s="21" t="str">
        <f>IF(обеспечено!AK611-'погружено всего'!AK611=0,"",обеспечено!AK611-'погружено всего'!AK611)</f>
        <v/>
      </c>
    </row>
    <row r="612" spans="2:37" s="15" customFormat="1" ht="13.5" customHeight="1" x14ac:dyDescent="0.15">
      <c r="B612" s="20" t="str">
        <f>IF(LEN('заявки всего'!B612)=0,"",'заявки всего'!B612)</f>
        <v/>
      </c>
      <c r="C612" s="20" t="str">
        <f>IF(LEN('заявки всего'!C612)=0,"",'заявки всего'!C612)</f>
        <v/>
      </c>
      <c r="D612" s="22" t="str">
        <f>IF(LEN('заявки всего'!D612)=0,"",'заявки всего'!D612)</f>
        <v/>
      </c>
      <c r="E612" s="23" t="str">
        <f>IF(LEN('заявки всего'!E612)=0,"",'заявки всего'!E612)</f>
        <v/>
      </c>
      <c r="F612" s="23" t="str">
        <f>IF(обеспечено!F612=0,"",ROUNDUP(обеспечено!F612/31*5,0))</f>
        <v/>
      </c>
      <c r="G612" s="21" t="str">
        <f>IF(обеспечено!G612-'погружено всего'!G612=0,"",обеспечено!G612-'погружено всего'!G612)</f>
        <v/>
      </c>
      <c r="H612" s="21" t="str">
        <f>IF(обеспечено!H612-'погружено всего'!H612=0,"",обеспечено!H612-'погружено всего'!H612)</f>
        <v/>
      </c>
      <c r="I612" s="21" t="str">
        <f>IF(обеспечено!I612-'погружено всего'!I612=0,"",обеспечено!I612-'погружено всего'!I612)</f>
        <v/>
      </c>
      <c r="J612" s="21" t="str">
        <f>IF(обеспечено!J612-'погружено всего'!J612=0,"",обеспечено!J612-'погружено всего'!J612)</f>
        <v/>
      </c>
      <c r="K612" s="21" t="str">
        <f>IF(обеспечено!K612-'погружено всего'!K612=0,"",обеспечено!K612-'погружено всего'!K612)</f>
        <v/>
      </c>
      <c r="L612" s="21" t="str">
        <f>IF(обеспечено!L612-'погружено всего'!L612=0,"",обеспечено!L612-'погружено всего'!L612)</f>
        <v/>
      </c>
      <c r="M612" s="21" t="str">
        <f>IF(обеспечено!M612-'погружено всего'!M612=0,"",обеспечено!M612-'погружено всего'!M612)</f>
        <v/>
      </c>
      <c r="N612" s="21" t="str">
        <f>IF(обеспечено!N612-'погружено всего'!N612=0,"",обеспечено!N612-'погружено всего'!N612)</f>
        <v/>
      </c>
      <c r="O612" s="21" t="str">
        <f>IF(обеспечено!O612-'погружено всего'!O612=0,"",обеспечено!O612-'погружено всего'!O612)</f>
        <v/>
      </c>
      <c r="P612" s="21" t="str">
        <f>IF(обеспечено!P612-'погружено всего'!P612=0,"",обеспечено!P612-'погружено всего'!P612)</f>
        <v/>
      </c>
      <c r="Q612" s="21" t="str">
        <f>IF(обеспечено!Q612-'погружено всего'!Q612=0,"",обеспечено!Q612-'погружено всего'!Q612)</f>
        <v/>
      </c>
      <c r="R612" s="21" t="str">
        <f>IF(обеспечено!R612-'погружено всего'!R612=0,"",обеспечено!R612-'погружено всего'!R612)</f>
        <v/>
      </c>
      <c r="S612" s="21" t="str">
        <f>IF(обеспечено!S612-'погружено всего'!S612=0,"",обеспечено!S612-'погружено всего'!S612)</f>
        <v/>
      </c>
      <c r="T612" s="21" t="str">
        <f>IF(обеспечено!T612-'погружено всего'!T612=0,"",обеспечено!T612-'погружено всего'!T612)</f>
        <v/>
      </c>
      <c r="U612" s="21" t="str">
        <f>IF(обеспечено!U612-'погружено всего'!U612=0,"",обеспечено!U612-'погружено всего'!U612)</f>
        <v/>
      </c>
      <c r="V612" s="21" t="str">
        <f>IF(обеспечено!V612-'погружено всего'!V612=0,"",обеспечено!V612-'погружено всего'!V612)</f>
        <v/>
      </c>
      <c r="W612" s="21" t="str">
        <f>IF(обеспечено!W612-'погружено всего'!W612=0,"",обеспечено!W612-'погружено всего'!W612)</f>
        <v/>
      </c>
      <c r="X612" s="21" t="str">
        <f>IF(обеспечено!X612-'погружено всего'!X612=0,"",обеспечено!X612-'погружено всего'!X612)</f>
        <v/>
      </c>
      <c r="Y612" s="21" t="str">
        <f>IF(обеспечено!Y612-'погружено всего'!Y612=0,"",обеспечено!Y612-'погружено всего'!Y612)</f>
        <v/>
      </c>
      <c r="Z612" s="21" t="str">
        <f>IF(обеспечено!Z612-'погружено всего'!Z612=0,"",обеспечено!Z612-'погружено всего'!Z612)</f>
        <v/>
      </c>
      <c r="AA612" s="21" t="str">
        <f>IF(обеспечено!AA612-'погружено всего'!AA612=0,"",обеспечено!AA612-'погружено всего'!AA612)</f>
        <v/>
      </c>
      <c r="AB612" s="21" t="str">
        <f>IF(обеспечено!AB612-'погружено всего'!AB612=0,"",обеспечено!AB612-'погружено всего'!AB612)</f>
        <v/>
      </c>
      <c r="AC612" s="21" t="str">
        <f>IF(обеспечено!AC612-'погружено всего'!AC612=0,"",обеспечено!AC612-'погружено всего'!AC612)</f>
        <v/>
      </c>
      <c r="AD612" s="21" t="str">
        <f>IF(обеспечено!AD612-'погружено всего'!AD612=0,"",обеспечено!AD612-'погружено всего'!AD612)</f>
        <v/>
      </c>
      <c r="AE612" s="21" t="str">
        <f>IF(обеспечено!AE612-'погружено всего'!AE612=0,"",обеспечено!AE612-'погружено всего'!AE612)</f>
        <v/>
      </c>
      <c r="AF612" s="21" t="str">
        <f>IF(обеспечено!AF612-'погружено всего'!AF612=0,"",обеспечено!AF612-'погружено всего'!AF612)</f>
        <v/>
      </c>
      <c r="AG612" s="21" t="str">
        <f>IF(обеспечено!AG612-'погружено всего'!AG612=0,"",обеспечено!AG612-'погружено всего'!AG612)</f>
        <v/>
      </c>
      <c r="AH612" s="21" t="str">
        <f>IF(обеспечено!AH612-'погружено всего'!AH612=0,"",обеспечено!AH612-'погружено всего'!AH612)</f>
        <v/>
      </c>
      <c r="AI612" s="21" t="str">
        <f>IF(обеспечено!AI612-'погружено всего'!AI612=0,"",обеспечено!AI612-'погружено всего'!AI612)</f>
        <v/>
      </c>
      <c r="AJ612" s="21" t="str">
        <f>IF(обеспечено!AJ612-'погружено всего'!AJ612=0,"",обеспечено!AJ612-'погружено всего'!AJ612)</f>
        <v/>
      </c>
      <c r="AK612" s="21" t="str">
        <f>IF(обеспечено!AK612-'погружено всего'!AK612=0,"",обеспечено!AK612-'погружено всего'!AK612)</f>
        <v/>
      </c>
    </row>
    <row r="613" spans="2:37" s="15" customFormat="1" ht="13.5" customHeight="1" x14ac:dyDescent="0.15">
      <c r="B613" s="20" t="str">
        <f>IF(LEN('заявки всего'!B613)=0,"",'заявки всего'!B613)</f>
        <v/>
      </c>
      <c r="C613" s="20" t="str">
        <f>IF(LEN('заявки всего'!C613)=0,"",'заявки всего'!C613)</f>
        <v/>
      </c>
      <c r="D613" s="22" t="str">
        <f>IF(LEN('заявки всего'!D613)=0,"",'заявки всего'!D613)</f>
        <v/>
      </c>
      <c r="E613" s="23" t="str">
        <f>IF(LEN('заявки всего'!E613)=0,"",'заявки всего'!E613)</f>
        <v/>
      </c>
      <c r="F613" s="23" t="str">
        <f>IF(обеспечено!F613=0,"",ROUNDUP(обеспечено!F613/31*5,0))</f>
        <v/>
      </c>
      <c r="G613" s="21" t="str">
        <f>IF(обеспечено!G613-'погружено всего'!G613=0,"",обеспечено!G613-'погружено всего'!G613)</f>
        <v/>
      </c>
      <c r="H613" s="21" t="str">
        <f>IF(обеспечено!H613-'погружено всего'!H613=0,"",обеспечено!H613-'погружено всего'!H613)</f>
        <v/>
      </c>
      <c r="I613" s="21" t="str">
        <f>IF(обеспечено!I613-'погружено всего'!I613=0,"",обеспечено!I613-'погружено всего'!I613)</f>
        <v/>
      </c>
      <c r="J613" s="21" t="str">
        <f>IF(обеспечено!J613-'погружено всего'!J613=0,"",обеспечено!J613-'погружено всего'!J613)</f>
        <v/>
      </c>
      <c r="K613" s="21" t="str">
        <f>IF(обеспечено!K613-'погружено всего'!K613=0,"",обеспечено!K613-'погружено всего'!K613)</f>
        <v/>
      </c>
      <c r="L613" s="21" t="str">
        <f>IF(обеспечено!L613-'погружено всего'!L613=0,"",обеспечено!L613-'погружено всего'!L613)</f>
        <v/>
      </c>
      <c r="M613" s="21" t="str">
        <f>IF(обеспечено!M613-'погружено всего'!M613=0,"",обеспечено!M613-'погружено всего'!M613)</f>
        <v/>
      </c>
      <c r="N613" s="21" t="str">
        <f>IF(обеспечено!N613-'погружено всего'!N613=0,"",обеспечено!N613-'погружено всего'!N613)</f>
        <v/>
      </c>
      <c r="O613" s="21" t="str">
        <f>IF(обеспечено!O613-'погружено всего'!O613=0,"",обеспечено!O613-'погружено всего'!O613)</f>
        <v/>
      </c>
      <c r="P613" s="21" t="str">
        <f>IF(обеспечено!P613-'погружено всего'!P613=0,"",обеспечено!P613-'погружено всего'!P613)</f>
        <v/>
      </c>
      <c r="Q613" s="21" t="str">
        <f>IF(обеспечено!Q613-'погружено всего'!Q613=0,"",обеспечено!Q613-'погружено всего'!Q613)</f>
        <v/>
      </c>
      <c r="R613" s="21" t="str">
        <f>IF(обеспечено!R613-'погружено всего'!R613=0,"",обеспечено!R613-'погружено всего'!R613)</f>
        <v/>
      </c>
      <c r="S613" s="21" t="str">
        <f>IF(обеспечено!S613-'погружено всего'!S613=0,"",обеспечено!S613-'погружено всего'!S613)</f>
        <v/>
      </c>
      <c r="T613" s="21" t="str">
        <f>IF(обеспечено!T613-'погружено всего'!T613=0,"",обеспечено!T613-'погружено всего'!T613)</f>
        <v/>
      </c>
      <c r="U613" s="21" t="str">
        <f>IF(обеспечено!U613-'погружено всего'!U613=0,"",обеспечено!U613-'погружено всего'!U613)</f>
        <v/>
      </c>
      <c r="V613" s="21" t="str">
        <f>IF(обеспечено!V613-'погружено всего'!V613=0,"",обеспечено!V613-'погружено всего'!V613)</f>
        <v/>
      </c>
      <c r="W613" s="21" t="str">
        <f>IF(обеспечено!W613-'погружено всего'!W613=0,"",обеспечено!W613-'погружено всего'!W613)</f>
        <v/>
      </c>
      <c r="X613" s="21" t="str">
        <f>IF(обеспечено!X613-'погружено всего'!X613=0,"",обеспечено!X613-'погружено всего'!X613)</f>
        <v/>
      </c>
      <c r="Y613" s="21" t="str">
        <f>IF(обеспечено!Y613-'погружено всего'!Y613=0,"",обеспечено!Y613-'погружено всего'!Y613)</f>
        <v/>
      </c>
      <c r="Z613" s="21" t="str">
        <f>IF(обеспечено!Z613-'погружено всего'!Z613=0,"",обеспечено!Z613-'погружено всего'!Z613)</f>
        <v/>
      </c>
      <c r="AA613" s="21" t="str">
        <f>IF(обеспечено!AA613-'погружено всего'!AA613=0,"",обеспечено!AA613-'погружено всего'!AA613)</f>
        <v/>
      </c>
      <c r="AB613" s="21" t="str">
        <f>IF(обеспечено!AB613-'погружено всего'!AB613=0,"",обеспечено!AB613-'погружено всего'!AB613)</f>
        <v/>
      </c>
      <c r="AC613" s="21" t="str">
        <f>IF(обеспечено!AC613-'погружено всего'!AC613=0,"",обеспечено!AC613-'погружено всего'!AC613)</f>
        <v/>
      </c>
      <c r="AD613" s="21" t="str">
        <f>IF(обеспечено!AD613-'погружено всего'!AD613=0,"",обеспечено!AD613-'погружено всего'!AD613)</f>
        <v/>
      </c>
      <c r="AE613" s="21" t="str">
        <f>IF(обеспечено!AE613-'погружено всего'!AE613=0,"",обеспечено!AE613-'погружено всего'!AE613)</f>
        <v/>
      </c>
      <c r="AF613" s="21" t="str">
        <f>IF(обеспечено!AF613-'погружено всего'!AF613=0,"",обеспечено!AF613-'погружено всего'!AF613)</f>
        <v/>
      </c>
      <c r="AG613" s="21" t="str">
        <f>IF(обеспечено!AG613-'погружено всего'!AG613=0,"",обеспечено!AG613-'погружено всего'!AG613)</f>
        <v/>
      </c>
      <c r="AH613" s="21" t="str">
        <f>IF(обеспечено!AH613-'погружено всего'!AH613=0,"",обеспечено!AH613-'погружено всего'!AH613)</f>
        <v/>
      </c>
      <c r="AI613" s="21" t="str">
        <f>IF(обеспечено!AI613-'погружено всего'!AI613=0,"",обеспечено!AI613-'погружено всего'!AI613)</f>
        <v/>
      </c>
      <c r="AJ613" s="21" t="str">
        <f>IF(обеспечено!AJ613-'погружено всего'!AJ613=0,"",обеспечено!AJ613-'погружено всего'!AJ613)</f>
        <v/>
      </c>
      <c r="AK613" s="21" t="str">
        <f>IF(обеспечено!AK613-'погружено всего'!AK613=0,"",обеспечено!AK613-'погружено всего'!AK613)</f>
        <v/>
      </c>
    </row>
    <row r="614" spans="2:37" s="15" customFormat="1" ht="13.5" customHeight="1" x14ac:dyDescent="0.15">
      <c r="B614" s="20" t="str">
        <f>IF(LEN('заявки всего'!B614)=0,"",'заявки всего'!B614)</f>
        <v/>
      </c>
      <c r="C614" s="20" t="str">
        <f>IF(LEN('заявки всего'!C614)=0,"",'заявки всего'!C614)</f>
        <v/>
      </c>
      <c r="D614" s="22" t="str">
        <f>IF(LEN('заявки всего'!D614)=0,"",'заявки всего'!D614)</f>
        <v/>
      </c>
      <c r="E614" s="23" t="str">
        <f>IF(LEN('заявки всего'!E614)=0,"",'заявки всего'!E614)</f>
        <v/>
      </c>
      <c r="F614" s="23" t="str">
        <f>IF(обеспечено!F614=0,"",ROUNDUP(обеспечено!F614/31*5,0))</f>
        <v/>
      </c>
      <c r="G614" s="21" t="str">
        <f>IF(обеспечено!G614-'погружено всего'!G614=0,"",обеспечено!G614-'погружено всего'!G614)</f>
        <v/>
      </c>
      <c r="H614" s="21" t="str">
        <f>IF(обеспечено!H614-'погружено всего'!H614=0,"",обеспечено!H614-'погружено всего'!H614)</f>
        <v/>
      </c>
      <c r="I614" s="21" t="str">
        <f>IF(обеспечено!I614-'погружено всего'!I614=0,"",обеспечено!I614-'погружено всего'!I614)</f>
        <v/>
      </c>
      <c r="J614" s="21" t="str">
        <f>IF(обеспечено!J614-'погружено всего'!J614=0,"",обеспечено!J614-'погружено всего'!J614)</f>
        <v/>
      </c>
      <c r="K614" s="21" t="str">
        <f>IF(обеспечено!K614-'погружено всего'!K614=0,"",обеспечено!K614-'погружено всего'!K614)</f>
        <v/>
      </c>
      <c r="L614" s="21" t="str">
        <f>IF(обеспечено!L614-'погружено всего'!L614=0,"",обеспечено!L614-'погружено всего'!L614)</f>
        <v/>
      </c>
      <c r="M614" s="21" t="str">
        <f>IF(обеспечено!M614-'погружено всего'!M614=0,"",обеспечено!M614-'погружено всего'!M614)</f>
        <v/>
      </c>
      <c r="N614" s="21" t="str">
        <f>IF(обеспечено!N614-'погружено всего'!N614=0,"",обеспечено!N614-'погружено всего'!N614)</f>
        <v/>
      </c>
      <c r="O614" s="21" t="str">
        <f>IF(обеспечено!O614-'погружено всего'!O614=0,"",обеспечено!O614-'погружено всего'!O614)</f>
        <v/>
      </c>
      <c r="P614" s="21" t="str">
        <f>IF(обеспечено!P614-'погружено всего'!P614=0,"",обеспечено!P614-'погружено всего'!P614)</f>
        <v/>
      </c>
      <c r="Q614" s="21" t="str">
        <f>IF(обеспечено!Q614-'погружено всего'!Q614=0,"",обеспечено!Q614-'погружено всего'!Q614)</f>
        <v/>
      </c>
      <c r="R614" s="21" t="str">
        <f>IF(обеспечено!R614-'погружено всего'!R614=0,"",обеспечено!R614-'погружено всего'!R614)</f>
        <v/>
      </c>
      <c r="S614" s="21" t="str">
        <f>IF(обеспечено!S614-'погружено всего'!S614=0,"",обеспечено!S614-'погружено всего'!S614)</f>
        <v/>
      </c>
      <c r="T614" s="21" t="str">
        <f>IF(обеспечено!T614-'погружено всего'!T614=0,"",обеспечено!T614-'погружено всего'!T614)</f>
        <v/>
      </c>
      <c r="U614" s="21" t="str">
        <f>IF(обеспечено!U614-'погружено всего'!U614=0,"",обеспечено!U614-'погружено всего'!U614)</f>
        <v/>
      </c>
      <c r="V614" s="21" t="str">
        <f>IF(обеспечено!V614-'погружено всего'!V614=0,"",обеспечено!V614-'погружено всего'!V614)</f>
        <v/>
      </c>
      <c r="W614" s="21" t="str">
        <f>IF(обеспечено!W614-'погружено всего'!W614=0,"",обеспечено!W614-'погружено всего'!W614)</f>
        <v/>
      </c>
      <c r="X614" s="21" t="str">
        <f>IF(обеспечено!X614-'погружено всего'!X614=0,"",обеспечено!X614-'погружено всего'!X614)</f>
        <v/>
      </c>
      <c r="Y614" s="21" t="str">
        <f>IF(обеспечено!Y614-'погружено всего'!Y614=0,"",обеспечено!Y614-'погружено всего'!Y614)</f>
        <v/>
      </c>
      <c r="Z614" s="21" t="str">
        <f>IF(обеспечено!Z614-'погружено всего'!Z614=0,"",обеспечено!Z614-'погружено всего'!Z614)</f>
        <v/>
      </c>
      <c r="AA614" s="21" t="str">
        <f>IF(обеспечено!AA614-'погружено всего'!AA614=0,"",обеспечено!AA614-'погружено всего'!AA614)</f>
        <v/>
      </c>
      <c r="AB614" s="21" t="str">
        <f>IF(обеспечено!AB614-'погружено всего'!AB614=0,"",обеспечено!AB614-'погружено всего'!AB614)</f>
        <v/>
      </c>
      <c r="AC614" s="21" t="str">
        <f>IF(обеспечено!AC614-'погружено всего'!AC614=0,"",обеспечено!AC614-'погружено всего'!AC614)</f>
        <v/>
      </c>
      <c r="AD614" s="21" t="str">
        <f>IF(обеспечено!AD614-'погружено всего'!AD614=0,"",обеспечено!AD614-'погружено всего'!AD614)</f>
        <v/>
      </c>
      <c r="AE614" s="21" t="str">
        <f>IF(обеспечено!AE614-'погружено всего'!AE614=0,"",обеспечено!AE614-'погружено всего'!AE614)</f>
        <v/>
      </c>
      <c r="AF614" s="21" t="str">
        <f>IF(обеспечено!AF614-'погружено всего'!AF614=0,"",обеспечено!AF614-'погружено всего'!AF614)</f>
        <v/>
      </c>
      <c r="AG614" s="21" t="str">
        <f>IF(обеспечено!AG614-'погружено всего'!AG614=0,"",обеспечено!AG614-'погружено всего'!AG614)</f>
        <v/>
      </c>
      <c r="AH614" s="21" t="str">
        <f>IF(обеспечено!AH614-'погружено всего'!AH614=0,"",обеспечено!AH614-'погружено всего'!AH614)</f>
        <v/>
      </c>
      <c r="AI614" s="21" t="str">
        <f>IF(обеспечено!AI614-'погружено всего'!AI614=0,"",обеспечено!AI614-'погружено всего'!AI614)</f>
        <v/>
      </c>
      <c r="AJ614" s="21" t="str">
        <f>IF(обеспечено!AJ614-'погружено всего'!AJ614=0,"",обеспечено!AJ614-'погружено всего'!AJ614)</f>
        <v/>
      </c>
      <c r="AK614" s="21" t="str">
        <f>IF(обеспечено!AK614-'погружено всего'!AK614=0,"",обеспечено!AK614-'погружено всего'!AK614)</f>
        <v/>
      </c>
    </row>
    <row r="615" spans="2:37" s="15" customFormat="1" ht="13.5" customHeight="1" x14ac:dyDescent="0.15">
      <c r="B615" s="20" t="str">
        <f>IF(LEN('заявки всего'!B615)=0,"",'заявки всего'!B615)</f>
        <v/>
      </c>
      <c r="C615" s="20" t="str">
        <f>IF(LEN('заявки всего'!C615)=0,"",'заявки всего'!C615)</f>
        <v/>
      </c>
      <c r="D615" s="22" t="str">
        <f>IF(LEN('заявки всего'!D615)=0,"",'заявки всего'!D615)</f>
        <v/>
      </c>
      <c r="E615" s="23" t="str">
        <f>IF(LEN('заявки всего'!E615)=0,"",'заявки всего'!E615)</f>
        <v/>
      </c>
      <c r="F615" s="23" t="str">
        <f>IF(обеспечено!F615=0,"",ROUNDUP(обеспечено!F615/31*5,0))</f>
        <v/>
      </c>
      <c r="G615" s="21" t="str">
        <f>IF(обеспечено!G615-'погружено всего'!G615=0,"",обеспечено!G615-'погружено всего'!G615)</f>
        <v/>
      </c>
      <c r="H615" s="21" t="str">
        <f>IF(обеспечено!H615-'погружено всего'!H615=0,"",обеспечено!H615-'погружено всего'!H615)</f>
        <v/>
      </c>
      <c r="I615" s="21" t="str">
        <f>IF(обеспечено!I615-'погружено всего'!I615=0,"",обеспечено!I615-'погружено всего'!I615)</f>
        <v/>
      </c>
      <c r="J615" s="21" t="str">
        <f>IF(обеспечено!J615-'погружено всего'!J615=0,"",обеспечено!J615-'погружено всего'!J615)</f>
        <v/>
      </c>
      <c r="K615" s="21" t="str">
        <f>IF(обеспечено!K615-'погружено всего'!K615=0,"",обеспечено!K615-'погружено всего'!K615)</f>
        <v/>
      </c>
      <c r="L615" s="21" t="str">
        <f>IF(обеспечено!L615-'погружено всего'!L615=0,"",обеспечено!L615-'погружено всего'!L615)</f>
        <v/>
      </c>
      <c r="M615" s="21" t="str">
        <f>IF(обеспечено!M615-'погружено всего'!M615=0,"",обеспечено!M615-'погружено всего'!M615)</f>
        <v/>
      </c>
      <c r="N615" s="21" t="str">
        <f>IF(обеспечено!N615-'погружено всего'!N615=0,"",обеспечено!N615-'погружено всего'!N615)</f>
        <v/>
      </c>
      <c r="O615" s="21" t="str">
        <f>IF(обеспечено!O615-'погружено всего'!O615=0,"",обеспечено!O615-'погружено всего'!O615)</f>
        <v/>
      </c>
      <c r="P615" s="21" t="str">
        <f>IF(обеспечено!P615-'погружено всего'!P615=0,"",обеспечено!P615-'погружено всего'!P615)</f>
        <v/>
      </c>
      <c r="Q615" s="21" t="str">
        <f>IF(обеспечено!Q615-'погружено всего'!Q615=0,"",обеспечено!Q615-'погружено всего'!Q615)</f>
        <v/>
      </c>
      <c r="R615" s="21" t="str">
        <f>IF(обеспечено!R615-'погружено всего'!R615=0,"",обеспечено!R615-'погружено всего'!R615)</f>
        <v/>
      </c>
      <c r="S615" s="21" t="str">
        <f>IF(обеспечено!S615-'погружено всего'!S615=0,"",обеспечено!S615-'погружено всего'!S615)</f>
        <v/>
      </c>
      <c r="T615" s="21" t="str">
        <f>IF(обеспечено!T615-'погружено всего'!T615=0,"",обеспечено!T615-'погружено всего'!T615)</f>
        <v/>
      </c>
      <c r="U615" s="21" t="str">
        <f>IF(обеспечено!U615-'погружено всего'!U615=0,"",обеспечено!U615-'погружено всего'!U615)</f>
        <v/>
      </c>
      <c r="V615" s="21" t="str">
        <f>IF(обеспечено!V615-'погружено всего'!V615=0,"",обеспечено!V615-'погружено всего'!V615)</f>
        <v/>
      </c>
      <c r="W615" s="21" t="str">
        <f>IF(обеспечено!W615-'погружено всего'!W615=0,"",обеспечено!W615-'погружено всего'!W615)</f>
        <v/>
      </c>
      <c r="X615" s="21" t="str">
        <f>IF(обеспечено!X615-'погружено всего'!X615=0,"",обеспечено!X615-'погружено всего'!X615)</f>
        <v/>
      </c>
      <c r="Y615" s="21" t="str">
        <f>IF(обеспечено!Y615-'погружено всего'!Y615=0,"",обеспечено!Y615-'погружено всего'!Y615)</f>
        <v/>
      </c>
      <c r="Z615" s="21" t="str">
        <f>IF(обеспечено!Z615-'погружено всего'!Z615=0,"",обеспечено!Z615-'погружено всего'!Z615)</f>
        <v/>
      </c>
      <c r="AA615" s="21" t="str">
        <f>IF(обеспечено!AA615-'погружено всего'!AA615=0,"",обеспечено!AA615-'погружено всего'!AA615)</f>
        <v/>
      </c>
      <c r="AB615" s="21" t="str">
        <f>IF(обеспечено!AB615-'погружено всего'!AB615=0,"",обеспечено!AB615-'погружено всего'!AB615)</f>
        <v/>
      </c>
      <c r="AC615" s="21" t="str">
        <f>IF(обеспечено!AC615-'погружено всего'!AC615=0,"",обеспечено!AC615-'погружено всего'!AC615)</f>
        <v/>
      </c>
      <c r="AD615" s="21" t="str">
        <f>IF(обеспечено!AD615-'погружено всего'!AD615=0,"",обеспечено!AD615-'погружено всего'!AD615)</f>
        <v/>
      </c>
      <c r="AE615" s="21" t="str">
        <f>IF(обеспечено!AE615-'погружено всего'!AE615=0,"",обеспечено!AE615-'погружено всего'!AE615)</f>
        <v/>
      </c>
      <c r="AF615" s="21" t="str">
        <f>IF(обеспечено!AF615-'погружено всего'!AF615=0,"",обеспечено!AF615-'погружено всего'!AF615)</f>
        <v/>
      </c>
      <c r="AG615" s="21" t="str">
        <f>IF(обеспечено!AG615-'погружено всего'!AG615=0,"",обеспечено!AG615-'погружено всего'!AG615)</f>
        <v/>
      </c>
      <c r="AH615" s="21" t="str">
        <f>IF(обеспечено!AH615-'погружено всего'!AH615=0,"",обеспечено!AH615-'погружено всего'!AH615)</f>
        <v/>
      </c>
      <c r="AI615" s="21" t="str">
        <f>IF(обеспечено!AI615-'погружено всего'!AI615=0,"",обеспечено!AI615-'погружено всего'!AI615)</f>
        <v/>
      </c>
      <c r="AJ615" s="21" t="str">
        <f>IF(обеспечено!AJ615-'погружено всего'!AJ615=0,"",обеспечено!AJ615-'погружено всего'!AJ615)</f>
        <v/>
      </c>
      <c r="AK615" s="21" t="str">
        <f>IF(обеспечено!AK615-'погружено всего'!AK615=0,"",обеспечено!AK615-'погружено всего'!AK615)</f>
        <v/>
      </c>
    </row>
    <row r="616" spans="2:37" s="15" customFormat="1" ht="13.5" customHeight="1" x14ac:dyDescent="0.15">
      <c r="B616" s="20" t="str">
        <f>IF(LEN('заявки всего'!B616)=0,"",'заявки всего'!B616)</f>
        <v/>
      </c>
      <c r="C616" s="20" t="str">
        <f>IF(LEN('заявки всего'!C616)=0,"",'заявки всего'!C616)</f>
        <v/>
      </c>
      <c r="D616" s="22" t="str">
        <f>IF(LEN('заявки всего'!D616)=0,"",'заявки всего'!D616)</f>
        <v/>
      </c>
      <c r="E616" s="23" t="str">
        <f>IF(LEN('заявки всего'!E616)=0,"",'заявки всего'!E616)</f>
        <v/>
      </c>
      <c r="F616" s="23" t="str">
        <f>IF(обеспечено!F616=0,"",ROUNDUP(обеспечено!F616/31*5,0))</f>
        <v/>
      </c>
      <c r="G616" s="21" t="str">
        <f>IF(обеспечено!G616-'погружено всего'!G616=0,"",обеспечено!G616-'погружено всего'!G616)</f>
        <v/>
      </c>
      <c r="H616" s="21" t="str">
        <f>IF(обеспечено!H616-'погружено всего'!H616=0,"",обеспечено!H616-'погружено всего'!H616)</f>
        <v/>
      </c>
      <c r="I616" s="21" t="str">
        <f>IF(обеспечено!I616-'погружено всего'!I616=0,"",обеспечено!I616-'погружено всего'!I616)</f>
        <v/>
      </c>
      <c r="J616" s="21" t="str">
        <f>IF(обеспечено!J616-'погружено всего'!J616=0,"",обеспечено!J616-'погружено всего'!J616)</f>
        <v/>
      </c>
      <c r="K616" s="21" t="str">
        <f>IF(обеспечено!K616-'погружено всего'!K616=0,"",обеспечено!K616-'погружено всего'!K616)</f>
        <v/>
      </c>
      <c r="L616" s="21" t="str">
        <f>IF(обеспечено!L616-'погружено всего'!L616=0,"",обеспечено!L616-'погружено всего'!L616)</f>
        <v/>
      </c>
      <c r="M616" s="21" t="str">
        <f>IF(обеспечено!M616-'погружено всего'!M616=0,"",обеспечено!M616-'погружено всего'!M616)</f>
        <v/>
      </c>
      <c r="N616" s="21" t="str">
        <f>IF(обеспечено!N616-'погружено всего'!N616=0,"",обеспечено!N616-'погружено всего'!N616)</f>
        <v/>
      </c>
      <c r="O616" s="21" t="str">
        <f>IF(обеспечено!O616-'погружено всего'!O616=0,"",обеспечено!O616-'погружено всего'!O616)</f>
        <v/>
      </c>
      <c r="P616" s="21" t="str">
        <f>IF(обеспечено!P616-'погружено всего'!P616=0,"",обеспечено!P616-'погружено всего'!P616)</f>
        <v/>
      </c>
      <c r="Q616" s="21" t="str">
        <f>IF(обеспечено!Q616-'погружено всего'!Q616=0,"",обеспечено!Q616-'погружено всего'!Q616)</f>
        <v/>
      </c>
      <c r="R616" s="21" t="str">
        <f>IF(обеспечено!R616-'погружено всего'!R616=0,"",обеспечено!R616-'погружено всего'!R616)</f>
        <v/>
      </c>
      <c r="S616" s="21" t="str">
        <f>IF(обеспечено!S616-'погружено всего'!S616=0,"",обеспечено!S616-'погружено всего'!S616)</f>
        <v/>
      </c>
      <c r="T616" s="21" t="str">
        <f>IF(обеспечено!T616-'погружено всего'!T616=0,"",обеспечено!T616-'погружено всего'!T616)</f>
        <v/>
      </c>
      <c r="U616" s="21" t="str">
        <f>IF(обеспечено!U616-'погружено всего'!U616=0,"",обеспечено!U616-'погружено всего'!U616)</f>
        <v/>
      </c>
      <c r="V616" s="21" t="str">
        <f>IF(обеспечено!V616-'погружено всего'!V616=0,"",обеспечено!V616-'погружено всего'!V616)</f>
        <v/>
      </c>
      <c r="W616" s="21" t="str">
        <f>IF(обеспечено!W616-'погружено всего'!W616=0,"",обеспечено!W616-'погружено всего'!W616)</f>
        <v/>
      </c>
      <c r="X616" s="21" t="str">
        <f>IF(обеспечено!X616-'погружено всего'!X616=0,"",обеспечено!X616-'погружено всего'!X616)</f>
        <v/>
      </c>
      <c r="Y616" s="21" t="str">
        <f>IF(обеспечено!Y616-'погружено всего'!Y616=0,"",обеспечено!Y616-'погружено всего'!Y616)</f>
        <v/>
      </c>
      <c r="Z616" s="21" t="str">
        <f>IF(обеспечено!Z616-'погружено всего'!Z616=0,"",обеспечено!Z616-'погружено всего'!Z616)</f>
        <v/>
      </c>
      <c r="AA616" s="21" t="str">
        <f>IF(обеспечено!AA616-'погружено всего'!AA616=0,"",обеспечено!AA616-'погружено всего'!AA616)</f>
        <v/>
      </c>
      <c r="AB616" s="21" t="str">
        <f>IF(обеспечено!AB616-'погружено всего'!AB616=0,"",обеспечено!AB616-'погружено всего'!AB616)</f>
        <v/>
      </c>
      <c r="AC616" s="21" t="str">
        <f>IF(обеспечено!AC616-'погружено всего'!AC616=0,"",обеспечено!AC616-'погружено всего'!AC616)</f>
        <v/>
      </c>
      <c r="AD616" s="21" t="str">
        <f>IF(обеспечено!AD616-'погружено всего'!AD616=0,"",обеспечено!AD616-'погружено всего'!AD616)</f>
        <v/>
      </c>
      <c r="AE616" s="21" t="str">
        <f>IF(обеспечено!AE616-'погружено всего'!AE616=0,"",обеспечено!AE616-'погружено всего'!AE616)</f>
        <v/>
      </c>
      <c r="AF616" s="21" t="str">
        <f>IF(обеспечено!AF616-'погружено всего'!AF616=0,"",обеспечено!AF616-'погружено всего'!AF616)</f>
        <v/>
      </c>
      <c r="AG616" s="21" t="str">
        <f>IF(обеспечено!AG616-'погружено всего'!AG616=0,"",обеспечено!AG616-'погружено всего'!AG616)</f>
        <v/>
      </c>
      <c r="AH616" s="21" t="str">
        <f>IF(обеспечено!AH616-'погружено всего'!AH616=0,"",обеспечено!AH616-'погружено всего'!AH616)</f>
        <v/>
      </c>
      <c r="AI616" s="21" t="str">
        <f>IF(обеспечено!AI616-'погружено всего'!AI616=0,"",обеспечено!AI616-'погружено всего'!AI616)</f>
        <v/>
      </c>
      <c r="AJ616" s="21" t="str">
        <f>IF(обеспечено!AJ616-'погружено всего'!AJ616=0,"",обеспечено!AJ616-'погружено всего'!AJ616)</f>
        <v/>
      </c>
      <c r="AK616" s="21" t="str">
        <f>IF(обеспечено!AK616-'погружено всего'!AK616=0,"",обеспечено!AK616-'погружено всего'!AK616)</f>
        <v/>
      </c>
    </row>
    <row r="617" spans="2:37" s="15" customFormat="1" ht="13.5" customHeight="1" x14ac:dyDescent="0.15">
      <c r="B617" s="20" t="str">
        <f>IF(LEN('заявки всего'!B617)=0,"",'заявки всего'!B617)</f>
        <v/>
      </c>
      <c r="C617" s="20" t="str">
        <f>IF(LEN('заявки всего'!C617)=0,"",'заявки всего'!C617)</f>
        <v/>
      </c>
      <c r="D617" s="22" t="str">
        <f>IF(LEN('заявки всего'!D617)=0,"",'заявки всего'!D617)</f>
        <v/>
      </c>
      <c r="E617" s="23" t="str">
        <f>IF(LEN('заявки всего'!E617)=0,"",'заявки всего'!E617)</f>
        <v/>
      </c>
      <c r="F617" s="23" t="str">
        <f>IF(обеспечено!F617=0,"",ROUNDUP(обеспечено!F617/31*5,0))</f>
        <v/>
      </c>
      <c r="G617" s="21" t="str">
        <f>IF(обеспечено!G617-'погружено всего'!G617=0,"",обеспечено!G617-'погружено всего'!G617)</f>
        <v/>
      </c>
      <c r="H617" s="21" t="str">
        <f>IF(обеспечено!H617-'погружено всего'!H617=0,"",обеспечено!H617-'погружено всего'!H617)</f>
        <v/>
      </c>
      <c r="I617" s="21" t="str">
        <f>IF(обеспечено!I617-'погружено всего'!I617=0,"",обеспечено!I617-'погружено всего'!I617)</f>
        <v/>
      </c>
      <c r="J617" s="21" t="str">
        <f>IF(обеспечено!J617-'погружено всего'!J617=0,"",обеспечено!J617-'погружено всего'!J617)</f>
        <v/>
      </c>
      <c r="K617" s="21" t="str">
        <f>IF(обеспечено!K617-'погружено всего'!K617=0,"",обеспечено!K617-'погружено всего'!K617)</f>
        <v/>
      </c>
      <c r="L617" s="21" t="str">
        <f>IF(обеспечено!L617-'погружено всего'!L617=0,"",обеспечено!L617-'погружено всего'!L617)</f>
        <v/>
      </c>
      <c r="M617" s="21" t="str">
        <f>IF(обеспечено!M617-'погружено всего'!M617=0,"",обеспечено!M617-'погружено всего'!M617)</f>
        <v/>
      </c>
      <c r="N617" s="21" t="str">
        <f>IF(обеспечено!N617-'погружено всего'!N617=0,"",обеспечено!N617-'погружено всего'!N617)</f>
        <v/>
      </c>
      <c r="O617" s="21" t="str">
        <f>IF(обеспечено!O617-'погружено всего'!O617=0,"",обеспечено!O617-'погружено всего'!O617)</f>
        <v/>
      </c>
      <c r="P617" s="21" t="str">
        <f>IF(обеспечено!P617-'погружено всего'!P617=0,"",обеспечено!P617-'погружено всего'!P617)</f>
        <v/>
      </c>
      <c r="Q617" s="21" t="str">
        <f>IF(обеспечено!Q617-'погружено всего'!Q617=0,"",обеспечено!Q617-'погружено всего'!Q617)</f>
        <v/>
      </c>
      <c r="R617" s="21" t="str">
        <f>IF(обеспечено!R617-'погружено всего'!R617=0,"",обеспечено!R617-'погружено всего'!R617)</f>
        <v/>
      </c>
      <c r="S617" s="21" t="str">
        <f>IF(обеспечено!S617-'погружено всего'!S617=0,"",обеспечено!S617-'погружено всего'!S617)</f>
        <v/>
      </c>
      <c r="T617" s="21" t="str">
        <f>IF(обеспечено!T617-'погружено всего'!T617=0,"",обеспечено!T617-'погружено всего'!T617)</f>
        <v/>
      </c>
      <c r="U617" s="21" t="str">
        <f>IF(обеспечено!U617-'погружено всего'!U617=0,"",обеспечено!U617-'погружено всего'!U617)</f>
        <v/>
      </c>
      <c r="V617" s="21" t="str">
        <f>IF(обеспечено!V617-'погружено всего'!V617=0,"",обеспечено!V617-'погружено всего'!V617)</f>
        <v/>
      </c>
      <c r="W617" s="21" t="str">
        <f>IF(обеспечено!W617-'погружено всего'!W617=0,"",обеспечено!W617-'погружено всего'!W617)</f>
        <v/>
      </c>
      <c r="X617" s="21" t="str">
        <f>IF(обеспечено!X617-'погружено всего'!X617=0,"",обеспечено!X617-'погружено всего'!X617)</f>
        <v/>
      </c>
      <c r="Y617" s="21" t="str">
        <f>IF(обеспечено!Y617-'погружено всего'!Y617=0,"",обеспечено!Y617-'погружено всего'!Y617)</f>
        <v/>
      </c>
      <c r="Z617" s="21" t="str">
        <f>IF(обеспечено!Z617-'погружено всего'!Z617=0,"",обеспечено!Z617-'погружено всего'!Z617)</f>
        <v/>
      </c>
      <c r="AA617" s="21" t="str">
        <f>IF(обеспечено!AA617-'погружено всего'!AA617=0,"",обеспечено!AA617-'погружено всего'!AA617)</f>
        <v/>
      </c>
      <c r="AB617" s="21" t="str">
        <f>IF(обеспечено!AB617-'погружено всего'!AB617=0,"",обеспечено!AB617-'погружено всего'!AB617)</f>
        <v/>
      </c>
      <c r="AC617" s="21" t="str">
        <f>IF(обеспечено!AC617-'погружено всего'!AC617=0,"",обеспечено!AC617-'погружено всего'!AC617)</f>
        <v/>
      </c>
      <c r="AD617" s="21" t="str">
        <f>IF(обеспечено!AD617-'погружено всего'!AD617=0,"",обеспечено!AD617-'погружено всего'!AD617)</f>
        <v/>
      </c>
      <c r="AE617" s="21" t="str">
        <f>IF(обеспечено!AE617-'погружено всего'!AE617=0,"",обеспечено!AE617-'погружено всего'!AE617)</f>
        <v/>
      </c>
      <c r="AF617" s="21" t="str">
        <f>IF(обеспечено!AF617-'погружено всего'!AF617=0,"",обеспечено!AF617-'погружено всего'!AF617)</f>
        <v/>
      </c>
      <c r="AG617" s="21" t="str">
        <f>IF(обеспечено!AG617-'погружено всего'!AG617=0,"",обеспечено!AG617-'погружено всего'!AG617)</f>
        <v/>
      </c>
      <c r="AH617" s="21" t="str">
        <f>IF(обеспечено!AH617-'погружено всего'!AH617=0,"",обеспечено!AH617-'погружено всего'!AH617)</f>
        <v/>
      </c>
      <c r="AI617" s="21" t="str">
        <f>IF(обеспечено!AI617-'погружено всего'!AI617=0,"",обеспечено!AI617-'погружено всего'!AI617)</f>
        <v/>
      </c>
      <c r="AJ617" s="21" t="str">
        <f>IF(обеспечено!AJ617-'погружено всего'!AJ617=0,"",обеспечено!AJ617-'погружено всего'!AJ617)</f>
        <v/>
      </c>
      <c r="AK617" s="21" t="str">
        <f>IF(обеспечено!AK617-'погружено всего'!AK617=0,"",обеспечено!AK617-'погружено всего'!AK617)</f>
        <v/>
      </c>
    </row>
    <row r="618" spans="2:37" s="15" customFormat="1" ht="13.5" customHeight="1" x14ac:dyDescent="0.15">
      <c r="B618" s="20" t="str">
        <f>IF(LEN('заявки всего'!B618)=0,"",'заявки всего'!B618)</f>
        <v/>
      </c>
      <c r="C618" s="20" t="str">
        <f>IF(LEN('заявки всего'!C618)=0,"",'заявки всего'!C618)</f>
        <v/>
      </c>
      <c r="D618" s="22" t="str">
        <f>IF(LEN('заявки всего'!D618)=0,"",'заявки всего'!D618)</f>
        <v/>
      </c>
      <c r="E618" s="23" t="str">
        <f>IF(LEN('заявки всего'!E618)=0,"",'заявки всего'!E618)</f>
        <v/>
      </c>
      <c r="F618" s="23" t="str">
        <f>IF(обеспечено!F618=0,"",ROUNDUP(обеспечено!F618/31*5,0))</f>
        <v/>
      </c>
      <c r="G618" s="21" t="str">
        <f>IF(обеспечено!G618-'погружено всего'!G618=0,"",обеспечено!G618-'погружено всего'!G618)</f>
        <v/>
      </c>
      <c r="H618" s="21" t="str">
        <f>IF(обеспечено!H618-'погружено всего'!H618=0,"",обеспечено!H618-'погружено всего'!H618)</f>
        <v/>
      </c>
      <c r="I618" s="21" t="str">
        <f>IF(обеспечено!I618-'погружено всего'!I618=0,"",обеспечено!I618-'погружено всего'!I618)</f>
        <v/>
      </c>
      <c r="J618" s="21" t="str">
        <f>IF(обеспечено!J618-'погружено всего'!J618=0,"",обеспечено!J618-'погружено всего'!J618)</f>
        <v/>
      </c>
      <c r="K618" s="21" t="str">
        <f>IF(обеспечено!K618-'погружено всего'!K618=0,"",обеспечено!K618-'погружено всего'!K618)</f>
        <v/>
      </c>
      <c r="L618" s="21" t="str">
        <f>IF(обеспечено!L618-'погружено всего'!L618=0,"",обеспечено!L618-'погружено всего'!L618)</f>
        <v/>
      </c>
      <c r="M618" s="21" t="str">
        <f>IF(обеспечено!M618-'погружено всего'!M618=0,"",обеспечено!M618-'погружено всего'!M618)</f>
        <v/>
      </c>
      <c r="N618" s="21" t="str">
        <f>IF(обеспечено!N618-'погружено всего'!N618=0,"",обеспечено!N618-'погружено всего'!N618)</f>
        <v/>
      </c>
      <c r="O618" s="21" t="str">
        <f>IF(обеспечено!O618-'погружено всего'!O618=0,"",обеспечено!O618-'погружено всего'!O618)</f>
        <v/>
      </c>
      <c r="P618" s="21" t="str">
        <f>IF(обеспечено!P618-'погружено всего'!P618=0,"",обеспечено!P618-'погружено всего'!P618)</f>
        <v/>
      </c>
      <c r="Q618" s="21" t="str">
        <f>IF(обеспечено!Q618-'погружено всего'!Q618=0,"",обеспечено!Q618-'погружено всего'!Q618)</f>
        <v/>
      </c>
      <c r="R618" s="21" t="str">
        <f>IF(обеспечено!R618-'погружено всего'!R618=0,"",обеспечено!R618-'погружено всего'!R618)</f>
        <v/>
      </c>
      <c r="S618" s="21" t="str">
        <f>IF(обеспечено!S618-'погружено всего'!S618=0,"",обеспечено!S618-'погружено всего'!S618)</f>
        <v/>
      </c>
      <c r="T618" s="21" t="str">
        <f>IF(обеспечено!T618-'погружено всего'!T618=0,"",обеспечено!T618-'погружено всего'!T618)</f>
        <v/>
      </c>
      <c r="U618" s="21" t="str">
        <f>IF(обеспечено!U618-'погружено всего'!U618=0,"",обеспечено!U618-'погружено всего'!U618)</f>
        <v/>
      </c>
      <c r="V618" s="21" t="str">
        <f>IF(обеспечено!V618-'погружено всего'!V618=0,"",обеспечено!V618-'погружено всего'!V618)</f>
        <v/>
      </c>
      <c r="W618" s="21" t="str">
        <f>IF(обеспечено!W618-'погружено всего'!W618=0,"",обеспечено!W618-'погружено всего'!W618)</f>
        <v/>
      </c>
      <c r="X618" s="21" t="str">
        <f>IF(обеспечено!X618-'погружено всего'!X618=0,"",обеспечено!X618-'погружено всего'!X618)</f>
        <v/>
      </c>
      <c r="Y618" s="21" t="str">
        <f>IF(обеспечено!Y618-'погружено всего'!Y618=0,"",обеспечено!Y618-'погружено всего'!Y618)</f>
        <v/>
      </c>
      <c r="Z618" s="21" t="str">
        <f>IF(обеспечено!Z618-'погружено всего'!Z618=0,"",обеспечено!Z618-'погружено всего'!Z618)</f>
        <v/>
      </c>
      <c r="AA618" s="21" t="str">
        <f>IF(обеспечено!AA618-'погружено всего'!AA618=0,"",обеспечено!AA618-'погружено всего'!AA618)</f>
        <v/>
      </c>
      <c r="AB618" s="21" t="str">
        <f>IF(обеспечено!AB618-'погружено всего'!AB618=0,"",обеспечено!AB618-'погружено всего'!AB618)</f>
        <v/>
      </c>
      <c r="AC618" s="21" t="str">
        <f>IF(обеспечено!AC618-'погружено всего'!AC618=0,"",обеспечено!AC618-'погружено всего'!AC618)</f>
        <v/>
      </c>
      <c r="AD618" s="21" t="str">
        <f>IF(обеспечено!AD618-'погружено всего'!AD618=0,"",обеспечено!AD618-'погружено всего'!AD618)</f>
        <v/>
      </c>
      <c r="AE618" s="21" t="str">
        <f>IF(обеспечено!AE618-'погружено всего'!AE618=0,"",обеспечено!AE618-'погружено всего'!AE618)</f>
        <v/>
      </c>
      <c r="AF618" s="21" t="str">
        <f>IF(обеспечено!AF618-'погружено всего'!AF618=0,"",обеспечено!AF618-'погружено всего'!AF618)</f>
        <v/>
      </c>
      <c r="AG618" s="21" t="str">
        <f>IF(обеспечено!AG618-'погружено всего'!AG618=0,"",обеспечено!AG618-'погружено всего'!AG618)</f>
        <v/>
      </c>
      <c r="AH618" s="21" t="str">
        <f>IF(обеспечено!AH618-'погружено всего'!AH618=0,"",обеспечено!AH618-'погружено всего'!AH618)</f>
        <v/>
      </c>
      <c r="AI618" s="21" t="str">
        <f>IF(обеспечено!AI618-'погружено всего'!AI618=0,"",обеспечено!AI618-'погружено всего'!AI618)</f>
        <v/>
      </c>
      <c r="AJ618" s="21" t="str">
        <f>IF(обеспечено!AJ618-'погружено всего'!AJ618=0,"",обеспечено!AJ618-'погружено всего'!AJ618)</f>
        <v/>
      </c>
      <c r="AK618" s="21" t="str">
        <f>IF(обеспечено!AK618-'погружено всего'!AK618=0,"",обеспечено!AK618-'погружено всего'!AK618)</f>
        <v/>
      </c>
    </row>
    <row r="619" spans="2:37" s="15" customFormat="1" ht="13.5" customHeight="1" x14ac:dyDescent="0.15">
      <c r="B619" s="20" t="str">
        <f>IF(LEN('заявки всего'!B619)=0,"",'заявки всего'!B619)</f>
        <v/>
      </c>
      <c r="C619" s="20" t="str">
        <f>IF(LEN('заявки всего'!C619)=0,"",'заявки всего'!C619)</f>
        <v/>
      </c>
      <c r="D619" s="22" t="str">
        <f>IF(LEN('заявки всего'!D619)=0,"",'заявки всего'!D619)</f>
        <v/>
      </c>
      <c r="E619" s="23" t="str">
        <f>IF(LEN('заявки всего'!E619)=0,"",'заявки всего'!E619)</f>
        <v/>
      </c>
      <c r="F619" s="23" t="str">
        <f>IF(обеспечено!F619=0,"",ROUNDUP(обеспечено!F619/31*5,0))</f>
        <v/>
      </c>
      <c r="G619" s="21" t="str">
        <f>IF(обеспечено!G619-'погружено всего'!G619=0,"",обеспечено!G619-'погружено всего'!G619)</f>
        <v/>
      </c>
      <c r="H619" s="21" t="str">
        <f>IF(обеспечено!H619-'погружено всего'!H619=0,"",обеспечено!H619-'погружено всего'!H619)</f>
        <v/>
      </c>
      <c r="I619" s="21" t="str">
        <f>IF(обеспечено!I619-'погружено всего'!I619=0,"",обеспечено!I619-'погружено всего'!I619)</f>
        <v/>
      </c>
      <c r="J619" s="21" t="str">
        <f>IF(обеспечено!J619-'погружено всего'!J619=0,"",обеспечено!J619-'погружено всего'!J619)</f>
        <v/>
      </c>
      <c r="K619" s="21" t="str">
        <f>IF(обеспечено!K619-'погружено всего'!K619=0,"",обеспечено!K619-'погружено всего'!K619)</f>
        <v/>
      </c>
      <c r="L619" s="21" t="str">
        <f>IF(обеспечено!L619-'погружено всего'!L619=0,"",обеспечено!L619-'погружено всего'!L619)</f>
        <v/>
      </c>
      <c r="M619" s="21" t="str">
        <f>IF(обеспечено!M619-'погружено всего'!M619=0,"",обеспечено!M619-'погружено всего'!M619)</f>
        <v/>
      </c>
      <c r="N619" s="21" t="str">
        <f>IF(обеспечено!N619-'погружено всего'!N619=0,"",обеспечено!N619-'погружено всего'!N619)</f>
        <v/>
      </c>
      <c r="O619" s="21" t="str">
        <f>IF(обеспечено!O619-'погружено всего'!O619=0,"",обеспечено!O619-'погружено всего'!O619)</f>
        <v/>
      </c>
      <c r="P619" s="21" t="str">
        <f>IF(обеспечено!P619-'погружено всего'!P619=0,"",обеспечено!P619-'погружено всего'!P619)</f>
        <v/>
      </c>
      <c r="Q619" s="21" t="str">
        <f>IF(обеспечено!Q619-'погружено всего'!Q619=0,"",обеспечено!Q619-'погружено всего'!Q619)</f>
        <v/>
      </c>
      <c r="R619" s="21" t="str">
        <f>IF(обеспечено!R619-'погружено всего'!R619=0,"",обеспечено!R619-'погружено всего'!R619)</f>
        <v/>
      </c>
      <c r="S619" s="21" t="str">
        <f>IF(обеспечено!S619-'погружено всего'!S619=0,"",обеспечено!S619-'погружено всего'!S619)</f>
        <v/>
      </c>
      <c r="T619" s="21" t="str">
        <f>IF(обеспечено!T619-'погружено всего'!T619=0,"",обеспечено!T619-'погружено всего'!T619)</f>
        <v/>
      </c>
      <c r="U619" s="21" t="str">
        <f>IF(обеспечено!U619-'погружено всего'!U619=0,"",обеспечено!U619-'погружено всего'!U619)</f>
        <v/>
      </c>
      <c r="V619" s="21" t="str">
        <f>IF(обеспечено!V619-'погружено всего'!V619=0,"",обеспечено!V619-'погружено всего'!V619)</f>
        <v/>
      </c>
      <c r="W619" s="21" t="str">
        <f>IF(обеспечено!W619-'погружено всего'!W619=0,"",обеспечено!W619-'погружено всего'!W619)</f>
        <v/>
      </c>
      <c r="X619" s="21" t="str">
        <f>IF(обеспечено!X619-'погружено всего'!X619=0,"",обеспечено!X619-'погружено всего'!X619)</f>
        <v/>
      </c>
      <c r="Y619" s="21" t="str">
        <f>IF(обеспечено!Y619-'погружено всего'!Y619=0,"",обеспечено!Y619-'погружено всего'!Y619)</f>
        <v/>
      </c>
      <c r="Z619" s="21" t="str">
        <f>IF(обеспечено!Z619-'погружено всего'!Z619=0,"",обеспечено!Z619-'погружено всего'!Z619)</f>
        <v/>
      </c>
      <c r="AA619" s="21" t="str">
        <f>IF(обеспечено!AA619-'погружено всего'!AA619=0,"",обеспечено!AA619-'погружено всего'!AA619)</f>
        <v/>
      </c>
      <c r="AB619" s="21" t="str">
        <f>IF(обеспечено!AB619-'погружено всего'!AB619=0,"",обеспечено!AB619-'погружено всего'!AB619)</f>
        <v/>
      </c>
      <c r="AC619" s="21" t="str">
        <f>IF(обеспечено!AC619-'погружено всего'!AC619=0,"",обеспечено!AC619-'погружено всего'!AC619)</f>
        <v/>
      </c>
      <c r="AD619" s="21" t="str">
        <f>IF(обеспечено!AD619-'погружено всего'!AD619=0,"",обеспечено!AD619-'погружено всего'!AD619)</f>
        <v/>
      </c>
      <c r="AE619" s="21" t="str">
        <f>IF(обеспечено!AE619-'погружено всего'!AE619=0,"",обеспечено!AE619-'погружено всего'!AE619)</f>
        <v/>
      </c>
      <c r="AF619" s="21" t="str">
        <f>IF(обеспечено!AF619-'погружено всего'!AF619=0,"",обеспечено!AF619-'погружено всего'!AF619)</f>
        <v/>
      </c>
      <c r="AG619" s="21" t="str">
        <f>IF(обеспечено!AG619-'погружено всего'!AG619=0,"",обеспечено!AG619-'погружено всего'!AG619)</f>
        <v/>
      </c>
      <c r="AH619" s="21" t="str">
        <f>IF(обеспечено!AH619-'погружено всего'!AH619=0,"",обеспечено!AH619-'погружено всего'!AH619)</f>
        <v/>
      </c>
      <c r="AI619" s="21" t="str">
        <f>IF(обеспечено!AI619-'погружено всего'!AI619=0,"",обеспечено!AI619-'погружено всего'!AI619)</f>
        <v/>
      </c>
      <c r="AJ619" s="21" t="str">
        <f>IF(обеспечено!AJ619-'погружено всего'!AJ619=0,"",обеспечено!AJ619-'погружено всего'!AJ619)</f>
        <v/>
      </c>
      <c r="AK619" s="21" t="str">
        <f>IF(обеспечено!AK619-'погружено всего'!AK619=0,"",обеспечено!AK619-'погружено всего'!AK619)</f>
        <v/>
      </c>
    </row>
    <row r="620" spans="2:37" s="15" customFormat="1" ht="13.5" customHeight="1" x14ac:dyDescent="0.15">
      <c r="B620" s="20" t="str">
        <f>IF(LEN('заявки всего'!B620)=0,"",'заявки всего'!B620)</f>
        <v/>
      </c>
      <c r="C620" s="20" t="str">
        <f>IF(LEN('заявки всего'!C620)=0,"",'заявки всего'!C620)</f>
        <v/>
      </c>
      <c r="D620" s="22" t="str">
        <f>IF(LEN('заявки всего'!D620)=0,"",'заявки всего'!D620)</f>
        <v/>
      </c>
      <c r="E620" s="23" t="str">
        <f>IF(LEN('заявки всего'!E620)=0,"",'заявки всего'!E620)</f>
        <v/>
      </c>
      <c r="F620" s="23" t="str">
        <f>IF(обеспечено!F620=0,"",ROUNDUP(обеспечено!F620/31*5,0))</f>
        <v/>
      </c>
      <c r="G620" s="21" t="str">
        <f>IF(обеспечено!G620-'погружено всего'!G620=0,"",обеспечено!G620-'погружено всего'!G620)</f>
        <v/>
      </c>
      <c r="H620" s="21" t="str">
        <f>IF(обеспечено!H620-'погружено всего'!H620=0,"",обеспечено!H620-'погружено всего'!H620)</f>
        <v/>
      </c>
      <c r="I620" s="21" t="str">
        <f>IF(обеспечено!I620-'погружено всего'!I620=0,"",обеспечено!I620-'погружено всего'!I620)</f>
        <v/>
      </c>
      <c r="J620" s="21" t="str">
        <f>IF(обеспечено!J620-'погружено всего'!J620=0,"",обеспечено!J620-'погружено всего'!J620)</f>
        <v/>
      </c>
      <c r="K620" s="21" t="str">
        <f>IF(обеспечено!K620-'погружено всего'!K620=0,"",обеспечено!K620-'погружено всего'!K620)</f>
        <v/>
      </c>
      <c r="L620" s="21" t="str">
        <f>IF(обеспечено!L620-'погружено всего'!L620=0,"",обеспечено!L620-'погружено всего'!L620)</f>
        <v/>
      </c>
      <c r="M620" s="21" t="str">
        <f>IF(обеспечено!M620-'погружено всего'!M620=0,"",обеспечено!M620-'погружено всего'!M620)</f>
        <v/>
      </c>
      <c r="N620" s="21" t="str">
        <f>IF(обеспечено!N620-'погружено всего'!N620=0,"",обеспечено!N620-'погружено всего'!N620)</f>
        <v/>
      </c>
      <c r="O620" s="21" t="str">
        <f>IF(обеспечено!O620-'погружено всего'!O620=0,"",обеспечено!O620-'погружено всего'!O620)</f>
        <v/>
      </c>
      <c r="P620" s="21" t="str">
        <f>IF(обеспечено!P620-'погружено всего'!P620=0,"",обеспечено!P620-'погружено всего'!P620)</f>
        <v/>
      </c>
      <c r="Q620" s="21" t="str">
        <f>IF(обеспечено!Q620-'погружено всего'!Q620=0,"",обеспечено!Q620-'погружено всего'!Q620)</f>
        <v/>
      </c>
      <c r="R620" s="21" t="str">
        <f>IF(обеспечено!R620-'погружено всего'!R620=0,"",обеспечено!R620-'погружено всего'!R620)</f>
        <v/>
      </c>
      <c r="S620" s="21" t="str">
        <f>IF(обеспечено!S620-'погружено всего'!S620=0,"",обеспечено!S620-'погружено всего'!S620)</f>
        <v/>
      </c>
      <c r="T620" s="21" t="str">
        <f>IF(обеспечено!T620-'погружено всего'!T620=0,"",обеспечено!T620-'погружено всего'!T620)</f>
        <v/>
      </c>
      <c r="U620" s="21" t="str">
        <f>IF(обеспечено!U620-'погружено всего'!U620=0,"",обеспечено!U620-'погружено всего'!U620)</f>
        <v/>
      </c>
      <c r="V620" s="21" t="str">
        <f>IF(обеспечено!V620-'погружено всего'!V620=0,"",обеспечено!V620-'погружено всего'!V620)</f>
        <v/>
      </c>
      <c r="W620" s="21" t="str">
        <f>IF(обеспечено!W620-'погружено всего'!W620=0,"",обеспечено!W620-'погружено всего'!W620)</f>
        <v/>
      </c>
      <c r="X620" s="21" t="str">
        <f>IF(обеспечено!X620-'погружено всего'!X620=0,"",обеспечено!X620-'погружено всего'!X620)</f>
        <v/>
      </c>
      <c r="Y620" s="21" t="str">
        <f>IF(обеспечено!Y620-'погружено всего'!Y620=0,"",обеспечено!Y620-'погружено всего'!Y620)</f>
        <v/>
      </c>
      <c r="Z620" s="21" t="str">
        <f>IF(обеспечено!Z620-'погружено всего'!Z620=0,"",обеспечено!Z620-'погружено всего'!Z620)</f>
        <v/>
      </c>
      <c r="AA620" s="21" t="str">
        <f>IF(обеспечено!AA620-'погружено всего'!AA620=0,"",обеспечено!AA620-'погружено всего'!AA620)</f>
        <v/>
      </c>
      <c r="AB620" s="21" t="str">
        <f>IF(обеспечено!AB620-'погружено всего'!AB620=0,"",обеспечено!AB620-'погружено всего'!AB620)</f>
        <v/>
      </c>
      <c r="AC620" s="21" t="str">
        <f>IF(обеспечено!AC620-'погружено всего'!AC620=0,"",обеспечено!AC620-'погружено всего'!AC620)</f>
        <v/>
      </c>
      <c r="AD620" s="21" t="str">
        <f>IF(обеспечено!AD620-'погружено всего'!AD620=0,"",обеспечено!AD620-'погружено всего'!AD620)</f>
        <v/>
      </c>
      <c r="AE620" s="21" t="str">
        <f>IF(обеспечено!AE620-'погружено всего'!AE620=0,"",обеспечено!AE620-'погружено всего'!AE620)</f>
        <v/>
      </c>
      <c r="AF620" s="21" t="str">
        <f>IF(обеспечено!AF620-'погружено всего'!AF620=0,"",обеспечено!AF620-'погружено всего'!AF620)</f>
        <v/>
      </c>
      <c r="AG620" s="21" t="str">
        <f>IF(обеспечено!AG620-'погружено всего'!AG620=0,"",обеспечено!AG620-'погружено всего'!AG620)</f>
        <v/>
      </c>
      <c r="AH620" s="21" t="str">
        <f>IF(обеспечено!AH620-'погружено всего'!AH620=0,"",обеспечено!AH620-'погружено всего'!AH620)</f>
        <v/>
      </c>
      <c r="AI620" s="21" t="str">
        <f>IF(обеспечено!AI620-'погружено всего'!AI620=0,"",обеспечено!AI620-'погружено всего'!AI620)</f>
        <v/>
      </c>
      <c r="AJ620" s="21" t="str">
        <f>IF(обеспечено!AJ620-'погружено всего'!AJ620=0,"",обеспечено!AJ620-'погружено всего'!AJ620)</f>
        <v/>
      </c>
      <c r="AK620" s="21" t="str">
        <f>IF(обеспечено!AK620-'погружено всего'!AK620=0,"",обеспечено!AK620-'погружено всего'!AK620)</f>
        <v/>
      </c>
    </row>
    <row r="621" spans="2:37" s="15" customFormat="1" ht="13.5" customHeight="1" x14ac:dyDescent="0.15">
      <c r="B621" s="20" t="str">
        <f>IF(LEN('заявки всего'!B621)=0,"",'заявки всего'!B621)</f>
        <v/>
      </c>
      <c r="C621" s="20" t="str">
        <f>IF(LEN('заявки всего'!C621)=0,"",'заявки всего'!C621)</f>
        <v/>
      </c>
      <c r="D621" s="22" t="str">
        <f>IF(LEN('заявки всего'!D621)=0,"",'заявки всего'!D621)</f>
        <v/>
      </c>
      <c r="E621" s="23" t="str">
        <f>IF(LEN('заявки всего'!E621)=0,"",'заявки всего'!E621)</f>
        <v/>
      </c>
      <c r="F621" s="23" t="str">
        <f>IF(обеспечено!F621=0,"",ROUNDUP(обеспечено!F621/31*5,0))</f>
        <v/>
      </c>
      <c r="G621" s="21" t="str">
        <f>IF(обеспечено!G621-'погружено всего'!G621=0,"",обеспечено!G621-'погружено всего'!G621)</f>
        <v/>
      </c>
      <c r="H621" s="21" t="str">
        <f>IF(обеспечено!H621-'погружено всего'!H621=0,"",обеспечено!H621-'погружено всего'!H621)</f>
        <v/>
      </c>
      <c r="I621" s="21" t="str">
        <f>IF(обеспечено!I621-'погружено всего'!I621=0,"",обеспечено!I621-'погружено всего'!I621)</f>
        <v/>
      </c>
      <c r="J621" s="21" t="str">
        <f>IF(обеспечено!J621-'погружено всего'!J621=0,"",обеспечено!J621-'погружено всего'!J621)</f>
        <v/>
      </c>
      <c r="K621" s="21" t="str">
        <f>IF(обеспечено!K621-'погружено всего'!K621=0,"",обеспечено!K621-'погружено всего'!K621)</f>
        <v/>
      </c>
      <c r="L621" s="21" t="str">
        <f>IF(обеспечено!L621-'погружено всего'!L621=0,"",обеспечено!L621-'погружено всего'!L621)</f>
        <v/>
      </c>
      <c r="M621" s="21" t="str">
        <f>IF(обеспечено!M621-'погружено всего'!M621=0,"",обеспечено!M621-'погружено всего'!M621)</f>
        <v/>
      </c>
      <c r="N621" s="21" t="str">
        <f>IF(обеспечено!N621-'погружено всего'!N621=0,"",обеспечено!N621-'погружено всего'!N621)</f>
        <v/>
      </c>
      <c r="O621" s="21" t="str">
        <f>IF(обеспечено!O621-'погружено всего'!O621=0,"",обеспечено!O621-'погружено всего'!O621)</f>
        <v/>
      </c>
      <c r="P621" s="21" t="str">
        <f>IF(обеспечено!P621-'погружено всего'!P621=0,"",обеспечено!P621-'погружено всего'!P621)</f>
        <v/>
      </c>
      <c r="Q621" s="21" t="str">
        <f>IF(обеспечено!Q621-'погружено всего'!Q621=0,"",обеспечено!Q621-'погружено всего'!Q621)</f>
        <v/>
      </c>
      <c r="R621" s="21" t="str">
        <f>IF(обеспечено!R621-'погружено всего'!R621=0,"",обеспечено!R621-'погружено всего'!R621)</f>
        <v/>
      </c>
      <c r="S621" s="21" t="str">
        <f>IF(обеспечено!S621-'погружено всего'!S621=0,"",обеспечено!S621-'погружено всего'!S621)</f>
        <v/>
      </c>
      <c r="T621" s="21" t="str">
        <f>IF(обеспечено!T621-'погружено всего'!T621=0,"",обеспечено!T621-'погружено всего'!T621)</f>
        <v/>
      </c>
      <c r="U621" s="21" t="str">
        <f>IF(обеспечено!U621-'погружено всего'!U621=0,"",обеспечено!U621-'погружено всего'!U621)</f>
        <v/>
      </c>
      <c r="V621" s="21" t="str">
        <f>IF(обеспечено!V621-'погружено всего'!V621=0,"",обеспечено!V621-'погружено всего'!V621)</f>
        <v/>
      </c>
      <c r="W621" s="21" t="str">
        <f>IF(обеспечено!W621-'погружено всего'!W621=0,"",обеспечено!W621-'погружено всего'!W621)</f>
        <v/>
      </c>
      <c r="X621" s="21" t="str">
        <f>IF(обеспечено!X621-'погружено всего'!X621=0,"",обеспечено!X621-'погружено всего'!X621)</f>
        <v/>
      </c>
      <c r="Y621" s="21" t="str">
        <f>IF(обеспечено!Y621-'погружено всего'!Y621=0,"",обеспечено!Y621-'погружено всего'!Y621)</f>
        <v/>
      </c>
      <c r="Z621" s="21" t="str">
        <f>IF(обеспечено!Z621-'погружено всего'!Z621=0,"",обеспечено!Z621-'погружено всего'!Z621)</f>
        <v/>
      </c>
      <c r="AA621" s="21" t="str">
        <f>IF(обеспечено!AA621-'погружено всего'!AA621=0,"",обеспечено!AA621-'погружено всего'!AA621)</f>
        <v/>
      </c>
      <c r="AB621" s="21" t="str">
        <f>IF(обеспечено!AB621-'погружено всего'!AB621=0,"",обеспечено!AB621-'погружено всего'!AB621)</f>
        <v/>
      </c>
      <c r="AC621" s="21" t="str">
        <f>IF(обеспечено!AC621-'погружено всего'!AC621=0,"",обеспечено!AC621-'погружено всего'!AC621)</f>
        <v/>
      </c>
      <c r="AD621" s="21" t="str">
        <f>IF(обеспечено!AD621-'погружено всего'!AD621=0,"",обеспечено!AD621-'погружено всего'!AD621)</f>
        <v/>
      </c>
      <c r="AE621" s="21" t="str">
        <f>IF(обеспечено!AE621-'погружено всего'!AE621=0,"",обеспечено!AE621-'погружено всего'!AE621)</f>
        <v/>
      </c>
      <c r="AF621" s="21" t="str">
        <f>IF(обеспечено!AF621-'погружено всего'!AF621=0,"",обеспечено!AF621-'погружено всего'!AF621)</f>
        <v/>
      </c>
      <c r="AG621" s="21" t="str">
        <f>IF(обеспечено!AG621-'погружено всего'!AG621=0,"",обеспечено!AG621-'погружено всего'!AG621)</f>
        <v/>
      </c>
      <c r="AH621" s="21" t="str">
        <f>IF(обеспечено!AH621-'погружено всего'!AH621=0,"",обеспечено!AH621-'погружено всего'!AH621)</f>
        <v/>
      </c>
      <c r="AI621" s="21" t="str">
        <f>IF(обеспечено!AI621-'погружено всего'!AI621=0,"",обеспечено!AI621-'погружено всего'!AI621)</f>
        <v/>
      </c>
      <c r="AJ621" s="21" t="str">
        <f>IF(обеспечено!AJ621-'погружено всего'!AJ621=0,"",обеспечено!AJ621-'погружено всего'!AJ621)</f>
        <v/>
      </c>
      <c r="AK621" s="21" t="str">
        <f>IF(обеспечено!AK621-'погружено всего'!AK621=0,"",обеспечено!AK621-'погружено всего'!AK621)</f>
        <v/>
      </c>
    </row>
    <row r="622" spans="2:37" s="15" customFormat="1" ht="13.5" customHeight="1" x14ac:dyDescent="0.15">
      <c r="B622" s="20" t="str">
        <f>IF(LEN('заявки всего'!B622)=0,"",'заявки всего'!B622)</f>
        <v/>
      </c>
      <c r="C622" s="20" t="str">
        <f>IF(LEN('заявки всего'!C622)=0,"",'заявки всего'!C622)</f>
        <v/>
      </c>
      <c r="D622" s="22" t="str">
        <f>IF(LEN('заявки всего'!D622)=0,"",'заявки всего'!D622)</f>
        <v/>
      </c>
      <c r="E622" s="23" t="str">
        <f>IF(LEN('заявки всего'!E622)=0,"",'заявки всего'!E622)</f>
        <v/>
      </c>
      <c r="F622" s="23" t="str">
        <f>IF(обеспечено!F622=0,"",ROUNDUP(обеспечено!F622/31*5,0))</f>
        <v/>
      </c>
      <c r="G622" s="21" t="str">
        <f>IF(обеспечено!G622-'погружено всего'!G622=0,"",обеспечено!G622-'погружено всего'!G622)</f>
        <v/>
      </c>
      <c r="H622" s="21" t="str">
        <f>IF(обеспечено!H622-'погружено всего'!H622=0,"",обеспечено!H622-'погружено всего'!H622)</f>
        <v/>
      </c>
      <c r="I622" s="21" t="str">
        <f>IF(обеспечено!I622-'погружено всего'!I622=0,"",обеспечено!I622-'погружено всего'!I622)</f>
        <v/>
      </c>
      <c r="J622" s="21" t="str">
        <f>IF(обеспечено!J622-'погружено всего'!J622=0,"",обеспечено!J622-'погружено всего'!J622)</f>
        <v/>
      </c>
      <c r="K622" s="21" t="str">
        <f>IF(обеспечено!K622-'погружено всего'!K622=0,"",обеспечено!K622-'погружено всего'!K622)</f>
        <v/>
      </c>
      <c r="L622" s="21" t="str">
        <f>IF(обеспечено!L622-'погружено всего'!L622=0,"",обеспечено!L622-'погружено всего'!L622)</f>
        <v/>
      </c>
      <c r="M622" s="21" t="str">
        <f>IF(обеспечено!M622-'погружено всего'!M622=0,"",обеспечено!M622-'погружено всего'!M622)</f>
        <v/>
      </c>
      <c r="N622" s="21" t="str">
        <f>IF(обеспечено!N622-'погружено всего'!N622=0,"",обеспечено!N622-'погружено всего'!N622)</f>
        <v/>
      </c>
      <c r="O622" s="21" t="str">
        <f>IF(обеспечено!O622-'погружено всего'!O622=0,"",обеспечено!O622-'погружено всего'!O622)</f>
        <v/>
      </c>
      <c r="P622" s="21" t="str">
        <f>IF(обеспечено!P622-'погружено всего'!P622=0,"",обеспечено!P622-'погружено всего'!P622)</f>
        <v/>
      </c>
      <c r="Q622" s="21" t="str">
        <f>IF(обеспечено!Q622-'погружено всего'!Q622=0,"",обеспечено!Q622-'погружено всего'!Q622)</f>
        <v/>
      </c>
      <c r="R622" s="21" t="str">
        <f>IF(обеспечено!R622-'погружено всего'!R622=0,"",обеспечено!R622-'погружено всего'!R622)</f>
        <v/>
      </c>
      <c r="S622" s="21" t="str">
        <f>IF(обеспечено!S622-'погружено всего'!S622=0,"",обеспечено!S622-'погружено всего'!S622)</f>
        <v/>
      </c>
      <c r="T622" s="21" t="str">
        <f>IF(обеспечено!T622-'погружено всего'!T622=0,"",обеспечено!T622-'погружено всего'!T622)</f>
        <v/>
      </c>
      <c r="U622" s="21" t="str">
        <f>IF(обеспечено!U622-'погружено всего'!U622=0,"",обеспечено!U622-'погружено всего'!U622)</f>
        <v/>
      </c>
      <c r="V622" s="21" t="str">
        <f>IF(обеспечено!V622-'погружено всего'!V622=0,"",обеспечено!V622-'погружено всего'!V622)</f>
        <v/>
      </c>
      <c r="W622" s="21" t="str">
        <f>IF(обеспечено!W622-'погружено всего'!W622=0,"",обеспечено!W622-'погружено всего'!W622)</f>
        <v/>
      </c>
      <c r="X622" s="21" t="str">
        <f>IF(обеспечено!X622-'погружено всего'!X622=0,"",обеспечено!X622-'погружено всего'!X622)</f>
        <v/>
      </c>
      <c r="Y622" s="21" t="str">
        <f>IF(обеспечено!Y622-'погружено всего'!Y622=0,"",обеспечено!Y622-'погружено всего'!Y622)</f>
        <v/>
      </c>
      <c r="Z622" s="21" t="str">
        <f>IF(обеспечено!Z622-'погружено всего'!Z622=0,"",обеспечено!Z622-'погружено всего'!Z622)</f>
        <v/>
      </c>
      <c r="AA622" s="21" t="str">
        <f>IF(обеспечено!AA622-'погружено всего'!AA622=0,"",обеспечено!AA622-'погружено всего'!AA622)</f>
        <v/>
      </c>
      <c r="AB622" s="21" t="str">
        <f>IF(обеспечено!AB622-'погружено всего'!AB622=0,"",обеспечено!AB622-'погружено всего'!AB622)</f>
        <v/>
      </c>
      <c r="AC622" s="21" t="str">
        <f>IF(обеспечено!AC622-'погружено всего'!AC622=0,"",обеспечено!AC622-'погружено всего'!AC622)</f>
        <v/>
      </c>
      <c r="AD622" s="21" t="str">
        <f>IF(обеспечено!AD622-'погружено всего'!AD622=0,"",обеспечено!AD622-'погружено всего'!AD622)</f>
        <v/>
      </c>
      <c r="AE622" s="21" t="str">
        <f>IF(обеспечено!AE622-'погружено всего'!AE622=0,"",обеспечено!AE622-'погружено всего'!AE622)</f>
        <v/>
      </c>
      <c r="AF622" s="21" t="str">
        <f>IF(обеспечено!AF622-'погружено всего'!AF622=0,"",обеспечено!AF622-'погружено всего'!AF622)</f>
        <v/>
      </c>
      <c r="AG622" s="21" t="str">
        <f>IF(обеспечено!AG622-'погружено всего'!AG622=0,"",обеспечено!AG622-'погружено всего'!AG622)</f>
        <v/>
      </c>
      <c r="AH622" s="21" t="str">
        <f>IF(обеспечено!AH622-'погружено всего'!AH622=0,"",обеспечено!AH622-'погружено всего'!AH622)</f>
        <v/>
      </c>
      <c r="AI622" s="21" t="str">
        <f>IF(обеспечено!AI622-'погружено всего'!AI622=0,"",обеспечено!AI622-'погружено всего'!AI622)</f>
        <v/>
      </c>
      <c r="AJ622" s="21" t="str">
        <f>IF(обеспечено!AJ622-'погружено всего'!AJ622=0,"",обеспечено!AJ622-'погружено всего'!AJ622)</f>
        <v/>
      </c>
      <c r="AK622" s="21" t="str">
        <f>IF(обеспечено!AK622-'погружено всего'!AK622=0,"",обеспечено!AK622-'погружено всего'!AK622)</f>
        <v/>
      </c>
    </row>
    <row r="623" spans="2:37" s="15" customFormat="1" ht="13.5" customHeight="1" x14ac:dyDescent="0.15">
      <c r="B623" s="20" t="str">
        <f>IF(LEN('заявки всего'!B623)=0,"",'заявки всего'!B623)</f>
        <v/>
      </c>
      <c r="C623" s="20" t="str">
        <f>IF(LEN('заявки всего'!C623)=0,"",'заявки всего'!C623)</f>
        <v/>
      </c>
      <c r="D623" s="22" t="str">
        <f>IF(LEN('заявки всего'!D623)=0,"",'заявки всего'!D623)</f>
        <v/>
      </c>
      <c r="E623" s="23" t="str">
        <f>IF(LEN('заявки всего'!E623)=0,"",'заявки всего'!E623)</f>
        <v/>
      </c>
      <c r="F623" s="23" t="str">
        <f>IF(обеспечено!F623=0,"",ROUNDUP(обеспечено!F623/31*5,0))</f>
        <v/>
      </c>
      <c r="G623" s="21" t="str">
        <f>IF(обеспечено!G623-'погружено всего'!G623=0,"",обеспечено!G623-'погружено всего'!G623)</f>
        <v/>
      </c>
      <c r="H623" s="21" t="str">
        <f>IF(обеспечено!H623-'погружено всего'!H623=0,"",обеспечено!H623-'погружено всего'!H623)</f>
        <v/>
      </c>
      <c r="I623" s="21" t="str">
        <f>IF(обеспечено!I623-'погружено всего'!I623=0,"",обеспечено!I623-'погружено всего'!I623)</f>
        <v/>
      </c>
      <c r="J623" s="21" t="str">
        <f>IF(обеспечено!J623-'погружено всего'!J623=0,"",обеспечено!J623-'погружено всего'!J623)</f>
        <v/>
      </c>
      <c r="K623" s="21" t="str">
        <f>IF(обеспечено!K623-'погружено всего'!K623=0,"",обеспечено!K623-'погружено всего'!K623)</f>
        <v/>
      </c>
      <c r="L623" s="21" t="str">
        <f>IF(обеспечено!L623-'погружено всего'!L623=0,"",обеспечено!L623-'погружено всего'!L623)</f>
        <v/>
      </c>
      <c r="M623" s="21" t="str">
        <f>IF(обеспечено!M623-'погружено всего'!M623=0,"",обеспечено!M623-'погружено всего'!M623)</f>
        <v/>
      </c>
      <c r="N623" s="21" t="str">
        <f>IF(обеспечено!N623-'погружено всего'!N623=0,"",обеспечено!N623-'погружено всего'!N623)</f>
        <v/>
      </c>
      <c r="O623" s="21" t="str">
        <f>IF(обеспечено!O623-'погружено всего'!O623=0,"",обеспечено!O623-'погружено всего'!O623)</f>
        <v/>
      </c>
      <c r="P623" s="21" t="str">
        <f>IF(обеспечено!P623-'погружено всего'!P623=0,"",обеспечено!P623-'погружено всего'!P623)</f>
        <v/>
      </c>
      <c r="Q623" s="21" t="str">
        <f>IF(обеспечено!Q623-'погружено всего'!Q623=0,"",обеспечено!Q623-'погружено всего'!Q623)</f>
        <v/>
      </c>
      <c r="R623" s="21" t="str">
        <f>IF(обеспечено!R623-'погружено всего'!R623=0,"",обеспечено!R623-'погружено всего'!R623)</f>
        <v/>
      </c>
      <c r="S623" s="21" t="str">
        <f>IF(обеспечено!S623-'погружено всего'!S623=0,"",обеспечено!S623-'погружено всего'!S623)</f>
        <v/>
      </c>
      <c r="T623" s="21" t="str">
        <f>IF(обеспечено!T623-'погружено всего'!T623=0,"",обеспечено!T623-'погружено всего'!T623)</f>
        <v/>
      </c>
      <c r="U623" s="21" t="str">
        <f>IF(обеспечено!U623-'погружено всего'!U623=0,"",обеспечено!U623-'погружено всего'!U623)</f>
        <v/>
      </c>
      <c r="V623" s="21" t="str">
        <f>IF(обеспечено!V623-'погружено всего'!V623=0,"",обеспечено!V623-'погружено всего'!V623)</f>
        <v/>
      </c>
      <c r="W623" s="21" t="str">
        <f>IF(обеспечено!W623-'погружено всего'!W623=0,"",обеспечено!W623-'погружено всего'!W623)</f>
        <v/>
      </c>
      <c r="X623" s="21" t="str">
        <f>IF(обеспечено!X623-'погружено всего'!X623=0,"",обеспечено!X623-'погружено всего'!X623)</f>
        <v/>
      </c>
      <c r="Y623" s="21" t="str">
        <f>IF(обеспечено!Y623-'погружено всего'!Y623=0,"",обеспечено!Y623-'погружено всего'!Y623)</f>
        <v/>
      </c>
      <c r="Z623" s="21" t="str">
        <f>IF(обеспечено!Z623-'погружено всего'!Z623=0,"",обеспечено!Z623-'погружено всего'!Z623)</f>
        <v/>
      </c>
      <c r="AA623" s="21" t="str">
        <f>IF(обеспечено!AA623-'погружено всего'!AA623=0,"",обеспечено!AA623-'погружено всего'!AA623)</f>
        <v/>
      </c>
      <c r="AB623" s="21" t="str">
        <f>IF(обеспечено!AB623-'погружено всего'!AB623=0,"",обеспечено!AB623-'погружено всего'!AB623)</f>
        <v/>
      </c>
      <c r="AC623" s="21" t="str">
        <f>IF(обеспечено!AC623-'погружено всего'!AC623=0,"",обеспечено!AC623-'погружено всего'!AC623)</f>
        <v/>
      </c>
      <c r="AD623" s="21" t="str">
        <f>IF(обеспечено!AD623-'погружено всего'!AD623=0,"",обеспечено!AD623-'погружено всего'!AD623)</f>
        <v/>
      </c>
      <c r="AE623" s="21" t="str">
        <f>IF(обеспечено!AE623-'погружено всего'!AE623=0,"",обеспечено!AE623-'погружено всего'!AE623)</f>
        <v/>
      </c>
      <c r="AF623" s="21" t="str">
        <f>IF(обеспечено!AF623-'погружено всего'!AF623=0,"",обеспечено!AF623-'погружено всего'!AF623)</f>
        <v/>
      </c>
      <c r="AG623" s="21" t="str">
        <f>IF(обеспечено!AG623-'погружено всего'!AG623=0,"",обеспечено!AG623-'погружено всего'!AG623)</f>
        <v/>
      </c>
      <c r="AH623" s="21" t="str">
        <f>IF(обеспечено!AH623-'погружено всего'!AH623=0,"",обеспечено!AH623-'погружено всего'!AH623)</f>
        <v/>
      </c>
      <c r="AI623" s="21" t="str">
        <f>IF(обеспечено!AI623-'погружено всего'!AI623=0,"",обеспечено!AI623-'погружено всего'!AI623)</f>
        <v/>
      </c>
      <c r="AJ623" s="21" t="str">
        <f>IF(обеспечено!AJ623-'погружено всего'!AJ623=0,"",обеспечено!AJ623-'погружено всего'!AJ623)</f>
        <v/>
      </c>
      <c r="AK623" s="21" t="str">
        <f>IF(обеспечено!AK623-'погружено всего'!AK623=0,"",обеспечено!AK623-'погружено всего'!AK623)</f>
        <v/>
      </c>
    </row>
    <row r="624" spans="2:37" s="15" customFormat="1" ht="13.5" customHeight="1" x14ac:dyDescent="0.15">
      <c r="B624" s="20" t="str">
        <f>IF(LEN('заявки всего'!B624)=0,"",'заявки всего'!B624)</f>
        <v/>
      </c>
      <c r="C624" s="20" t="str">
        <f>IF(LEN('заявки всего'!C624)=0,"",'заявки всего'!C624)</f>
        <v/>
      </c>
      <c r="D624" s="22" t="str">
        <f>IF(LEN('заявки всего'!D624)=0,"",'заявки всего'!D624)</f>
        <v/>
      </c>
      <c r="E624" s="23" t="str">
        <f>IF(LEN('заявки всего'!E624)=0,"",'заявки всего'!E624)</f>
        <v/>
      </c>
      <c r="F624" s="23" t="str">
        <f>IF(обеспечено!F624=0,"",ROUNDUP(обеспечено!F624/31*5,0))</f>
        <v/>
      </c>
      <c r="G624" s="21" t="str">
        <f>IF(обеспечено!G624-'погружено всего'!G624=0,"",обеспечено!G624-'погружено всего'!G624)</f>
        <v/>
      </c>
      <c r="H624" s="21" t="str">
        <f>IF(обеспечено!H624-'погружено всего'!H624=0,"",обеспечено!H624-'погружено всего'!H624)</f>
        <v/>
      </c>
      <c r="I624" s="21" t="str">
        <f>IF(обеспечено!I624-'погружено всего'!I624=0,"",обеспечено!I624-'погружено всего'!I624)</f>
        <v/>
      </c>
      <c r="J624" s="21" t="str">
        <f>IF(обеспечено!J624-'погружено всего'!J624=0,"",обеспечено!J624-'погружено всего'!J624)</f>
        <v/>
      </c>
      <c r="K624" s="21" t="str">
        <f>IF(обеспечено!K624-'погружено всего'!K624=0,"",обеспечено!K624-'погружено всего'!K624)</f>
        <v/>
      </c>
      <c r="L624" s="21" t="str">
        <f>IF(обеспечено!L624-'погружено всего'!L624=0,"",обеспечено!L624-'погружено всего'!L624)</f>
        <v/>
      </c>
      <c r="M624" s="21" t="str">
        <f>IF(обеспечено!M624-'погружено всего'!M624=0,"",обеспечено!M624-'погружено всего'!M624)</f>
        <v/>
      </c>
      <c r="N624" s="21" t="str">
        <f>IF(обеспечено!N624-'погружено всего'!N624=0,"",обеспечено!N624-'погружено всего'!N624)</f>
        <v/>
      </c>
      <c r="O624" s="21" t="str">
        <f>IF(обеспечено!O624-'погружено всего'!O624=0,"",обеспечено!O624-'погружено всего'!O624)</f>
        <v/>
      </c>
      <c r="P624" s="21" t="str">
        <f>IF(обеспечено!P624-'погружено всего'!P624=0,"",обеспечено!P624-'погружено всего'!P624)</f>
        <v/>
      </c>
      <c r="Q624" s="21" t="str">
        <f>IF(обеспечено!Q624-'погружено всего'!Q624=0,"",обеспечено!Q624-'погружено всего'!Q624)</f>
        <v/>
      </c>
      <c r="R624" s="21" t="str">
        <f>IF(обеспечено!R624-'погружено всего'!R624=0,"",обеспечено!R624-'погружено всего'!R624)</f>
        <v/>
      </c>
      <c r="S624" s="21" t="str">
        <f>IF(обеспечено!S624-'погружено всего'!S624=0,"",обеспечено!S624-'погружено всего'!S624)</f>
        <v/>
      </c>
      <c r="T624" s="21" t="str">
        <f>IF(обеспечено!T624-'погружено всего'!T624=0,"",обеспечено!T624-'погружено всего'!T624)</f>
        <v/>
      </c>
      <c r="U624" s="21" t="str">
        <f>IF(обеспечено!U624-'погружено всего'!U624=0,"",обеспечено!U624-'погружено всего'!U624)</f>
        <v/>
      </c>
      <c r="V624" s="21" t="str">
        <f>IF(обеспечено!V624-'погружено всего'!V624=0,"",обеспечено!V624-'погружено всего'!V624)</f>
        <v/>
      </c>
      <c r="W624" s="21" t="str">
        <f>IF(обеспечено!W624-'погружено всего'!W624=0,"",обеспечено!W624-'погружено всего'!W624)</f>
        <v/>
      </c>
      <c r="X624" s="21" t="str">
        <f>IF(обеспечено!X624-'погружено всего'!X624=0,"",обеспечено!X624-'погружено всего'!X624)</f>
        <v/>
      </c>
      <c r="Y624" s="21" t="str">
        <f>IF(обеспечено!Y624-'погружено всего'!Y624=0,"",обеспечено!Y624-'погружено всего'!Y624)</f>
        <v/>
      </c>
      <c r="Z624" s="21" t="str">
        <f>IF(обеспечено!Z624-'погружено всего'!Z624=0,"",обеспечено!Z624-'погружено всего'!Z624)</f>
        <v/>
      </c>
      <c r="AA624" s="21" t="str">
        <f>IF(обеспечено!AA624-'погружено всего'!AA624=0,"",обеспечено!AA624-'погружено всего'!AA624)</f>
        <v/>
      </c>
      <c r="AB624" s="21" t="str">
        <f>IF(обеспечено!AB624-'погружено всего'!AB624=0,"",обеспечено!AB624-'погружено всего'!AB624)</f>
        <v/>
      </c>
      <c r="AC624" s="21" t="str">
        <f>IF(обеспечено!AC624-'погружено всего'!AC624=0,"",обеспечено!AC624-'погружено всего'!AC624)</f>
        <v/>
      </c>
      <c r="AD624" s="21" t="str">
        <f>IF(обеспечено!AD624-'погружено всего'!AD624=0,"",обеспечено!AD624-'погружено всего'!AD624)</f>
        <v/>
      </c>
      <c r="AE624" s="21" t="str">
        <f>IF(обеспечено!AE624-'погружено всего'!AE624=0,"",обеспечено!AE624-'погружено всего'!AE624)</f>
        <v/>
      </c>
      <c r="AF624" s="21" t="str">
        <f>IF(обеспечено!AF624-'погружено всего'!AF624=0,"",обеспечено!AF624-'погружено всего'!AF624)</f>
        <v/>
      </c>
      <c r="AG624" s="21" t="str">
        <f>IF(обеспечено!AG624-'погружено всего'!AG624=0,"",обеспечено!AG624-'погружено всего'!AG624)</f>
        <v/>
      </c>
      <c r="AH624" s="21" t="str">
        <f>IF(обеспечено!AH624-'погружено всего'!AH624=0,"",обеспечено!AH624-'погружено всего'!AH624)</f>
        <v/>
      </c>
      <c r="AI624" s="21" t="str">
        <f>IF(обеспечено!AI624-'погружено всего'!AI624=0,"",обеспечено!AI624-'погружено всего'!AI624)</f>
        <v/>
      </c>
      <c r="AJ624" s="21" t="str">
        <f>IF(обеспечено!AJ624-'погружено всего'!AJ624=0,"",обеспечено!AJ624-'погружено всего'!AJ624)</f>
        <v/>
      </c>
      <c r="AK624" s="21" t="str">
        <f>IF(обеспечено!AK624-'погружено всего'!AK624=0,"",обеспечено!AK624-'погружено всего'!AK624)</f>
        <v/>
      </c>
    </row>
    <row r="625" spans="2:37" s="15" customFormat="1" ht="13.5" customHeight="1" x14ac:dyDescent="0.15">
      <c r="B625" s="20" t="str">
        <f>IF(LEN('заявки всего'!B625)=0,"",'заявки всего'!B625)</f>
        <v/>
      </c>
      <c r="C625" s="20" t="str">
        <f>IF(LEN('заявки всего'!C625)=0,"",'заявки всего'!C625)</f>
        <v/>
      </c>
      <c r="D625" s="22" t="str">
        <f>IF(LEN('заявки всего'!D625)=0,"",'заявки всего'!D625)</f>
        <v/>
      </c>
      <c r="E625" s="23" t="str">
        <f>IF(LEN('заявки всего'!E625)=0,"",'заявки всего'!E625)</f>
        <v/>
      </c>
      <c r="F625" s="23" t="str">
        <f>IF(обеспечено!F625=0,"",ROUNDUP(обеспечено!F625/31*5,0))</f>
        <v/>
      </c>
      <c r="G625" s="21" t="str">
        <f>IF(обеспечено!G625-'погружено всего'!G625=0,"",обеспечено!G625-'погружено всего'!G625)</f>
        <v/>
      </c>
      <c r="H625" s="21" t="str">
        <f>IF(обеспечено!H625-'погружено всего'!H625=0,"",обеспечено!H625-'погружено всего'!H625)</f>
        <v/>
      </c>
      <c r="I625" s="21" t="str">
        <f>IF(обеспечено!I625-'погружено всего'!I625=0,"",обеспечено!I625-'погружено всего'!I625)</f>
        <v/>
      </c>
      <c r="J625" s="21" t="str">
        <f>IF(обеспечено!J625-'погружено всего'!J625=0,"",обеспечено!J625-'погружено всего'!J625)</f>
        <v/>
      </c>
      <c r="K625" s="21" t="str">
        <f>IF(обеспечено!K625-'погружено всего'!K625=0,"",обеспечено!K625-'погружено всего'!K625)</f>
        <v/>
      </c>
      <c r="L625" s="21" t="str">
        <f>IF(обеспечено!L625-'погружено всего'!L625=0,"",обеспечено!L625-'погружено всего'!L625)</f>
        <v/>
      </c>
      <c r="M625" s="21" t="str">
        <f>IF(обеспечено!M625-'погружено всего'!M625=0,"",обеспечено!M625-'погружено всего'!M625)</f>
        <v/>
      </c>
      <c r="N625" s="21" t="str">
        <f>IF(обеспечено!N625-'погружено всего'!N625=0,"",обеспечено!N625-'погружено всего'!N625)</f>
        <v/>
      </c>
      <c r="O625" s="21" t="str">
        <f>IF(обеспечено!O625-'погружено всего'!O625=0,"",обеспечено!O625-'погружено всего'!O625)</f>
        <v/>
      </c>
      <c r="P625" s="21" t="str">
        <f>IF(обеспечено!P625-'погружено всего'!P625=0,"",обеспечено!P625-'погружено всего'!P625)</f>
        <v/>
      </c>
      <c r="Q625" s="21" t="str">
        <f>IF(обеспечено!Q625-'погружено всего'!Q625=0,"",обеспечено!Q625-'погружено всего'!Q625)</f>
        <v/>
      </c>
      <c r="R625" s="21" t="str">
        <f>IF(обеспечено!R625-'погружено всего'!R625=0,"",обеспечено!R625-'погружено всего'!R625)</f>
        <v/>
      </c>
      <c r="S625" s="21" t="str">
        <f>IF(обеспечено!S625-'погружено всего'!S625=0,"",обеспечено!S625-'погружено всего'!S625)</f>
        <v/>
      </c>
      <c r="T625" s="21" t="str">
        <f>IF(обеспечено!T625-'погружено всего'!T625=0,"",обеспечено!T625-'погружено всего'!T625)</f>
        <v/>
      </c>
      <c r="U625" s="21" t="str">
        <f>IF(обеспечено!U625-'погружено всего'!U625=0,"",обеспечено!U625-'погружено всего'!U625)</f>
        <v/>
      </c>
      <c r="V625" s="21" t="str">
        <f>IF(обеспечено!V625-'погружено всего'!V625=0,"",обеспечено!V625-'погружено всего'!V625)</f>
        <v/>
      </c>
      <c r="W625" s="21" t="str">
        <f>IF(обеспечено!W625-'погружено всего'!W625=0,"",обеспечено!W625-'погружено всего'!W625)</f>
        <v/>
      </c>
      <c r="X625" s="21" t="str">
        <f>IF(обеспечено!X625-'погружено всего'!X625=0,"",обеспечено!X625-'погружено всего'!X625)</f>
        <v/>
      </c>
      <c r="Y625" s="21" t="str">
        <f>IF(обеспечено!Y625-'погружено всего'!Y625=0,"",обеспечено!Y625-'погружено всего'!Y625)</f>
        <v/>
      </c>
      <c r="Z625" s="21" t="str">
        <f>IF(обеспечено!Z625-'погружено всего'!Z625=0,"",обеспечено!Z625-'погружено всего'!Z625)</f>
        <v/>
      </c>
      <c r="AA625" s="21" t="str">
        <f>IF(обеспечено!AA625-'погружено всего'!AA625=0,"",обеспечено!AA625-'погружено всего'!AA625)</f>
        <v/>
      </c>
      <c r="AB625" s="21" t="str">
        <f>IF(обеспечено!AB625-'погружено всего'!AB625=0,"",обеспечено!AB625-'погружено всего'!AB625)</f>
        <v/>
      </c>
      <c r="AC625" s="21" t="str">
        <f>IF(обеспечено!AC625-'погружено всего'!AC625=0,"",обеспечено!AC625-'погружено всего'!AC625)</f>
        <v/>
      </c>
      <c r="AD625" s="21" t="str">
        <f>IF(обеспечено!AD625-'погружено всего'!AD625=0,"",обеспечено!AD625-'погружено всего'!AD625)</f>
        <v/>
      </c>
      <c r="AE625" s="21" t="str">
        <f>IF(обеспечено!AE625-'погружено всего'!AE625=0,"",обеспечено!AE625-'погружено всего'!AE625)</f>
        <v/>
      </c>
      <c r="AF625" s="21" t="str">
        <f>IF(обеспечено!AF625-'погружено всего'!AF625=0,"",обеспечено!AF625-'погружено всего'!AF625)</f>
        <v/>
      </c>
      <c r="AG625" s="21" t="str">
        <f>IF(обеспечено!AG625-'погружено всего'!AG625=0,"",обеспечено!AG625-'погружено всего'!AG625)</f>
        <v/>
      </c>
      <c r="AH625" s="21" t="str">
        <f>IF(обеспечено!AH625-'погружено всего'!AH625=0,"",обеспечено!AH625-'погружено всего'!AH625)</f>
        <v/>
      </c>
      <c r="AI625" s="21" t="str">
        <f>IF(обеспечено!AI625-'погружено всего'!AI625=0,"",обеспечено!AI625-'погружено всего'!AI625)</f>
        <v/>
      </c>
      <c r="AJ625" s="21" t="str">
        <f>IF(обеспечено!AJ625-'погружено всего'!AJ625=0,"",обеспечено!AJ625-'погружено всего'!AJ625)</f>
        <v/>
      </c>
      <c r="AK625" s="21" t="str">
        <f>IF(обеспечено!AK625-'погружено всего'!AK625=0,"",обеспечено!AK625-'погружено всего'!AK625)</f>
        <v/>
      </c>
    </row>
    <row r="626" spans="2:37" s="15" customFormat="1" ht="13.5" customHeight="1" x14ac:dyDescent="0.15">
      <c r="B626" s="20" t="str">
        <f>IF(LEN('заявки всего'!B626)=0,"",'заявки всего'!B626)</f>
        <v/>
      </c>
      <c r="C626" s="20" t="str">
        <f>IF(LEN('заявки всего'!C626)=0,"",'заявки всего'!C626)</f>
        <v/>
      </c>
      <c r="D626" s="22" t="str">
        <f>IF(LEN('заявки всего'!D626)=0,"",'заявки всего'!D626)</f>
        <v/>
      </c>
      <c r="E626" s="23" t="str">
        <f>IF(LEN('заявки всего'!E626)=0,"",'заявки всего'!E626)</f>
        <v/>
      </c>
      <c r="F626" s="23" t="str">
        <f>IF(обеспечено!F626=0,"",ROUNDUP(обеспечено!F626/31*5,0))</f>
        <v/>
      </c>
      <c r="G626" s="21" t="str">
        <f>IF(обеспечено!G626-'погружено всего'!G626=0,"",обеспечено!G626-'погружено всего'!G626)</f>
        <v/>
      </c>
      <c r="H626" s="21" t="str">
        <f>IF(обеспечено!H626-'погружено всего'!H626=0,"",обеспечено!H626-'погружено всего'!H626)</f>
        <v/>
      </c>
      <c r="I626" s="21" t="str">
        <f>IF(обеспечено!I626-'погружено всего'!I626=0,"",обеспечено!I626-'погружено всего'!I626)</f>
        <v/>
      </c>
      <c r="J626" s="21" t="str">
        <f>IF(обеспечено!J626-'погружено всего'!J626=0,"",обеспечено!J626-'погружено всего'!J626)</f>
        <v/>
      </c>
      <c r="K626" s="21" t="str">
        <f>IF(обеспечено!K626-'погружено всего'!K626=0,"",обеспечено!K626-'погружено всего'!K626)</f>
        <v/>
      </c>
      <c r="L626" s="21" t="str">
        <f>IF(обеспечено!L626-'погружено всего'!L626=0,"",обеспечено!L626-'погружено всего'!L626)</f>
        <v/>
      </c>
      <c r="M626" s="21" t="str">
        <f>IF(обеспечено!M626-'погружено всего'!M626=0,"",обеспечено!M626-'погружено всего'!M626)</f>
        <v/>
      </c>
      <c r="N626" s="21" t="str">
        <f>IF(обеспечено!N626-'погружено всего'!N626=0,"",обеспечено!N626-'погружено всего'!N626)</f>
        <v/>
      </c>
      <c r="O626" s="21" t="str">
        <f>IF(обеспечено!O626-'погружено всего'!O626=0,"",обеспечено!O626-'погружено всего'!O626)</f>
        <v/>
      </c>
      <c r="P626" s="21" t="str">
        <f>IF(обеспечено!P626-'погружено всего'!P626=0,"",обеспечено!P626-'погружено всего'!P626)</f>
        <v/>
      </c>
      <c r="Q626" s="21" t="str">
        <f>IF(обеспечено!Q626-'погружено всего'!Q626=0,"",обеспечено!Q626-'погружено всего'!Q626)</f>
        <v/>
      </c>
      <c r="R626" s="21" t="str">
        <f>IF(обеспечено!R626-'погружено всего'!R626=0,"",обеспечено!R626-'погружено всего'!R626)</f>
        <v/>
      </c>
      <c r="S626" s="21" t="str">
        <f>IF(обеспечено!S626-'погружено всего'!S626=0,"",обеспечено!S626-'погружено всего'!S626)</f>
        <v/>
      </c>
      <c r="T626" s="21" t="str">
        <f>IF(обеспечено!T626-'погружено всего'!T626=0,"",обеспечено!T626-'погружено всего'!T626)</f>
        <v/>
      </c>
      <c r="U626" s="21" t="str">
        <f>IF(обеспечено!U626-'погружено всего'!U626=0,"",обеспечено!U626-'погружено всего'!U626)</f>
        <v/>
      </c>
      <c r="V626" s="21" t="str">
        <f>IF(обеспечено!V626-'погружено всего'!V626=0,"",обеспечено!V626-'погружено всего'!V626)</f>
        <v/>
      </c>
      <c r="W626" s="21" t="str">
        <f>IF(обеспечено!W626-'погружено всего'!W626=0,"",обеспечено!W626-'погружено всего'!W626)</f>
        <v/>
      </c>
      <c r="X626" s="21" t="str">
        <f>IF(обеспечено!X626-'погружено всего'!X626=0,"",обеспечено!X626-'погружено всего'!X626)</f>
        <v/>
      </c>
      <c r="Y626" s="21" t="str">
        <f>IF(обеспечено!Y626-'погружено всего'!Y626=0,"",обеспечено!Y626-'погружено всего'!Y626)</f>
        <v/>
      </c>
      <c r="Z626" s="21" t="str">
        <f>IF(обеспечено!Z626-'погружено всего'!Z626=0,"",обеспечено!Z626-'погружено всего'!Z626)</f>
        <v/>
      </c>
      <c r="AA626" s="21" t="str">
        <f>IF(обеспечено!AA626-'погружено всего'!AA626=0,"",обеспечено!AA626-'погружено всего'!AA626)</f>
        <v/>
      </c>
      <c r="AB626" s="21" t="str">
        <f>IF(обеспечено!AB626-'погружено всего'!AB626=0,"",обеспечено!AB626-'погружено всего'!AB626)</f>
        <v/>
      </c>
      <c r="AC626" s="21" t="str">
        <f>IF(обеспечено!AC626-'погружено всего'!AC626=0,"",обеспечено!AC626-'погружено всего'!AC626)</f>
        <v/>
      </c>
      <c r="AD626" s="21" t="str">
        <f>IF(обеспечено!AD626-'погружено всего'!AD626=0,"",обеспечено!AD626-'погружено всего'!AD626)</f>
        <v/>
      </c>
      <c r="AE626" s="21" t="str">
        <f>IF(обеспечено!AE626-'погружено всего'!AE626=0,"",обеспечено!AE626-'погружено всего'!AE626)</f>
        <v/>
      </c>
      <c r="AF626" s="21" t="str">
        <f>IF(обеспечено!AF626-'погружено всего'!AF626=0,"",обеспечено!AF626-'погружено всего'!AF626)</f>
        <v/>
      </c>
      <c r="AG626" s="21" t="str">
        <f>IF(обеспечено!AG626-'погружено всего'!AG626=0,"",обеспечено!AG626-'погружено всего'!AG626)</f>
        <v/>
      </c>
      <c r="AH626" s="21" t="str">
        <f>IF(обеспечено!AH626-'погружено всего'!AH626=0,"",обеспечено!AH626-'погружено всего'!AH626)</f>
        <v/>
      </c>
      <c r="AI626" s="21" t="str">
        <f>IF(обеспечено!AI626-'погружено всего'!AI626=0,"",обеспечено!AI626-'погружено всего'!AI626)</f>
        <v/>
      </c>
      <c r="AJ626" s="21" t="str">
        <f>IF(обеспечено!AJ626-'погружено всего'!AJ626=0,"",обеспечено!AJ626-'погружено всего'!AJ626)</f>
        <v/>
      </c>
      <c r="AK626" s="21" t="str">
        <f>IF(обеспечено!AK626-'погружено всего'!AK626=0,"",обеспечено!AK626-'погружено всего'!AK626)</f>
        <v/>
      </c>
    </row>
    <row r="627" spans="2:37" s="15" customFormat="1" ht="13.5" customHeight="1" x14ac:dyDescent="0.15">
      <c r="B627" s="20" t="str">
        <f>IF(LEN('заявки всего'!B627)=0,"",'заявки всего'!B627)</f>
        <v/>
      </c>
      <c r="C627" s="20" t="str">
        <f>IF(LEN('заявки всего'!C627)=0,"",'заявки всего'!C627)</f>
        <v/>
      </c>
      <c r="D627" s="22" t="str">
        <f>IF(LEN('заявки всего'!D627)=0,"",'заявки всего'!D627)</f>
        <v/>
      </c>
      <c r="E627" s="23" t="str">
        <f>IF(LEN('заявки всего'!E627)=0,"",'заявки всего'!E627)</f>
        <v/>
      </c>
      <c r="F627" s="23" t="str">
        <f>IF(обеспечено!F627=0,"",ROUNDUP(обеспечено!F627/31*5,0))</f>
        <v/>
      </c>
      <c r="G627" s="21" t="str">
        <f>IF(обеспечено!G627-'погружено всего'!G627=0,"",обеспечено!G627-'погружено всего'!G627)</f>
        <v/>
      </c>
      <c r="H627" s="21" t="str">
        <f>IF(обеспечено!H627-'погружено всего'!H627=0,"",обеспечено!H627-'погружено всего'!H627)</f>
        <v/>
      </c>
      <c r="I627" s="21" t="str">
        <f>IF(обеспечено!I627-'погружено всего'!I627=0,"",обеспечено!I627-'погружено всего'!I627)</f>
        <v/>
      </c>
      <c r="J627" s="21" t="str">
        <f>IF(обеспечено!J627-'погружено всего'!J627=0,"",обеспечено!J627-'погружено всего'!J627)</f>
        <v/>
      </c>
      <c r="K627" s="21" t="str">
        <f>IF(обеспечено!K627-'погружено всего'!K627=0,"",обеспечено!K627-'погружено всего'!K627)</f>
        <v/>
      </c>
      <c r="L627" s="21" t="str">
        <f>IF(обеспечено!L627-'погружено всего'!L627=0,"",обеспечено!L627-'погружено всего'!L627)</f>
        <v/>
      </c>
      <c r="M627" s="21" t="str">
        <f>IF(обеспечено!M627-'погружено всего'!M627=0,"",обеспечено!M627-'погружено всего'!M627)</f>
        <v/>
      </c>
      <c r="N627" s="21" t="str">
        <f>IF(обеспечено!N627-'погружено всего'!N627=0,"",обеспечено!N627-'погружено всего'!N627)</f>
        <v/>
      </c>
      <c r="O627" s="21" t="str">
        <f>IF(обеспечено!O627-'погружено всего'!O627=0,"",обеспечено!O627-'погружено всего'!O627)</f>
        <v/>
      </c>
      <c r="P627" s="21" t="str">
        <f>IF(обеспечено!P627-'погружено всего'!P627=0,"",обеспечено!P627-'погружено всего'!P627)</f>
        <v/>
      </c>
      <c r="Q627" s="21" t="str">
        <f>IF(обеспечено!Q627-'погружено всего'!Q627=0,"",обеспечено!Q627-'погружено всего'!Q627)</f>
        <v/>
      </c>
      <c r="R627" s="21" t="str">
        <f>IF(обеспечено!R627-'погружено всего'!R627=0,"",обеспечено!R627-'погружено всего'!R627)</f>
        <v/>
      </c>
      <c r="S627" s="21" t="str">
        <f>IF(обеспечено!S627-'погружено всего'!S627=0,"",обеспечено!S627-'погружено всего'!S627)</f>
        <v/>
      </c>
      <c r="T627" s="21" t="str">
        <f>IF(обеспечено!T627-'погружено всего'!T627=0,"",обеспечено!T627-'погружено всего'!T627)</f>
        <v/>
      </c>
      <c r="U627" s="21" t="str">
        <f>IF(обеспечено!U627-'погружено всего'!U627=0,"",обеспечено!U627-'погружено всего'!U627)</f>
        <v/>
      </c>
      <c r="V627" s="21" t="str">
        <f>IF(обеспечено!V627-'погружено всего'!V627=0,"",обеспечено!V627-'погружено всего'!V627)</f>
        <v/>
      </c>
      <c r="W627" s="21" t="str">
        <f>IF(обеспечено!W627-'погружено всего'!W627=0,"",обеспечено!W627-'погружено всего'!W627)</f>
        <v/>
      </c>
      <c r="X627" s="21" t="str">
        <f>IF(обеспечено!X627-'погружено всего'!X627=0,"",обеспечено!X627-'погружено всего'!X627)</f>
        <v/>
      </c>
      <c r="Y627" s="21" t="str">
        <f>IF(обеспечено!Y627-'погружено всего'!Y627=0,"",обеспечено!Y627-'погружено всего'!Y627)</f>
        <v/>
      </c>
      <c r="Z627" s="21" t="str">
        <f>IF(обеспечено!Z627-'погружено всего'!Z627=0,"",обеспечено!Z627-'погружено всего'!Z627)</f>
        <v/>
      </c>
      <c r="AA627" s="21" t="str">
        <f>IF(обеспечено!AA627-'погружено всего'!AA627=0,"",обеспечено!AA627-'погружено всего'!AA627)</f>
        <v/>
      </c>
      <c r="AB627" s="21" t="str">
        <f>IF(обеспечено!AB627-'погружено всего'!AB627=0,"",обеспечено!AB627-'погружено всего'!AB627)</f>
        <v/>
      </c>
      <c r="AC627" s="21" t="str">
        <f>IF(обеспечено!AC627-'погружено всего'!AC627=0,"",обеспечено!AC627-'погружено всего'!AC627)</f>
        <v/>
      </c>
      <c r="AD627" s="21" t="str">
        <f>IF(обеспечено!AD627-'погружено всего'!AD627=0,"",обеспечено!AD627-'погружено всего'!AD627)</f>
        <v/>
      </c>
      <c r="AE627" s="21" t="str">
        <f>IF(обеспечено!AE627-'погружено всего'!AE627=0,"",обеспечено!AE627-'погружено всего'!AE627)</f>
        <v/>
      </c>
      <c r="AF627" s="21" t="str">
        <f>IF(обеспечено!AF627-'погружено всего'!AF627=0,"",обеспечено!AF627-'погружено всего'!AF627)</f>
        <v/>
      </c>
      <c r="AG627" s="21" t="str">
        <f>IF(обеспечено!AG627-'погружено всего'!AG627=0,"",обеспечено!AG627-'погружено всего'!AG627)</f>
        <v/>
      </c>
      <c r="AH627" s="21" t="str">
        <f>IF(обеспечено!AH627-'погружено всего'!AH627=0,"",обеспечено!AH627-'погружено всего'!AH627)</f>
        <v/>
      </c>
      <c r="AI627" s="21" t="str">
        <f>IF(обеспечено!AI627-'погружено всего'!AI627=0,"",обеспечено!AI627-'погружено всего'!AI627)</f>
        <v/>
      </c>
      <c r="AJ627" s="21" t="str">
        <f>IF(обеспечено!AJ627-'погружено всего'!AJ627=0,"",обеспечено!AJ627-'погружено всего'!AJ627)</f>
        <v/>
      </c>
      <c r="AK627" s="21" t="str">
        <f>IF(обеспечено!AK627-'погружено всего'!AK627=0,"",обеспечено!AK627-'погружено всего'!AK627)</f>
        <v/>
      </c>
    </row>
    <row r="628" spans="2:37" s="15" customFormat="1" ht="13.5" customHeight="1" x14ac:dyDescent="0.15">
      <c r="B628" s="20" t="str">
        <f>IF(LEN('заявки всего'!B628)=0,"",'заявки всего'!B628)</f>
        <v/>
      </c>
      <c r="C628" s="20" t="str">
        <f>IF(LEN('заявки всего'!C628)=0,"",'заявки всего'!C628)</f>
        <v/>
      </c>
      <c r="D628" s="22" t="str">
        <f>IF(LEN('заявки всего'!D628)=0,"",'заявки всего'!D628)</f>
        <v/>
      </c>
      <c r="E628" s="23" t="str">
        <f>IF(LEN('заявки всего'!E628)=0,"",'заявки всего'!E628)</f>
        <v/>
      </c>
      <c r="F628" s="23" t="str">
        <f>IF(обеспечено!F628=0,"",ROUNDUP(обеспечено!F628/31*5,0))</f>
        <v/>
      </c>
      <c r="G628" s="21" t="str">
        <f>IF(обеспечено!G628-'погружено всего'!G628=0,"",обеспечено!G628-'погружено всего'!G628)</f>
        <v/>
      </c>
      <c r="H628" s="21" t="str">
        <f>IF(обеспечено!H628-'погружено всего'!H628=0,"",обеспечено!H628-'погружено всего'!H628)</f>
        <v/>
      </c>
      <c r="I628" s="21" t="str">
        <f>IF(обеспечено!I628-'погружено всего'!I628=0,"",обеспечено!I628-'погружено всего'!I628)</f>
        <v/>
      </c>
      <c r="J628" s="21" t="str">
        <f>IF(обеспечено!J628-'погружено всего'!J628=0,"",обеспечено!J628-'погружено всего'!J628)</f>
        <v/>
      </c>
      <c r="K628" s="21" t="str">
        <f>IF(обеспечено!K628-'погружено всего'!K628=0,"",обеспечено!K628-'погружено всего'!K628)</f>
        <v/>
      </c>
      <c r="L628" s="21" t="str">
        <f>IF(обеспечено!L628-'погружено всего'!L628=0,"",обеспечено!L628-'погружено всего'!L628)</f>
        <v/>
      </c>
      <c r="M628" s="21" t="str">
        <f>IF(обеспечено!M628-'погружено всего'!M628=0,"",обеспечено!M628-'погружено всего'!M628)</f>
        <v/>
      </c>
      <c r="N628" s="21" t="str">
        <f>IF(обеспечено!N628-'погружено всего'!N628=0,"",обеспечено!N628-'погружено всего'!N628)</f>
        <v/>
      </c>
      <c r="O628" s="21" t="str">
        <f>IF(обеспечено!O628-'погружено всего'!O628=0,"",обеспечено!O628-'погружено всего'!O628)</f>
        <v/>
      </c>
      <c r="P628" s="21" t="str">
        <f>IF(обеспечено!P628-'погружено всего'!P628=0,"",обеспечено!P628-'погружено всего'!P628)</f>
        <v/>
      </c>
      <c r="Q628" s="21" t="str">
        <f>IF(обеспечено!Q628-'погружено всего'!Q628=0,"",обеспечено!Q628-'погружено всего'!Q628)</f>
        <v/>
      </c>
      <c r="R628" s="21" t="str">
        <f>IF(обеспечено!R628-'погружено всего'!R628=0,"",обеспечено!R628-'погружено всего'!R628)</f>
        <v/>
      </c>
      <c r="S628" s="21" t="str">
        <f>IF(обеспечено!S628-'погружено всего'!S628=0,"",обеспечено!S628-'погружено всего'!S628)</f>
        <v/>
      </c>
      <c r="T628" s="21" t="str">
        <f>IF(обеспечено!T628-'погружено всего'!T628=0,"",обеспечено!T628-'погружено всего'!T628)</f>
        <v/>
      </c>
      <c r="U628" s="21" t="str">
        <f>IF(обеспечено!U628-'погружено всего'!U628=0,"",обеспечено!U628-'погружено всего'!U628)</f>
        <v/>
      </c>
      <c r="V628" s="21" t="str">
        <f>IF(обеспечено!V628-'погружено всего'!V628=0,"",обеспечено!V628-'погружено всего'!V628)</f>
        <v/>
      </c>
      <c r="W628" s="21" t="str">
        <f>IF(обеспечено!W628-'погружено всего'!W628=0,"",обеспечено!W628-'погружено всего'!W628)</f>
        <v/>
      </c>
      <c r="X628" s="21" t="str">
        <f>IF(обеспечено!X628-'погружено всего'!X628=0,"",обеспечено!X628-'погружено всего'!X628)</f>
        <v/>
      </c>
      <c r="Y628" s="21" t="str">
        <f>IF(обеспечено!Y628-'погружено всего'!Y628=0,"",обеспечено!Y628-'погружено всего'!Y628)</f>
        <v/>
      </c>
      <c r="Z628" s="21" t="str">
        <f>IF(обеспечено!Z628-'погружено всего'!Z628=0,"",обеспечено!Z628-'погружено всего'!Z628)</f>
        <v/>
      </c>
      <c r="AA628" s="21" t="str">
        <f>IF(обеспечено!AA628-'погружено всего'!AA628=0,"",обеспечено!AA628-'погружено всего'!AA628)</f>
        <v/>
      </c>
      <c r="AB628" s="21" t="str">
        <f>IF(обеспечено!AB628-'погружено всего'!AB628=0,"",обеспечено!AB628-'погружено всего'!AB628)</f>
        <v/>
      </c>
      <c r="AC628" s="21" t="str">
        <f>IF(обеспечено!AC628-'погружено всего'!AC628=0,"",обеспечено!AC628-'погружено всего'!AC628)</f>
        <v/>
      </c>
      <c r="AD628" s="21" t="str">
        <f>IF(обеспечено!AD628-'погружено всего'!AD628=0,"",обеспечено!AD628-'погружено всего'!AD628)</f>
        <v/>
      </c>
      <c r="AE628" s="21" t="str">
        <f>IF(обеспечено!AE628-'погружено всего'!AE628=0,"",обеспечено!AE628-'погружено всего'!AE628)</f>
        <v/>
      </c>
      <c r="AF628" s="21" t="str">
        <f>IF(обеспечено!AF628-'погружено всего'!AF628=0,"",обеспечено!AF628-'погружено всего'!AF628)</f>
        <v/>
      </c>
      <c r="AG628" s="21" t="str">
        <f>IF(обеспечено!AG628-'погружено всего'!AG628=0,"",обеспечено!AG628-'погружено всего'!AG628)</f>
        <v/>
      </c>
      <c r="AH628" s="21" t="str">
        <f>IF(обеспечено!AH628-'погружено всего'!AH628=0,"",обеспечено!AH628-'погружено всего'!AH628)</f>
        <v/>
      </c>
      <c r="AI628" s="21" t="str">
        <f>IF(обеспечено!AI628-'погружено всего'!AI628=0,"",обеспечено!AI628-'погружено всего'!AI628)</f>
        <v/>
      </c>
      <c r="AJ628" s="21" t="str">
        <f>IF(обеспечено!AJ628-'погружено всего'!AJ628=0,"",обеспечено!AJ628-'погружено всего'!AJ628)</f>
        <v/>
      </c>
      <c r="AK628" s="21" t="str">
        <f>IF(обеспечено!AK628-'погружено всего'!AK628=0,"",обеспечено!AK628-'погружено всего'!AK628)</f>
        <v/>
      </c>
    </row>
    <row r="629" spans="2:37" s="15" customFormat="1" ht="13.5" customHeight="1" x14ac:dyDescent="0.15">
      <c r="B629" s="20" t="str">
        <f>IF(LEN('заявки всего'!B629)=0,"",'заявки всего'!B629)</f>
        <v/>
      </c>
      <c r="C629" s="20" t="str">
        <f>IF(LEN('заявки всего'!C629)=0,"",'заявки всего'!C629)</f>
        <v/>
      </c>
      <c r="D629" s="22" t="str">
        <f>IF(LEN('заявки всего'!D629)=0,"",'заявки всего'!D629)</f>
        <v/>
      </c>
      <c r="E629" s="23" t="str">
        <f>IF(LEN('заявки всего'!E629)=0,"",'заявки всего'!E629)</f>
        <v/>
      </c>
      <c r="F629" s="23" t="str">
        <f>IF(обеспечено!F629=0,"",ROUNDUP(обеспечено!F629/31*5,0))</f>
        <v/>
      </c>
      <c r="G629" s="21" t="str">
        <f>IF(обеспечено!G629-'погружено всего'!G629=0,"",обеспечено!G629-'погружено всего'!G629)</f>
        <v/>
      </c>
      <c r="H629" s="21" t="str">
        <f>IF(обеспечено!H629-'погружено всего'!H629=0,"",обеспечено!H629-'погружено всего'!H629)</f>
        <v/>
      </c>
      <c r="I629" s="21" t="str">
        <f>IF(обеспечено!I629-'погружено всего'!I629=0,"",обеспечено!I629-'погружено всего'!I629)</f>
        <v/>
      </c>
      <c r="J629" s="21" t="str">
        <f>IF(обеспечено!J629-'погружено всего'!J629=0,"",обеспечено!J629-'погружено всего'!J629)</f>
        <v/>
      </c>
      <c r="K629" s="21" t="str">
        <f>IF(обеспечено!K629-'погружено всего'!K629=0,"",обеспечено!K629-'погружено всего'!K629)</f>
        <v/>
      </c>
      <c r="L629" s="21" t="str">
        <f>IF(обеспечено!L629-'погружено всего'!L629=0,"",обеспечено!L629-'погружено всего'!L629)</f>
        <v/>
      </c>
      <c r="M629" s="21" t="str">
        <f>IF(обеспечено!M629-'погружено всего'!M629=0,"",обеспечено!M629-'погружено всего'!M629)</f>
        <v/>
      </c>
      <c r="N629" s="21" t="str">
        <f>IF(обеспечено!N629-'погружено всего'!N629=0,"",обеспечено!N629-'погружено всего'!N629)</f>
        <v/>
      </c>
      <c r="O629" s="21" t="str">
        <f>IF(обеспечено!O629-'погружено всего'!O629=0,"",обеспечено!O629-'погружено всего'!O629)</f>
        <v/>
      </c>
      <c r="P629" s="21" t="str">
        <f>IF(обеспечено!P629-'погружено всего'!P629=0,"",обеспечено!P629-'погружено всего'!P629)</f>
        <v/>
      </c>
      <c r="Q629" s="21" t="str">
        <f>IF(обеспечено!Q629-'погружено всего'!Q629=0,"",обеспечено!Q629-'погружено всего'!Q629)</f>
        <v/>
      </c>
      <c r="R629" s="21" t="str">
        <f>IF(обеспечено!R629-'погружено всего'!R629=0,"",обеспечено!R629-'погружено всего'!R629)</f>
        <v/>
      </c>
      <c r="S629" s="21" t="str">
        <f>IF(обеспечено!S629-'погружено всего'!S629=0,"",обеспечено!S629-'погружено всего'!S629)</f>
        <v/>
      </c>
      <c r="T629" s="21" t="str">
        <f>IF(обеспечено!T629-'погружено всего'!T629=0,"",обеспечено!T629-'погружено всего'!T629)</f>
        <v/>
      </c>
      <c r="U629" s="21" t="str">
        <f>IF(обеспечено!U629-'погружено всего'!U629=0,"",обеспечено!U629-'погружено всего'!U629)</f>
        <v/>
      </c>
      <c r="V629" s="21" t="str">
        <f>IF(обеспечено!V629-'погружено всего'!V629=0,"",обеспечено!V629-'погружено всего'!V629)</f>
        <v/>
      </c>
      <c r="W629" s="21" t="str">
        <f>IF(обеспечено!W629-'погружено всего'!W629=0,"",обеспечено!W629-'погружено всего'!W629)</f>
        <v/>
      </c>
      <c r="X629" s="21" t="str">
        <f>IF(обеспечено!X629-'погружено всего'!X629=0,"",обеспечено!X629-'погружено всего'!X629)</f>
        <v/>
      </c>
      <c r="Y629" s="21" t="str">
        <f>IF(обеспечено!Y629-'погружено всего'!Y629=0,"",обеспечено!Y629-'погружено всего'!Y629)</f>
        <v/>
      </c>
      <c r="Z629" s="21" t="str">
        <f>IF(обеспечено!Z629-'погружено всего'!Z629=0,"",обеспечено!Z629-'погружено всего'!Z629)</f>
        <v/>
      </c>
      <c r="AA629" s="21" t="str">
        <f>IF(обеспечено!AA629-'погружено всего'!AA629=0,"",обеспечено!AA629-'погружено всего'!AA629)</f>
        <v/>
      </c>
      <c r="AB629" s="21" t="str">
        <f>IF(обеспечено!AB629-'погружено всего'!AB629=0,"",обеспечено!AB629-'погружено всего'!AB629)</f>
        <v/>
      </c>
      <c r="AC629" s="21" t="str">
        <f>IF(обеспечено!AC629-'погружено всего'!AC629=0,"",обеспечено!AC629-'погружено всего'!AC629)</f>
        <v/>
      </c>
      <c r="AD629" s="21" t="str">
        <f>IF(обеспечено!AD629-'погружено всего'!AD629=0,"",обеспечено!AD629-'погружено всего'!AD629)</f>
        <v/>
      </c>
      <c r="AE629" s="21" t="str">
        <f>IF(обеспечено!AE629-'погружено всего'!AE629=0,"",обеспечено!AE629-'погружено всего'!AE629)</f>
        <v/>
      </c>
      <c r="AF629" s="21" t="str">
        <f>IF(обеспечено!AF629-'погружено всего'!AF629=0,"",обеспечено!AF629-'погружено всего'!AF629)</f>
        <v/>
      </c>
      <c r="AG629" s="21" t="str">
        <f>IF(обеспечено!AG629-'погружено всего'!AG629=0,"",обеспечено!AG629-'погружено всего'!AG629)</f>
        <v/>
      </c>
      <c r="AH629" s="21" t="str">
        <f>IF(обеспечено!AH629-'погружено всего'!AH629=0,"",обеспечено!AH629-'погружено всего'!AH629)</f>
        <v/>
      </c>
      <c r="AI629" s="21" t="str">
        <f>IF(обеспечено!AI629-'погружено всего'!AI629=0,"",обеспечено!AI629-'погружено всего'!AI629)</f>
        <v/>
      </c>
      <c r="AJ629" s="21" t="str">
        <f>IF(обеспечено!AJ629-'погружено всего'!AJ629=0,"",обеспечено!AJ629-'погружено всего'!AJ629)</f>
        <v/>
      </c>
      <c r="AK629" s="21" t="str">
        <f>IF(обеспечено!AK629-'погружено всего'!AK629=0,"",обеспечено!AK629-'погружено всего'!AK629)</f>
        <v/>
      </c>
    </row>
    <row r="630" spans="2:37" s="15" customFormat="1" ht="13.5" customHeight="1" x14ac:dyDescent="0.15">
      <c r="B630" s="20" t="str">
        <f>IF(LEN('заявки всего'!B630)=0,"",'заявки всего'!B630)</f>
        <v/>
      </c>
      <c r="C630" s="20" t="str">
        <f>IF(LEN('заявки всего'!C630)=0,"",'заявки всего'!C630)</f>
        <v/>
      </c>
      <c r="D630" s="22" t="str">
        <f>IF(LEN('заявки всего'!D630)=0,"",'заявки всего'!D630)</f>
        <v/>
      </c>
      <c r="E630" s="23" t="str">
        <f>IF(LEN('заявки всего'!E630)=0,"",'заявки всего'!E630)</f>
        <v/>
      </c>
      <c r="F630" s="23" t="str">
        <f>IF(обеспечено!F630=0,"",ROUNDUP(обеспечено!F630/31*5,0))</f>
        <v/>
      </c>
      <c r="G630" s="21" t="str">
        <f>IF(обеспечено!G630-'погружено всего'!G630=0,"",обеспечено!G630-'погружено всего'!G630)</f>
        <v/>
      </c>
      <c r="H630" s="21" t="str">
        <f>IF(обеспечено!H630-'погружено всего'!H630=0,"",обеспечено!H630-'погружено всего'!H630)</f>
        <v/>
      </c>
      <c r="I630" s="21" t="str">
        <f>IF(обеспечено!I630-'погружено всего'!I630=0,"",обеспечено!I630-'погружено всего'!I630)</f>
        <v/>
      </c>
      <c r="J630" s="21" t="str">
        <f>IF(обеспечено!J630-'погружено всего'!J630=0,"",обеспечено!J630-'погружено всего'!J630)</f>
        <v/>
      </c>
      <c r="K630" s="21" t="str">
        <f>IF(обеспечено!K630-'погружено всего'!K630=0,"",обеспечено!K630-'погружено всего'!K630)</f>
        <v/>
      </c>
      <c r="L630" s="21" t="str">
        <f>IF(обеспечено!L630-'погружено всего'!L630=0,"",обеспечено!L630-'погружено всего'!L630)</f>
        <v/>
      </c>
      <c r="M630" s="21" t="str">
        <f>IF(обеспечено!M630-'погружено всего'!M630=0,"",обеспечено!M630-'погружено всего'!M630)</f>
        <v/>
      </c>
      <c r="N630" s="21" t="str">
        <f>IF(обеспечено!N630-'погружено всего'!N630=0,"",обеспечено!N630-'погружено всего'!N630)</f>
        <v/>
      </c>
      <c r="O630" s="21" t="str">
        <f>IF(обеспечено!O630-'погружено всего'!O630=0,"",обеспечено!O630-'погружено всего'!O630)</f>
        <v/>
      </c>
      <c r="P630" s="21" t="str">
        <f>IF(обеспечено!P630-'погружено всего'!P630=0,"",обеспечено!P630-'погружено всего'!P630)</f>
        <v/>
      </c>
      <c r="Q630" s="21" t="str">
        <f>IF(обеспечено!Q630-'погружено всего'!Q630=0,"",обеспечено!Q630-'погружено всего'!Q630)</f>
        <v/>
      </c>
      <c r="R630" s="21" t="str">
        <f>IF(обеспечено!R630-'погружено всего'!R630=0,"",обеспечено!R630-'погружено всего'!R630)</f>
        <v/>
      </c>
      <c r="S630" s="21" t="str">
        <f>IF(обеспечено!S630-'погружено всего'!S630=0,"",обеспечено!S630-'погружено всего'!S630)</f>
        <v/>
      </c>
      <c r="T630" s="21" t="str">
        <f>IF(обеспечено!T630-'погружено всего'!T630=0,"",обеспечено!T630-'погружено всего'!T630)</f>
        <v/>
      </c>
      <c r="U630" s="21" t="str">
        <f>IF(обеспечено!U630-'погружено всего'!U630=0,"",обеспечено!U630-'погружено всего'!U630)</f>
        <v/>
      </c>
      <c r="V630" s="21" t="str">
        <f>IF(обеспечено!V630-'погружено всего'!V630=0,"",обеспечено!V630-'погружено всего'!V630)</f>
        <v/>
      </c>
      <c r="W630" s="21" t="str">
        <f>IF(обеспечено!W630-'погружено всего'!W630=0,"",обеспечено!W630-'погружено всего'!W630)</f>
        <v/>
      </c>
      <c r="X630" s="21" t="str">
        <f>IF(обеспечено!X630-'погружено всего'!X630=0,"",обеспечено!X630-'погружено всего'!X630)</f>
        <v/>
      </c>
      <c r="Y630" s="21" t="str">
        <f>IF(обеспечено!Y630-'погружено всего'!Y630=0,"",обеспечено!Y630-'погружено всего'!Y630)</f>
        <v/>
      </c>
      <c r="Z630" s="21" t="str">
        <f>IF(обеспечено!Z630-'погружено всего'!Z630=0,"",обеспечено!Z630-'погружено всего'!Z630)</f>
        <v/>
      </c>
      <c r="AA630" s="21" t="str">
        <f>IF(обеспечено!AA630-'погружено всего'!AA630=0,"",обеспечено!AA630-'погружено всего'!AA630)</f>
        <v/>
      </c>
      <c r="AB630" s="21" t="str">
        <f>IF(обеспечено!AB630-'погружено всего'!AB630=0,"",обеспечено!AB630-'погружено всего'!AB630)</f>
        <v/>
      </c>
      <c r="AC630" s="21" t="str">
        <f>IF(обеспечено!AC630-'погружено всего'!AC630=0,"",обеспечено!AC630-'погружено всего'!AC630)</f>
        <v/>
      </c>
      <c r="AD630" s="21" t="str">
        <f>IF(обеспечено!AD630-'погружено всего'!AD630=0,"",обеспечено!AD630-'погружено всего'!AD630)</f>
        <v/>
      </c>
      <c r="AE630" s="21" t="str">
        <f>IF(обеспечено!AE630-'погружено всего'!AE630=0,"",обеспечено!AE630-'погружено всего'!AE630)</f>
        <v/>
      </c>
      <c r="AF630" s="21" t="str">
        <f>IF(обеспечено!AF630-'погружено всего'!AF630=0,"",обеспечено!AF630-'погружено всего'!AF630)</f>
        <v/>
      </c>
      <c r="AG630" s="21" t="str">
        <f>IF(обеспечено!AG630-'погружено всего'!AG630=0,"",обеспечено!AG630-'погружено всего'!AG630)</f>
        <v/>
      </c>
      <c r="AH630" s="21" t="str">
        <f>IF(обеспечено!AH630-'погружено всего'!AH630=0,"",обеспечено!AH630-'погружено всего'!AH630)</f>
        <v/>
      </c>
      <c r="AI630" s="21" t="str">
        <f>IF(обеспечено!AI630-'погружено всего'!AI630=0,"",обеспечено!AI630-'погружено всего'!AI630)</f>
        <v/>
      </c>
      <c r="AJ630" s="21" t="str">
        <f>IF(обеспечено!AJ630-'погружено всего'!AJ630=0,"",обеспечено!AJ630-'погружено всего'!AJ630)</f>
        <v/>
      </c>
      <c r="AK630" s="21" t="str">
        <f>IF(обеспечено!AK630-'погружено всего'!AK630=0,"",обеспечено!AK630-'погружено всего'!AK630)</f>
        <v/>
      </c>
    </row>
    <row r="631" spans="2:37" s="15" customFormat="1" ht="13.5" customHeight="1" x14ac:dyDescent="0.15">
      <c r="B631" s="20" t="str">
        <f>IF(LEN('заявки всего'!B631)=0,"",'заявки всего'!B631)</f>
        <v/>
      </c>
      <c r="C631" s="20" t="str">
        <f>IF(LEN('заявки всего'!C631)=0,"",'заявки всего'!C631)</f>
        <v/>
      </c>
      <c r="D631" s="22" t="str">
        <f>IF(LEN('заявки всего'!D631)=0,"",'заявки всего'!D631)</f>
        <v/>
      </c>
      <c r="E631" s="23" t="str">
        <f>IF(LEN('заявки всего'!E631)=0,"",'заявки всего'!E631)</f>
        <v/>
      </c>
      <c r="F631" s="23" t="str">
        <f>IF(обеспечено!F631=0,"",ROUNDUP(обеспечено!F631/31*5,0))</f>
        <v/>
      </c>
      <c r="G631" s="21" t="str">
        <f>IF(обеспечено!G631-'погружено всего'!G631=0,"",обеспечено!G631-'погружено всего'!G631)</f>
        <v/>
      </c>
      <c r="H631" s="21" t="str">
        <f>IF(обеспечено!H631-'погружено всего'!H631=0,"",обеспечено!H631-'погружено всего'!H631)</f>
        <v/>
      </c>
      <c r="I631" s="21" t="str">
        <f>IF(обеспечено!I631-'погружено всего'!I631=0,"",обеспечено!I631-'погружено всего'!I631)</f>
        <v/>
      </c>
      <c r="J631" s="21" t="str">
        <f>IF(обеспечено!J631-'погружено всего'!J631=0,"",обеспечено!J631-'погружено всего'!J631)</f>
        <v/>
      </c>
      <c r="K631" s="21" t="str">
        <f>IF(обеспечено!K631-'погружено всего'!K631=0,"",обеспечено!K631-'погружено всего'!K631)</f>
        <v/>
      </c>
      <c r="L631" s="21" t="str">
        <f>IF(обеспечено!L631-'погружено всего'!L631=0,"",обеспечено!L631-'погружено всего'!L631)</f>
        <v/>
      </c>
      <c r="M631" s="21" t="str">
        <f>IF(обеспечено!M631-'погружено всего'!M631=0,"",обеспечено!M631-'погружено всего'!M631)</f>
        <v/>
      </c>
      <c r="N631" s="21" t="str">
        <f>IF(обеспечено!N631-'погружено всего'!N631=0,"",обеспечено!N631-'погружено всего'!N631)</f>
        <v/>
      </c>
      <c r="O631" s="21" t="str">
        <f>IF(обеспечено!O631-'погружено всего'!O631=0,"",обеспечено!O631-'погружено всего'!O631)</f>
        <v/>
      </c>
      <c r="P631" s="21" t="str">
        <f>IF(обеспечено!P631-'погружено всего'!P631=0,"",обеспечено!P631-'погружено всего'!P631)</f>
        <v/>
      </c>
      <c r="Q631" s="21" t="str">
        <f>IF(обеспечено!Q631-'погружено всего'!Q631=0,"",обеспечено!Q631-'погружено всего'!Q631)</f>
        <v/>
      </c>
      <c r="R631" s="21" t="str">
        <f>IF(обеспечено!R631-'погружено всего'!R631=0,"",обеспечено!R631-'погружено всего'!R631)</f>
        <v/>
      </c>
      <c r="S631" s="21" t="str">
        <f>IF(обеспечено!S631-'погружено всего'!S631=0,"",обеспечено!S631-'погружено всего'!S631)</f>
        <v/>
      </c>
      <c r="T631" s="21" t="str">
        <f>IF(обеспечено!T631-'погружено всего'!T631=0,"",обеспечено!T631-'погружено всего'!T631)</f>
        <v/>
      </c>
      <c r="U631" s="21" t="str">
        <f>IF(обеспечено!U631-'погружено всего'!U631=0,"",обеспечено!U631-'погружено всего'!U631)</f>
        <v/>
      </c>
      <c r="V631" s="21" t="str">
        <f>IF(обеспечено!V631-'погружено всего'!V631=0,"",обеспечено!V631-'погружено всего'!V631)</f>
        <v/>
      </c>
      <c r="W631" s="21" t="str">
        <f>IF(обеспечено!W631-'погружено всего'!W631=0,"",обеспечено!W631-'погружено всего'!W631)</f>
        <v/>
      </c>
      <c r="X631" s="21" t="str">
        <f>IF(обеспечено!X631-'погружено всего'!X631=0,"",обеспечено!X631-'погружено всего'!X631)</f>
        <v/>
      </c>
      <c r="Y631" s="21" t="str">
        <f>IF(обеспечено!Y631-'погружено всего'!Y631=0,"",обеспечено!Y631-'погружено всего'!Y631)</f>
        <v/>
      </c>
      <c r="Z631" s="21" t="str">
        <f>IF(обеспечено!Z631-'погружено всего'!Z631=0,"",обеспечено!Z631-'погружено всего'!Z631)</f>
        <v/>
      </c>
      <c r="AA631" s="21" t="str">
        <f>IF(обеспечено!AA631-'погружено всего'!AA631=0,"",обеспечено!AA631-'погружено всего'!AA631)</f>
        <v/>
      </c>
      <c r="AB631" s="21" t="str">
        <f>IF(обеспечено!AB631-'погружено всего'!AB631=0,"",обеспечено!AB631-'погружено всего'!AB631)</f>
        <v/>
      </c>
      <c r="AC631" s="21" t="str">
        <f>IF(обеспечено!AC631-'погружено всего'!AC631=0,"",обеспечено!AC631-'погружено всего'!AC631)</f>
        <v/>
      </c>
      <c r="AD631" s="21" t="str">
        <f>IF(обеспечено!AD631-'погружено всего'!AD631=0,"",обеспечено!AD631-'погружено всего'!AD631)</f>
        <v/>
      </c>
      <c r="AE631" s="21" t="str">
        <f>IF(обеспечено!AE631-'погружено всего'!AE631=0,"",обеспечено!AE631-'погружено всего'!AE631)</f>
        <v/>
      </c>
      <c r="AF631" s="21" t="str">
        <f>IF(обеспечено!AF631-'погружено всего'!AF631=0,"",обеспечено!AF631-'погружено всего'!AF631)</f>
        <v/>
      </c>
      <c r="AG631" s="21" t="str">
        <f>IF(обеспечено!AG631-'погружено всего'!AG631=0,"",обеспечено!AG631-'погружено всего'!AG631)</f>
        <v/>
      </c>
      <c r="AH631" s="21" t="str">
        <f>IF(обеспечено!AH631-'погружено всего'!AH631=0,"",обеспечено!AH631-'погружено всего'!AH631)</f>
        <v/>
      </c>
      <c r="AI631" s="21" t="str">
        <f>IF(обеспечено!AI631-'погружено всего'!AI631=0,"",обеспечено!AI631-'погружено всего'!AI631)</f>
        <v/>
      </c>
      <c r="AJ631" s="21" t="str">
        <f>IF(обеспечено!AJ631-'погружено всего'!AJ631=0,"",обеспечено!AJ631-'погружено всего'!AJ631)</f>
        <v/>
      </c>
      <c r="AK631" s="21" t="str">
        <f>IF(обеспечено!AK631-'погружено всего'!AK631=0,"",обеспечено!AK631-'погружено всего'!AK631)</f>
        <v/>
      </c>
    </row>
    <row r="632" spans="2:37" s="15" customFormat="1" ht="13.5" customHeight="1" x14ac:dyDescent="0.15">
      <c r="B632" s="20" t="str">
        <f>IF(LEN('заявки всего'!B632)=0,"",'заявки всего'!B632)</f>
        <v/>
      </c>
      <c r="C632" s="20" t="str">
        <f>IF(LEN('заявки всего'!C632)=0,"",'заявки всего'!C632)</f>
        <v/>
      </c>
      <c r="D632" s="22" t="str">
        <f>IF(LEN('заявки всего'!D632)=0,"",'заявки всего'!D632)</f>
        <v/>
      </c>
      <c r="E632" s="23" t="str">
        <f>IF(LEN('заявки всего'!E632)=0,"",'заявки всего'!E632)</f>
        <v/>
      </c>
      <c r="F632" s="23" t="str">
        <f>IF(обеспечено!F632=0,"",ROUNDUP(обеспечено!F632/31*5,0))</f>
        <v/>
      </c>
      <c r="G632" s="21" t="str">
        <f>IF(обеспечено!G632-'погружено всего'!G632=0,"",обеспечено!G632-'погружено всего'!G632)</f>
        <v/>
      </c>
      <c r="H632" s="21" t="str">
        <f>IF(обеспечено!H632-'погружено всего'!H632=0,"",обеспечено!H632-'погружено всего'!H632)</f>
        <v/>
      </c>
      <c r="I632" s="21" t="str">
        <f>IF(обеспечено!I632-'погружено всего'!I632=0,"",обеспечено!I632-'погружено всего'!I632)</f>
        <v/>
      </c>
      <c r="J632" s="21" t="str">
        <f>IF(обеспечено!J632-'погружено всего'!J632=0,"",обеспечено!J632-'погружено всего'!J632)</f>
        <v/>
      </c>
      <c r="K632" s="21" t="str">
        <f>IF(обеспечено!K632-'погружено всего'!K632=0,"",обеспечено!K632-'погружено всего'!K632)</f>
        <v/>
      </c>
      <c r="L632" s="21" t="str">
        <f>IF(обеспечено!L632-'погружено всего'!L632=0,"",обеспечено!L632-'погружено всего'!L632)</f>
        <v/>
      </c>
      <c r="M632" s="21" t="str">
        <f>IF(обеспечено!M632-'погружено всего'!M632=0,"",обеспечено!M632-'погружено всего'!M632)</f>
        <v/>
      </c>
      <c r="N632" s="21" t="str">
        <f>IF(обеспечено!N632-'погружено всего'!N632=0,"",обеспечено!N632-'погружено всего'!N632)</f>
        <v/>
      </c>
      <c r="O632" s="21" t="str">
        <f>IF(обеспечено!O632-'погружено всего'!O632=0,"",обеспечено!O632-'погружено всего'!O632)</f>
        <v/>
      </c>
      <c r="P632" s="21" t="str">
        <f>IF(обеспечено!P632-'погружено всего'!P632=0,"",обеспечено!P632-'погружено всего'!P632)</f>
        <v/>
      </c>
      <c r="Q632" s="21" t="str">
        <f>IF(обеспечено!Q632-'погружено всего'!Q632=0,"",обеспечено!Q632-'погружено всего'!Q632)</f>
        <v/>
      </c>
      <c r="R632" s="21" t="str">
        <f>IF(обеспечено!R632-'погружено всего'!R632=0,"",обеспечено!R632-'погружено всего'!R632)</f>
        <v/>
      </c>
      <c r="S632" s="21" t="str">
        <f>IF(обеспечено!S632-'погружено всего'!S632=0,"",обеспечено!S632-'погружено всего'!S632)</f>
        <v/>
      </c>
      <c r="T632" s="21" t="str">
        <f>IF(обеспечено!T632-'погружено всего'!T632=0,"",обеспечено!T632-'погружено всего'!T632)</f>
        <v/>
      </c>
      <c r="U632" s="21" t="str">
        <f>IF(обеспечено!U632-'погружено всего'!U632=0,"",обеспечено!U632-'погружено всего'!U632)</f>
        <v/>
      </c>
      <c r="V632" s="21" t="str">
        <f>IF(обеспечено!V632-'погружено всего'!V632=0,"",обеспечено!V632-'погружено всего'!V632)</f>
        <v/>
      </c>
      <c r="W632" s="21" t="str">
        <f>IF(обеспечено!W632-'погружено всего'!W632=0,"",обеспечено!W632-'погружено всего'!W632)</f>
        <v/>
      </c>
      <c r="X632" s="21" t="str">
        <f>IF(обеспечено!X632-'погружено всего'!X632=0,"",обеспечено!X632-'погружено всего'!X632)</f>
        <v/>
      </c>
      <c r="Y632" s="21" t="str">
        <f>IF(обеспечено!Y632-'погружено всего'!Y632=0,"",обеспечено!Y632-'погружено всего'!Y632)</f>
        <v/>
      </c>
      <c r="Z632" s="21" t="str">
        <f>IF(обеспечено!Z632-'погружено всего'!Z632=0,"",обеспечено!Z632-'погружено всего'!Z632)</f>
        <v/>
      </c>
      <c r="AA632" s="21" t="str">
        <f>IF(обеспечено!AA632-'погружено всего'!AA632=0,"",обеспечено!AA632-'погружено всего'!AA632)</f>
        <v/>
      </c>
      <c r="AB632" s="21" t="str">
        <f>IF(обеспечено!AB632-'погружено всего'!AB632=0,"",обеспечено!AB632-'погружено всего'!AB632)</f>
        <v/>
      </c>
      <c r="AC632" s="21" t="str">
        <f>IF(обеспечено!AC632-'погружено всего'!AC632=0,"",обеспечено!AC632-'погружено всего'!AC632)</f>
        <v/>
      </c>
      <c r="AD632" s="21" t="str">
        <f>IF(обеспечено!AD632-'погружено всего'!AD632=0,"",обеспечено!AD632-'погружено всего'!AD632)</f>
        <v/>
      </c>
      <c r="AE632" s="21" t="str">
        <f>IF(обеспечено!AE632-'погружено всего'!AE632=0,"",обеспечено!AE632-'погружено всего'!AE632)</f>
        <v/>
      </c>
      <c r="AF632" s="21" t="str">
        <f>IF(обеспечено!AF632-'погружено всего'!AF632=0,"",обеспечено!AF632-'погружено всего'!AF632)</f>
        <v/>
      </c>
      <c r="AG632" s="21" t="str">
        <f>IF(обеспечено!AG632-'погружено всего'!AG632=0,"",обеспечено!AG632-'погружено всего'!AG632)</f>
        <v/>
      </c>
      <c r="AH632" s="21" t="str">
        <f>IF(обеспечено!AH632-'погружено всего'!AH632=0,"",обеспечено!AH632-'погружено всего'!AH632)</f>
        <v/>
      </c>
      <c r="AI632" s="21" t="str">
        <f>IF(обеспечено!AI632-'погружено всего'!AI632=0,"",обеспечено!AI632-'погружено всего'!AI632)</f>
        <v/>
      </c>
      <c r="AJ632" s="21" t="str">
        <f>IF(обеспечено!AJ632-'погружено всего'!AJ632=0,"",обеспечено!AJ632-'погружено всего'!AJ632)</f>
        <v/>
      </c>
      <c r="AK632" s="21" t="str">
        <f>IF(обеспечено!AK632-'погружено всего'!AK632=0,"",обеспечено!AK632-'погружено всего'!AK632)</f>
        <v/>
      </c>
    </row>
    <row r="633" spans="2:37" s="15" customFormat="1" ht="13.5" customHeight="1" x14ac:dyDescent="0.15">
      <c r="B633" s="20" t="str">
        <f>IF(LEN('заявки всего'!B633)=0,"",'заявки всего'!B633)</f>
        <v/>
      </c>
      <c r="C633" s="20" t="str">
        <f>IF(LEN('заявки всего'!C633)=0,"",'заявки всего'!C633)</f>
        <v/>
      </c>
      <c r="D633" s="22" t="str">
        <f>IF(LEN('заявки всего'!D633)=0,"",'заявки всего'!D633)</f>
        <v/>
      </c>
      <c r="E633" s="23" t="str">
        <f>IF(LEN('заявки всего'!E633)=0,"",'заявки всего'!E633)</f>
        <v/>
      </c>
      <c r="F633" s="23" t="str">
        <f>IF(обеспечено!F633=0,"",ROUNDUP(обеспечено!F633/31*5,0))</f>
        <v/>
      </c>
      <c r="G633" s="21" t="str">
        <f>IF(обеспечено!G633-'погружено всего'!G633=0,"",обеспечено!G633-'погружено всего'!G633)</f>
        <v/>
      </c>
      <c r="H633" s="21" t="str">
        <f>IF(обеспечено!H633-'погружено всего'!H633=0,"",обеспечено!H633-'погружено всего'!H633)</f>
        <v/>
      </c>
      <c r="I633" s="21" t="str">
        <f>IF(обеспечено!I633-'погружено всего'!I633=0,"",обеспечено!I633-'погружено всего'!I633)</f>
        <v/>
      </c>
      <c r="J633" s="21" t="str">
        <f>IF(обеспечено!J633-'погружено всего'!J633=0,"",обеспечено!J633-'погружено всего'!J633)</f>
        <v/>
      </c>
      <c r="K633" s="21" t="str">
        <f>IF(обеспечено!K633-'погружено всего'!K633=0,"",обеспечено!K633-'погружено всего'!K633)</f>
        <v/>
      </c>
      <c r="L633" s="21" t="str">
        <f>IF(обеспечено!L633-'погружено всего'!L633=0,"",обеспечено!L633-'погружено всего'!L633)</f>
        <v/>
      </c>
      <c r="M633" s="21" t="str">
        <f>IF(обеспечено!M633-'погружено всего'!M633=0,"",обеспечено!M633-'погружено всего'!M633)</f>
        <v/>
      </c>
      <c r="N633" s="21" t="str">
        <f>IF(обеспечено!N633-'погружено всего'!N633=0,"",обеспечено!N633-'погружено всего'!N633)</f>
        <v/>
      </c>
      <c r="O633" s="21" t="str">
        <f>IF(обеспечено!O633-'погружено всего'!O633=0,"",обеспечено!O633-'погружено всего'!O633)</f>
        <v/>
      </c>
      <c r="P633" s="21" t="str">
        <f>IF(обеспечено!P633-'погружено всего'!P633=0,"",обеспечено!P633-'погружено всего'!P633)</f>
        <v/>
      </c>
      <c r="Q633" s="21" t="str">
        <f>IF(обеспечено!Q633-'погружено всего'!Q633=0,"",обеспечено!Q633-'погружено всего'!Q633)</f>
        <v/>
      </c>
      <c r="R633" s="21" t="str">
        <f>IF(обеспечено!R633-'погружено всего'!R633=0,"",обеспечено!R633-'погружено всего'!R633)</f>
        <v/>
      </c>
      <c r="S633" s="21" t="str">
        <f>IF(обеспечено!S633-'погружено всего'!S633=0,"",обеспечено!S633-'погружено всего'!S633)</f>
        <v/>
      </c>
      <c r="T633" s="21" t="str">
        <f>IF(обеспечено!T633-'погружено всего'!T633=0,"",обеспечено!T633-'погружено всего'!T633)</f>
        <v/>
      </c>
      <c r="U633" s="21" t="str">
        <f>IF(обеспечено!U633-'погружено всего'!U633=0,"",обеспечено!U633-'погружено всего'!U633)</f>
        <v/>
      </c>
      <c r="V633" s="21" t="str">
        <f>IF(обеспечено!V633-'погружено всего'!V633=0,"",обеспечено!V633-'погружено всего'!V633)</f>
        <v/>
      </c>
      <c r="W633" s="21" t="str">
        <f>IF(обеспечено!W633-'погружено всего'!W633=0,"",обеспечено!W633-'погружено всего'!W633)</f>
        <v/>
      </c>
      <c r="X633" s="21" t="str">
        <f>IF(обеспечено!X633-'погружено всего'!X633=0,"",обеспечено!X633-'погружено всего'!X633)</f>
        <v/>
      </c>
      <c r="Y633" s="21" t="str">
        <f>IF(обеспечено!Y633-'погружено всего'!Y633=0,"",обеспечено!Y633-'погружено всего'!Y633)</f>
        <v/>
      </c>
      <c r="Z633" s="21" t="str">
        <f>IF(обеспечено!Z633-'погружено всего'!Z633=0,"",обеспечено!Z633-'погружено всего'!Z633)</f>
        <v/>
      </c>
      <c r="AA633" s="21" t="str">
        <f>IF(обеспечено!AA633-'погружено всего'!AA633=0,"",обеспечено!AA633-'погружено всего'!AA633)</f>
        <v/>
      </c>
      <c r="AB633" s="21" t="str">
        <f>IF(обеспечено!AB633-'погружено всего'!AB633=0,"",обеспечено!AB633-'погружено всего'!AB633)</f>
        <v/>
      </c>
      <c r="AC633" s="21" t="str">
        <f>IF(обеспечено!AC633-'погружено всего'!AC633=0,"",обеспечено!AC633-'погружено всего'!AC633)</f>
        <v/>
      </c>
      <c r="AD633" s="21" t="str">
        <f>IF(обеспечено!AD633-'погружено всего'!AD633=0,"",обеспечено!AD633-'погружено всего'!AD633)</f>
        <v/>
      </c>
      <c r="AE633" s="21" t="str">
        <f>IF(обеспечено!AE633-'погружено всего'!AE633=0,"",обеспечено!AE633-'погружено всего'!AE633)</f>
        <v/>
      </c>
      <c r="AF633" s="21" t="str">
        <f>IF(обеспечено!AF633-'погружено всего'!AF633=0,"",обеспечено!AF633-'погружено всего'!AF633)</f>
        <v/>
      </c>
      <c r="AG633" s="21" t="str">
        <f>IF(обеспечено!AG633-'погружено всего'!AG633=0,"",обеспечено!AG633-'погружено всего'!AG633)</f>
        <v/>
      </c>
      <c r="AH633" s="21" t="str">
        <f>IF(обеспечено!AH633-'погружено всего'!AH633=0,"",обеспечено!AH633-'погружено всего'!AH633)</f>
        <v/>
      </c>
      <c r="AI633" s="21" t="str">
        <f>IF(обеспечено!AI633-'погружено всего'!AI633=0,"",обеспечено!AI633-'погружено всего'!AI633)</f>
        <v/>
      </c>
      <c r="AJ633" s="21" t="str">
        <f>IF(обеспечено!AJ633-'погружено всего'!AJ633=0,"",обеспечено!AJ633-'погружено всего'!AJ633)</f>
        <v/>
      </c>
      <c r="AK633" s="21" t="str">
        <f>IF(обеспечено!AK633-'погружено всего'!AK633=0,"",обеспечено!AK633-'погружено всего'!AK633)</f>
        <v/>
      </c>
    </row>
    <row r="634" spans="2:37" s="15" customFormat="1" ht="13.5" customHeight="1" x14ac:dyDescent="0.15">
      <c r="B634" s="20" t="str">
        <f>IF(LEN('заявки всего'!B634)=0,"",'заявки всего'!B634)</f>
        <v/>
      </c>
      <c r="C634" s="20" t="str">
        <f>IF(LEN('заявки всего'!C634)=0,"",'заявки всего'!C634)</f>
        <v/>
      </c>
      <c r="D634" s="22" t="str">
        <f>IF(LEN('заявки всего'!D634)=0,"",'заявки всего'!D634)</f>
        <v/>
      </c>
      <c r="E634" s="23" t="str">
        <f>IF(LEN('заявки всего'!E634)=0,"",'заявки всего'!E634)</f>
        <v/>
      </c>
      <c r="F634" s="23" t="str">
        <f>IF(обеспечено!F634=0,"",ROUNDUP(обеспечено!F634/31*5,0))</f>
        <v/>
      </c>
      <c r="G634" s="21" t="str">
        <f>IF(обеспечено!G634-'погружено всего'!G634=0,"",обеспечено!G634-'погружено всего'!G634)</f>
        <v/>
      </c>
      <c r="H634" s="21" t="str">
        <f>IF(обеспечено!H634-'погружено всего'!H634=0,"",обеспечено!H634-'погружено всего'!H634)</f>
        <v/>
      </c>
      <c r="I634" s="21" t="str">
        <f>IF(обеспечено!I634-'погружено всего'!I634=0,"",обеспечено!I634-'погружено всего'!I634)</f>
        <v/>
      </c>
      <c r="J634" s="21" t="str">
        <f>IF(обеспечено!J634-'погружено всего'!J634=0,"",обеспечено!J634-'погружено всего'!J634)</f>
        <v/>
      </c>
      <c r="K634" s="21" t="str">
        <f>IF(обеспечено!K634-'погружено всего'!K634=0,"",обеспечено!K634-'погружено всего'!K634)</f>
        <v/>
      </c>
      <c r="L634" s="21" t="str">
        <f>IF(обеспечено!L634-'погружено всего'!L634=0,"",обеспечено!L634-'погружено всего'!L634)</f>
        <v/>
      </c>
      <c r="M634" s="21" t="str">
        <f>IF(обеспечено!M634-'погружено всего'!M634=0,"",обеспечено!M634-'погружено всего'!M634)</f>
        <v/>
      </c>
      <c r="N634" s="21" t="str">
        <f>IF(обеспечено!N634-'погружено всего'!N634=0,"",обеспечено!N634-'погружено всего'!N634)</f>
        <v/>
      </c>
      <c r="O634" s="21" t="str">
        <f>IF(обеспечено!O634-'погружено всего'!O634=0,"",обеспечено!O634-'погружено всего'!O634)</f>
        <v/>
      </c>
      <c r="P634" s="21" t="str">
        <f>IF(обеспечено!P634-'погружено всего'!P634=0,"",обеспечено!P634-'погружено всего'!P634)</f>
        <v/>
      </c>
      <c r="Q634" s="21" t="str">
        <f>IF(обеспечено!Q634-'погружено всего'!Q634=0,"",обеспечено!Q634-'погружено всего'!Q634)</f>
        <v/>
      </c>
      <c r="R634" s="21" t="str">
        <f>IF(обеспечено!R634-'погружено всего'!R634=0,"",обеспечено!R634-'погружено всего'!R634)</f>
        <v/>
      </c>
      <c r="S634" s="21" t="str">
        <f>IF(обеспечено!S634-'погружено всего'!S634=0,"",обеспечено!S634-'погружено всего'!S634)</f>
        <v/>
      </c>
      <c r="T634" s="21" t="str">
        <f>IF(обеспечено!T634-'погружено всего'!T634=0,"",обеспечено!T634-'погружено всего'!T634)</f>
        <v/>
      </c>
      <c r="U634" s="21" t="str">
        <f>IF(обеспечено!U634-'погружено всего'!U634=0,"",обеспечено!U634-'погружено всего'!U634)</f>
        <v/>
      </c>
      <c r="V634" s="21" t="str">
        <f>IF(обеспечено!V634-'погружено всего'!V634=0,"",обеспечено!V634-'погружено всего'!V634)</f>
        <v/>
      </c>
      <c r="W634" s="21" t="str">
        <f>IF(обеспечено!W634-'погружено всего'!W634=0,"",обеспечено!W634-'погружено всего'!W634)</f>
        <v/>
      </c>
      <c r="X634" s="21" t="str">
        <f>IF(обеспечено!X634-'погружено всего'!X634=0,"",обеспечено!X634-'погружено всего'!X634)</f>
        <v/>
      </c>
      <c r="Y634" s="21" t="str">
        <f>IF(обеспечено!Y634-'погружено всего'!Y634=0,"",обеспечено!Y634-'погружено всего'!Y634)</f>
        <v/>
      </c>
      <c r="Z634" s="21" t="str">
        <f>IF(обеспечено!Z634-'погружено всего'!Z634=0,"",обеспечено!Z634-'погружено всего'!Z634)</f>
        <v/>
      </c>
      <c r="AA634" s="21" t="str">
        <f>IF(обеспечено!AA634-'погружено всего'!AA634=0,"",обеспечено!AA634-'погружено всего'!AA634)</f>
        <v/>
      </c>
      <c r="AB634" s="21" t="str">
        <f>IF(обеспечено!AB634-'погружено всего'!AB634=0,"",обеспечено!AB634-'погружено всего'!AB634)</f>
        <v/>
      </c>
      <c r="AC634" s="21" t="str">
        <f>IF(обеспечено!AC634-'погружено всего'!AC634=0,"",обеспечено!AC634-'погружено всего'!AC634)</f>
        <v/>
      </c>
      <c r="AD634" s="21" t="str">
        <f>IF(обеспечено!AD634-'погружено всего'!AD634=0,"",обеспечено!AD634-'погружено всего'!AD634)</f>
        <v/>
      </c>
      <c r="AE634" s="21" t="str">
        <f>IF(обеспечено!AE634-'погружено всего'!AE634=0,"",обеспечено!AE634-'погружено всего'!AE634)</f>
        <v/>
      </c>
      <c r="AF634" s="21" t="str">
        <f>IF(обеспечено!AF634-'погружено всего'!AF634=0,"",обеспечено!AF634-'погружено всего'!AF634)</f>
        <v/>
      </c>
      <c r="AG634" s="21" t="str">
        <f>IF(обеспечено!AG634-'погружено всего'!AG634=0,"",обеспечено!AG634-'погружено всего'!AG634)</f>
        <v/>
      </c>
      <c r="AH634" s="21" t="str">
        <f>IF(обеспечено!AH634-'погружено всего'!AH634=0,"",обеспечено!AH634-'погружено всего'!AH634)</f>
        <v/>
      </c>
      <c r="AI634" s="21" t="str">
        <f>IF(обеспечено!AI634-'погружено всего'!AI634=0,"",обеспечено!AI634-'погружено всего'!AI634)</f>
        <v/>
      </c>
      <c r="AJ634" s="21" t="str">
        <f>IF(обеспечено!AJ634-'погружено всего'!AJ634=0,"",обеспечено!AJ634-'погружено всего'!AJ634)</f>
        <v/>
      </c>
      <c r="AK634" s="21" t="str">
        <f>IF(обеспечено!AK634-'погружено всего'!AK634=0,"",обеспечено!AK634-'погружено всего'!AK634)</f>
        <v/>
      </c>
    </row>
    <row r="635" spans="2:37" s="15" customFormat="1" ht="13.5" customHeight="1" x14ac:dyDescent="0.15">
      <c r="B635" s="20" t="str">
        <f>IF(LEN('заявки всего'!B635)=0,"",'заявки всего'!B635)</f>
        <v/>
      </c>
      <c r="C635" s="20" t="str">
        <f>IF(LEN('заявки всего'!C635)=0,"",'заявки всего'!C635)</f>
        <v/>
      </c>
      <c r="D635" s="22" t="str">
        <f>IF(LEN('заявки всего'!D635)=0,"",'заявки всего'!D635)</f>
        <v/>
      </c>
      <c r="E635" s="23" t="str">
        <f>IF(LEN('заявки всего'!E635)=0,"",'заявки всего'!E635)</f>
        <v/>
      </c>
      <c r="F635" s="23" t="str">
        <f>IF(обеспечено!F635=0,"",ROUNDUP(обеспечено!F635/31*5,0))</f>
        <v/>
      </c>
      <c r="G635" s="21" t="str">
        <f>IF(обеспечено!G635-'погружено всего'!G635=0,"",обеспечено!G635-'погружено всего'!G635)</f>
        <v/>
      </c>
      <c r="H635" s="21" t="str">
        <f>IF(обеспечено!H635-'погружено всего'!H635=0,"",обеспечено!H635-'погружено всего'!H635)</f>
        <v/>
      </c>
      <c r="I635" s="21" t="str">
        <f>IF(обеспечено!I635-'погружено всего'!I635=0,"",обеспечено!I635-'погружено всего'!I635)</f>
        <v/>
      </c>
      <c r="J635" s="21" t="str">
        <f>IF(обеспечено!J635-'погружено всего'!J635=0,"",обеспечено!J635-'погружено всего'!J635)</f>
        <v/>
      </c>
      <c r="K635" s="21" t="str">
        <f>IF(обеспечено!K635-'погружено всего'!K635=0,"",обеспечено!K635-'погружено всего'!K635)</f>
        <v/>
      </c>
      <c r="L635" s="21" t="str">
        <f>IF(обеспечено!L635-'погружено всего'!L635=0,"",обеспечено!L635-'погружено всего'!L635)</f>
        <v/>
      </c>
      <c r="M635" s="21" t="str">
        <f>IF(обеспечено!M635-'погружено всего'!M635=0,"",обеспечено!M635-'погружено всего'!M635)</f>
        <v/>
      </c>
      <c r="N635" s="21" t="str">
        <f>IF(обеспечено!N635-'погружено всего'!N635=0,"",обеспечено!N635-'погружено всего'!N635)</f>
        <v/>
      </c>
      <c r="O635" s="21" t="str">
        <f>IF(обеспечено!O635-'погружено всего'!O635=0,"",обеспечено!O635-'погружено всего'!O635)</f>
        <v/>
      </c>
      <c r="P635" s="21" t="str">
        <f>IF(обеспечено!P635-'погружено всего'!P635=0,"",обеспечено!P635-'погружено всего'!P635)</f>
        <v/>
      </c>
      <c r="Q635" s="21" t="str">
        <f>IF(обеспечено!Q635-'погружено всего'!Q635=0,"",обеспечено!Q635-'погружено всего'!Q635)</f>
        <v/>
      </c>
      <c r="R635" s="21" t="str">
        <f>IF(обеспечено!R635-'погружено всего'!R635=0,"",обеспечено!R635-'погружено всего'!R635)</f>
        <v/>
      </c>
      <c r="S635" s="21" t="str">
        <f>IF(обеспечено!S635-'погружено всего'!S635=0,"",обеспечено!S635-'погружено всего'!S635)</f>
        <v/>
      </c>
      <c r="T635" s="21" t="str">
        <f>IF(обеспечено!T635-'погружено всего'!T635=0,"",обеспечено!T635-'погружено всего'!T635)</f>
        <v/>
      </c>
      <c r="U635" s="21" t="str">
        <f>IF(обеспечено!U635-'погружено всего'!U635=0,"",обеспечено!U635-'погружено всего'!U635)</f>
        <v/>
      </c>
      <c r="V635" s="21" t="str">
        <f>IF(обеспечено!V635-'погружено всего'!V635=0,"",обеспечено!V635-'погружено всего'!V635)</f>
        <v/>
      </c>
      <c r="W635" s="21" t="str">
        <f>IF(обеспечено!W635-'погружено всего'!W635=0,"",обеспечено!W635-'погружено всего'!W635)</f>
        <v/>
      </c>
      <c r="X635" s="21" t="str">
        <f>IF(обеспечено!X635-'погружено всего'!X635=0,"",обеспечено!X635-'погружено всего'!X635)</f>
        <v/>
      </c>
      <c r="Y635" s="21" t="str">
        <f>IF(обеспечено!Y635-'погружено всего'!Y635=0,"",обеспечено!Y635-'погружено всего'!Y635)</f>
        <v/>
      </c>
      <c r="Z635" s="21" t="str">
        <f>IF(обеспечено!Z635-'погружено всего'!Z635=0,"",обеспечено!Z635-'погружено всего'!Z635)</f>
        <v/>
      </c>
      <c r="AA635" s="21" t="str">
        <f>IF(обеспечено!AA635-'погружено всего'!AA635=0,"",обеспечено!AA635-'погружено всего'!AA635)</f>
        <v/>
      </c>
      <c r="AB635" s="21" t="str">
        <f>IF(обеспечено!AB635-'погружено всего'!AB635=0,"",обеспечено!AB635-'погружено всего'!AB635)</f>
        <v/>
      </c>
      <c r="AC635" s="21" t="str">
        <f>IF(обеспечено!AC635-'погружено всего'!AC635=0,"",обеспечено!AC635-'погружено всего'!AC635)</f>
        <v/>
      </c>
      <c r="AD635" s="21" t="str">
        <f>IF(обеспечено!AD635-'погружено всего'!AD635=0,"",обеспечено!AD635-'погружено всего'!AD635)</f>
        <v/>
      </c>
      <c r="AE635" s="21" t="str">
        <f>IF(обеспечено!AE635-'погружено всего'!AE635=0,"",обеспечено!AE635-'погружено всего'!AE635)</f>
        <v/>
      </c>
      <c r="AF635" s="21" t="str">
        <f>IF(обеспечено!AF635-'погружено всего'!AF635=0,"",обеспечено!AF635-'погружено всего'!AF635)</f>
        <v/>
      </c>
      <c r="AG635" s="21" t="str">
        <f>IF(обеспечено!AG635-'погружено всего'!AG635=0,"",обеспечено!AG635-'погружено всего'!AG635)</f>
        <v/>
      </c>
      <c r="AH635" s="21" t="str">
        <f>IF(обеспечено!AH635-'погружено всего'!AH635=0,"",обеспечено!AH635-'погружено всего'!AH635)</f>
        <v/>
      </c>
      <c r="AI635" s="21" t="str">
        <f>IF(обеспечено!AI635-'погружено всего'!AI635=0,"",обеспечено!AI635-'погружено всего'!AI635)</f>
        <v/>
      </c>
      <c r="AJ635" s="21" t="str">
        <f>IF(обеспечено!AJ635-'погружено всего'!AJ635=0,"",обеспечено!AJ635-'погружено всего'!AJ635)</f>
        <v/>
      </c>
      <c r="AK635" s="21" t="str">
        <f>IF(обеспечено!AK635-'погружено всего'!AK635=0,"",обеспечено!AK635-'погружено всего'!AK635)</f>
        <v/>
      </c>
    </row>
    <row r="636" spans="2:37" s="15" customFormat="1" ht="13.5" customHeight="1" x14ac:dyDescent="0.15">
      <c r="B636" s="20" t="str">
        <f>IF(LEN('заявки всего'!B636)=0,"",'заявки всего'!B636)</f>
        <v/>
      </c>
      <c r="C636" s="20" t="str">
        <f>IF(LEN('заявки всего'!C636)=0,"",'заявки всего'!C636)</f>
        <v/>
      </c>
      <c r="D636" s="22" t="str">
        <f>IF(LEN('заявки всего'!D636)=0,"",'заявки всего'!D636)</f>
        <v/>
      </c>
      <c r="E636" s="23" t="str">
        <f>IF(LEN('заявки всего'!E636)=0,"",'заявки всего'!E636)</f>
        <v/>
      </c>
      <c r="F636" s="23" t="str">
        <f>IF(обеспечено!F636=0,"",ROUNDUP(обеспечено!F636/31*5,0))</f>
        <v/>
      </c>
      <c r="G636" s="21" t="str">
        <f>IF(обеспечено!G636-'погружено всего'!G636=0,"",обеспечено!G636-'погружено всего'!G636)</f>
        <v/>
      </c>
      <c r="H636" s="21" t="str">
        <f>IF(обеспечено!H636-'погружено всего'!H636=0,"",обеспечено!H636-'погружено всего'!H636)</f>
        <v/>
      </c>
      <c r="I636" s="21" t="str">
        <f>IF(обеспечено!I636-'погружено всего'!I636=0,"",обеспечено!I636-'погружено всего'!I636)</f>
        <v/>
      </c>
      <c r="J636" s="21" t="str">
        <f>IF(обеспечено!J636-'погружено всего'!J636=0,"",обеспечено!J636-'погружено всего'!J636)</f>
        <v/>
      </c>
      <c r="K636" s="21" t="str">
        <f>IF(обеспечено!K636-'погружено всего'!K636=0,"",обеспечено!K636-'погружено всего'!K636)</f>
        <v/>
      </c>
      <c r="L636" s="21" t="str">
        <f>IF(обеспечено!L636-'погружено всего'!L636=0,"",обеспечено!L636-'погружено всего'!L636)</f>
        <v/>
      </c>
      <c r="M636" s="21" t="str">
        <f>IF(обеспечено!M636-'погружено всего'!M636=0,"",обеспечено!M636-'погружено всего'!M636)</f>
        <v/>
      </c>
      <c r="N636" s="21" t="str">
        <f>IF(обеспечено!N636-'погружено всего'!N636=0,"",обеспечено!N636-'погружено всего'!N636)</f>
        <v/>
      </c>
      <c r="O636" s="21" t="str">
        <f>IF(обеспечено!O636-'погружено всего'!O636=0,"",обеспечено!O636-'погружено всего'!O636)</f>
        <v/>
      </c>
      <c r="P636" s="21" t="str">
        <f>IF(обеспечено!P636-'погружено всего'!P636=0,"",обеспечено!P636-'погружено всего'!P636)</f>
        <v/>
      </c>
      <c r="Q636" s="21" t="str">
        <f>IF(обеспечено!Q636-'погружено всего'!Q636=0,"",обеспечено!Q636-'погружено всего'!Q636)</f>
        <v/>
      </c>
      <c r="R636" s="21" t="str">
        <f>IF(обеспечено!R636-'погружено всего'!R636=0,"",обеспечено!R636-'погружено всего'!R636)</f>
        <v/>
      </c>
      <c r="S636" s="21" t="str">
        <f>IF(обеспечено!S636-'погружено всего'!S636=0,"",обеспечено!S636-'погружено всего'!S636)</f>
        <v/>
      </c>
      <c r="T636" s="21" t="str">
        <f>IF(обеспечено!T636-'погружено всего'!T636=0,"",обеспечено!T636-'погружено всего'!T636)</f>
        <v/>
      </c>
      <c r="U636" s="21" t="str">
        <f>IF(обеспечено!U636-'погружено всего'!U636=0,"",обеспечено!U636-'погружено всего'!U636)</f>
        <v/>
      </c>
      <c r="V636" s="21" t="str">
        <f>IF(обеспечено!V636-'погружено всего'!V636=0,"",обеспечено!V636-'погружено всего'!V636)</f>
        <v/>
      </c>
      <c r="W636" s="21" t="str">
        <f>IF(обеспечено!W636-'погружено всего'!W636=0,"",обеспечено!W636-'погружено всего'!W636)</f>
        <v/>
      </c>
      <c r="X636" s="21" t="str">
        <f>IF(обеспечено!X636-'погружено всего'!X636=0,"",обеспечено!X636-'погружено всего'!X636)</f>
        <v/>
      </c>
      <c r="Y636" s="21" t="str">
        <f>IF(обеспечено!Y636-'погружено всего'!Y636=0,"",обеспечено!Y636-'погружено всего'!Y636)</f>
        <v/>
      </c>
      <c r="Z636" s="21" t="str">
        <f>IF(обеспечено!Z636-'погружено всего'!Z636=0,"",обеспечено!Z636-'погружено всего'!Z636)</f>
        <v/>
      </c>
      <c r="AA636" s="21" t="str">
        <f>IF(обеспечено!AA636-'погружено всего'!AA636=0,"",обеспечено!AA636-'погружено всего'!AA636)</f>
        <v/>
      </c>
      <c r="AB636" s="21" t="str">
        <f>IF(обеспечено!AB636-'погружено всего'!AB636=0,"",обеспечено!AB636-'погружено всего'!AB636)</f>
        <v/>
      </c>
      <c r="AC636" s="21" t="str">
        <f>IF(обеспечено!AC636-'погружено всего'!AC636=0,"",обеспечено!AC636-'погружено всего'!AC636)</f>
        <v/>
      </c>
      <c r="AD636" s="21" t="str">
        <f>IF(обеспечено!AD636-'погружено всего'!AD636=0,"",обеспечено!AD636-'погружено всего'!AD636)</f>
        <v/>
      </c>
      <c r="AE636" s="21" t="str">
        <f>IF(обеспечено!AE636-'погружено всего'!AE636=0,"",обеспечено!AE636-'погружено всего'!AE636)</f>
        <v/>
      </c>
      <c r="AF636" s="21" t="str">
        <f>IF(обеспечено!AF636-'погружено всего'!AF636=0,"",обеспечено!AF636-'погружено всего'!AF636)</f>
        <v/>
      </c>
      <c r="AG636" s="21" t="str">
        <f>IF(обеспечено!AG636-'погружено всего'!AG636=0,"",обеспечено!AG636-'погружено всего'!AG636)</f>
        <v/>
      </c>
      <c r="AH636" s="21" t="str">
        <f>IF(обеспечено!AH636-'погружено всего'!AH636=0,"",обеспечено!AH636-'погружено всего'!AH636)</f>
        <v/>
      </c>
      <c r="AI636" s="21" t="str">
        <f>IF(обеспечено!AI636-'погружено всего'!AI636=0,"",обеспечено!AI636-'погружено всего'!AI636)</f>
        <v/>
      </c>
      <c r="AJ636" s="21" t="str">
        <f>IF(обеспечено!AJ636-'погружено всего'!AJ636=0,"",обеспечено!AJ636-'погружено всего'!AJ636)</f>
        <v/>
      </c>
      <c r="AK636" s="21" t="str">
        <f>IF(обеспечено!AK636-'погружено всего'!AK636=0,"",обеспечено!AK636-'погружено всего'!AK636)</f>
        <v/>
      </c>
    </row>
    <row r="637" spans="2:37" s="15" customFormat="1" ht="13.5" customHeight="1" x14ac:dyDescent="0.15">
      <c r="B637" s="20" t="str">
        <f>IF(LEN('заявки всего'!B637)=0,"",'заявки всего'!B637)</f>
        <v/>
      </c>
      <c r="C637" s="20" t="str">
        <f>IF(LEN('заявки всего'!C637)=0,"",'заявки всего'!C637)</f>
        <v/>
      </c>
      <c r="D637" s="22" t="str">
        <f>IF(LEN('заявки всего'!D637)=0,"",'заявки всего'!D637)</f>
        <v/>
      </c>
      <c r="E637" s="23" t="str">
        <f>IF(LEN('заявки всего'!E637)=0,"",'заявки всего'!E637)</f>
        <v/>
      </c>
      <c r="F637" s="23" t="str">
        <f>IF(обеспечено!F637=0,"",ROUNDUP(обеспечено!F637/31*5,0))</f>
        <v/>
      </c>
      <c r="G637" s="21" t="str">
        <f>IF(обеспечено!G637-'погружено всего'!G637=0,"",обеспечено!G637-'погружено всего'!G637)</f>
        <v/>
      </c>
      <c r="H637" s="21" t="str">
        <f>IF(обеспечено!H637-'погружено всего'!H637=0,"",обеспечено!H637-'погружено всего'!H637)</f>
        <v/>
      </c>
      <c r="I637" s="21" t="str">
        <f>IF(обеспечено!I637-'погружено всего'!I637=0,"",обеспечено!I637-'погружено всего'!I637)</f>
        <v/>
      </c>
      <c r="J637" s="21" t="str">
        <f>IF(обеспечено!J637-'погружено всего'!J637=0,"",обеспечено!J637-'погружено всего'!J637)</f>
        <v/>
      </c>
      <c r="K637" s="21" t="str">
        <f>IF(обеспечено!K637-'погружено всего'!K637=0,"",обеспечено!K637-'погружено всего'!K637)</f>
        <v/>
      </c>
      <c r="L637" s="21" t="str">
        <f>IF(обеспечено!L637-'погружено всего'!L637=0,"",обеспечено!L637-'погружено всего'!L637)</f>
        <v/>
      </c>
      <c r="M637" s="21" t="str">
        <f>IF(обеспечено!M637-'погружено всего'!M637=0,"",обеспечено!M637-'погружено всего'!M637)</f>
        <v/>
      </c>
      <c r="N637" s="21" t="str">
        <f>IF(обеспечено!N637-'погружено всего'!N637=0,"",обеспечено!N637-'погружено всего'!N637)</f>
        <v/>
      </c>
      <c r="O637" s="21" t="str">
        <f>IF(обеспечено!O637-'погружено всего'!O637=0,"",обеспечено!O637-'погружено всего'!O637)</f>
        <v/>
      </c>
      <c r="P637" s="21" t="str">
        <f>IF(обеспечено!P637-'погружено всего'!P637=0,"",обеспечено!P637-'погружено всего'!P637)</f>
        <v/>
      </c>
      <c r="Q637" s="21" t="str">
        <f>IF(обеспечено!Q637-'погружено всего'!Q637=0,"",обеспечено!Q637-'погружено всего'!Q637)</f>
        <v/>
      </c>
      <c r="R637" s="21" t="str">
        <f>IF(обеспечено!R637-'погружено всего'!R637=0,"",обеспечено!R637-'погружено всего'!R637)</f>
        <v/>
      </c>
      <c r="S637" s="21" t="str">
        <f>IF(обеспечено!S637-'погружено всего'!S637=0,"",обеспечено!S637-'погружено всего'!S637)</f>
        <v/>
      </c>
      <c r="T637" s="21" t="str">
        <f>IF(обеспечено!T637-'погружено всего'!T637=0,"",обеспечено!T637-'погружено всего'!T637)</f>
        <v/>
      </c>
      <c r="U637" s="21" t="str">
        <f>IF(обеспечено!U637-'погружено всего'!U637=0,"",обеспечено!U637-'погружено всего'!U637)</f>
        <v/>
      </c>
      <c r="V637" s="21" t="str">
        <f>IF(обеспечено!V637-'погружено всего'!V637=0,"",обеспечено!V637-'погружено всего'!V637)</f>
        <v/>
      </c>
      <c r="W637" s="21" t="str">
        <f>IF(обеспечено!W637-'погружено всего'!W637=0,"",обеспечено!W637-'погружено всего'!W637)</f>
        <v/>
      </c>
      <c r="X637" s="21" t="str">
        <f>IF(обеспечено!X637-'погружено всего'!X637=0,"",обеспечено!X637-'погружено всего'!X637)</f>
        <v/>
      </c>
      <c r="Y637" s="21" t="str">
        <f>IF(обеспечено!Y637-'погружено всего'!Y637=0,"",обеспечено!Y637-'погружено всего'!Y637)</f>
        <v/>
      </c>
      <c r="Z637" s="21" t="str">
        <f>IF(обеспечено!Z637-'погружено всего'!Z637=0,"",обеспечено!Z637-'погружено всего'!Z637)</f>
        <v/>
      </c>
      <c r="AA637" s="21" t="str">
        <f>IF(обеспечено!AA637-'погружено всего'!AA637=0,"",обеспечено!AA637-'погружено всего'!AA637)</f>
        <v/>
      </c>
      <c r="AB637" s="21" t="str">
        <f>IF(обеспечено!AB637-'погружено всего'!AB637=0,"",обеспечено!AB637-'погружено всего'!AB637)</f>
        <v/>
      </c>
      <c r="AC637" s="21" t="str">
        <f>IF(обеспечено!AC637-'погружено всего'!AC637=0,"",обеспечено!AC637-'погружено всего'!AC637)</f>
        <v/>
      </c>
      <c r="AD637" s="21" t="str">
        <f>IF(обеспечено!AD637-'погружено всего'!AD637=0,"",обеспечено!AD637-'погружено всего'!AD637)</f>
        <v/>
      </c>
      <c r="AE637" s="21" t="str">
        <f>IF(обеспечено!AE637-'погружено всего'!AE637=0,"",обеспечено!AE637-'погружено всего'!AE637)</f>
        <v/>
      </c>
      <c r="AF637" s="21" t="str">
        <f>IF(обеспечено!AF637-'погружено всего'!AF637=0,"",обеспечено!AF637-'погружено всего'!AF637)</f>
        <v/>
      </c>
      <c r="AG637" s="21" t="str">
        <f>IF(обеспечено!AG637-'погружено всего'!AG637=0,"",обеспечено!AG637-'погружено всего'!AG637)</f>
        <v/>
      </c>
      <c r="AH637" s="21" t="str">
        <f>IF(обеспечено!AH637-'погружено всего'!AH637=0,"",обеспечено!AH637-'погружено всего'!AH637)</f>
        <v/>
      </c>
      <c r="AI637" s="21" t="str">
        <f>IF(обеспечено!AI637-'погружено всего'!AI637=0,"",обеспечено!AI637-'погружено всего'!AI637)</f>
        <v/>
      </c>
      <c r="AJ637" s="21" t="str">
        <f>IF(обеспечено!AJ637-'погружено всего'!AJ637=0,"",обеспечено!AJ637-'погружено всего'!AJ637)</f>
        <v/>
      </c>
      <c r="AK637" s="21" t="str">
        <f>IF(обеспечено!AK637-'погружено всего'!AK637=0,"",обеспечено!AK637-'погружено всего'!AK637)</f>
        <v/>
      </c>
    </row>
    <row r="638" spans="2:37" s="15" customFormat="1" ht="13.5" customHeight="1" x14ac:dyDescent="0.15">
      <c r="B638" s="20" t="str">
        <f>IF(LEN('заявки всего'!B638)=0,"",'заявки всего'!B638)</f>
        <v/>
      </c>
      <c r="C638" s="20" t="str">
        <f>IF(LEN('заявки всего'!C638)=0,"",'заявки всего'!C638)</f>
        <v/>
      </c>
      <c r="D638" s="22" t="str">
        <f>IF(LEN('заявки всего'!D638)=0,"",'заявки всего'!D638)</f>
        <v/>
      </c>
      <c r="E638" s="23" t="str">
        <f>IF(LEN('заявки всего'!E638)=0,"",'заявки всего'!E638)</f>
        <v/>
      </c>
      <c r="F638" s="23" t="str">
        <f>IF(обеспечено!F638=0,"",ROUNDUP(обеспечено!F638/31*5,0))</f>
        <v/>
      </c>
      <c r="G638" s="21" t="str">
        <f>IF(обеспечено!G638-'погружено всего'!G638=0,"",обеспечено!G638-'погружено всего'!G638)</f>
        <v/>
      </c>
      <c r="H638" s="21" t="str">
        <f>IF(обеспечено!H638-'погружено всего'!H638=0,"",обеспечено!H638-'погружено всего'!H638)</f>
        <v/>
      </c>
      <c r="I638" s="21" t="str">
        <f>IF(обеспечено!I638-'погружено всего'!I638=0,"",обеспечено!I638-'погружено всего'!I638)</f>
        <v/>
      </c>
      <c r="J638" s="21" t="str">
        <f>IF(обеспечено!J638-'погружено всего'!J638=0,"",обеспечено!J638-'погружено всего'!J638)</f>
        <v/>
      </c>
      <c r="K638" s="21" t="str">
        <f>IF(обеспечено!K638-'погружено всего'!K638=0,"",обеспечено!K638-'погружено всего'!K638)</f>
        <v/>
      </c>
      <c r="L638" s="21" t="str">
        <f>IF(обеспечено!L638-'погружено всего'!L638=0,"",обеспечено!L638-'погружено всего'!L638)</f>
        <v/>
      </c>
      <c r="M638" s="21" t="str">
        <f>IF(обеспечено!M638-'погружено всего'!M638=0,"",обеспечено!M638-'погружено всего'!M638)</f>
        <v/>
      </c>
      <c r="N638" s="21" t="str">
        <f>IF(обеспечено!N638-'погружено всего'!N638=0,"",обеспечено!N638-'погружено всего'!N638)</f>
        <v/>
      </c>
      <c r="O638" s="21" t="str">
        <f>IF(обеспечено!O638-'погружено всего'!O638=0,"",обеспечено!O638-'погружено всего'!O638)</f>
        <v/>
      </c>
      <c r="P638" s="21" t="str">
        <f>IF(обеспечено!P638-'погружено всего'!P638=0,"",обеспечено!P638-'погружено всего'!P638)</f>
        <v/>
      </c>
      <c r="Q638" s="21" t="str">
        <f>IF(обеспечено!Q638-'погружено всего'!Q638=0,"",обеспечено!Q638-'погружено всего'!Q638)</f>
        <v/>
      </c>
      <c r="R638" s="21" t="str">
        <f>IF(обеспечено!R638-'погружено всего'!R638=0,"",обеспечено!R638-'погружено всего'!R638)</f>
        <v/>
      </c>
      <c r="S638" s="21" t="str">
        <f>IF(обеспечено!S638-'погружено всего'!S638=0,"",обеспечено!S638-'погружено всего'!S638)</f>
        <v/>
      </c>
      <c r="T638" s="21" t="str">
        <f>IF(обеспечено!T638-'погружено всего'!T638=0,"",обеспечено!T638-'погружено всего'!T638)</f>
        <v/>
      </c>
      <c r="U638" s="21" t="str">
        <f>IF(обеспечено!U638-'погружено всего'!U638=0,"",обеспечено!U638-'погружено всего'!U638)</f>
        <v/>
      </c>
      <c r="V638" s="21" t="str">
        <f>IF(обеспечено!V638-'погружено всего'!V638=0,"",обеспечено!V638-'погружено всего'!V638)</f>
        <v/>
      </c>
      <c r="W638" s="21" t="str">
        <f>IF(обеспечено!W638-'погружено всего'!W638=0,"",обеспечено!W638-'погружено всего'!W638)</f>
        <v/>
      </c>
      <c r="X638" s="21" t="str">
        <f>IF(обеспечено!X638-'погружено всего'!X638=0,"",обеспечено!X638-'погружено всего'!X638)</f>
        <v/>
      </c>
      <c r="Y638" s="21" t="str">
        <f>IF(обеспечено!Y638-'погружено всего'!Y638=0,"",обеспечено!Y638-'погружено всего'!Y638)</f>
        <v/>
      </c>
      <c r="Z638" s="21" t="str">
        <f>IF(обеспечено!Z638-'погружено всего'!Z638=0,"",обеспечено!Z638-'погружено всего'!Z638)</f>
        <v/>
      </c>
      <c r="AA638" s="21" t="str">
        <f>IF(обеспечено!AA638-'погружено всего'!AA638=0,"",обеспечено!AA638-'погружено всего'!AA638)</f>
        <v/>
      </c>
      <c r="AB638" s="21" t="str">
        <f>IF(обеспечено!AB638-'погружено всего'!AB638=0,"",обеспечено!AB638-'погружено всего'!AB638)</f>
        <v/>
      </c>
      <c r="AC638" s="21" t="str">
        <f>IF(обеспечено!AC638-'погружено всего'!AC638=0,"",обеспечено!AC638-'погружено всего'!AC638)</f>
        <v/>
      </c>
      <c r="AD638" s="21" t="str">
        <f>IF(обеспечено!AD638-'погружено всего'!AD638=0,"",обеспечено!AD638-'погружено всего'!AD638)</f>
        <v/>
      </c>
      <c r="AE638" s="21" t="str">
        <f>IF(обеспечено!AE638-'погружено всего'!AE638=0,"",обеспечено!AE638-'погружено всего'!AE638)</f>
        <v/>
      </c>
      <c r="AF638" s="21" t="str">
        <f>IF(обеспечено!AF638-'погружено всего'!AF638=0,"",обеспечено!AF638-'погружено всего'!AF638)</f>
        <v/>
      </c>
      <c r="AG638" s="21" t="str">
        <f>IF(обеспечено!AG638-'погружено всего'!AG638=0,"",обеспечено!AG638-'погружено всего'!AG638)</f>
        <v/>
      </c>
      <c r="AH638" s="21" t="str">
        <f>IF(обеспечено!AH638-'погружено всего'!AH638=0,"",обеспечено!AH638-'погружено всего'!AH638)</f>
        <v/>
      </c>
      <c r="AI638" s="21" t="str">
        <f>IF(обеспечено!AI638-'погружено всего'!AI638=0,"",обеспечено!AI638-'погружено всего'!AI638)</f>
        <v/>
      </c>
      <c r="AJ638" s="21" t="str">
        <f>IF(обеспечено!AJ638-'погружено всего'!AJ638=0,"",обеспечено!AJ638-'погружено всего'!AJ638)</f>
        <v/>
      </c>
      <c r="AK638" s="21" t="str">
        <f>IF(обеспечено!AK638-'погружено всего'!AK638=0,"",обеспечено!AK638-'погружено всего'!AK638)</f>
        <v/>
      </c>
    </row>
    <row r="639" spans="2:37" s="15" customFormat="1" ht="13.5" customHeight="1" x14ac:dyDescent="0.15">
      <c r="B639" s="20" t="str">
        <f>IF(LEN('заявки всего'!B639)=0,"",'заявки всего'!B639)</f>
        <v/>
      </c>
      <c r="C639" s="20" t="str">
        <f>IF(LEN('заявки всего'!C639)=0,"",'заявки всего'!C639)</f>
        <v/>
      </c>
      <c r="D639" s="22" t="str">
        <f>IF(LEN('заявки всего'!D639)=0,"",'заявки всего'!D639)</f>
        <v/>
      </c>
      <c r="E639" s="23" t="str">
        <f>IF(LEN('заявки всего'!E639)=0,"",'заявки всего'!E639)</f>
        <v/>
      </c>
      <c r="F639" s="23" t="str">
        <f>IF(обеспечено!F639=0,"",ROUNDUP(обеспечено!F639/31*5,0))</f>
        <v/>
      </c>
      <c r="G639" s="21" t="str">
        <f>IF(обеспечено!G639-'погружено всего'!G639=0,"",обеспечено!G639-'погружено всего'!G639)</f>
        <v/>
      </c>
      <c r="H639" s="21" t="str">
        <f>IF(обеспечено!H639-'погружено всего'!H639=0,"",обеспечено!H639-'погружено всего'!H639)</f>
        <v/>
      </c>
      <c r="I639" s="21" t="str">
        <f>IF(обеспечено!I639-'погружено всего'!I639=0,"",обеспечено!I639-'погружено всего'!I639)</f>
        <v/>
      </c>
      <c r="J639" s="21" t="str">
        <f>IF(обеспечено!J639-'погружено всего'!J639=0,"",обеспечено!J639-'погружено всего'!J639)</f>
        <v/>
      </c>
      <c r="K639" s="21" t="str">
        <f>IF(обеспечено!K639-'погружено всего'!K639=0,"",обеспечено!K639-'погружено всего'!K639)</f>
        <v/>
      </c>
      <c r="L639" s="21" t="str">
        <f>IF(обеспечено!L639-'погружено всего'!L639=0,"",обеспечено!L639-'погружено всего'!L639)</f>
        <v/>
      </c>
      <c r="M639" s="21" t="str">
        <f>IF(обеспечено!M639-'погружено всего'!M639=0,"",обеспечено!M639-'погружено всего'!M639)</f>
        <v/>
      </c>
      <c r="N639" s="21" t="str">
        <f>IF(обеспечено!N639-'погружено всего'!N639=0,"",обеспечено!N639-'погружено всего'!N639)</f>
        <v/>
      </c>
      <c r="O639" s="21" t="str">
        <f>IF(обеспечено!O639-'погружено всего'!O639=0,"",обеспечено!O639-'погружено всего'!O639)</f>
        <v/>
      </c>
      <c r="P639" s="21" t="str">
        <f>IF(обеспечено!P639-'погружено всего'!P639=0,"",обеспечено!P639-'погружено всего'!P639)</f>
        <v/>
      </c>
      <c r="Q639" s="21" t="str">
        <f>IF(обеспечено!Q639-'погружено всего'!Q639=0,"",обеспечено!Q639-'погружено всего'!Q639)</f>
        <v/>
      </c>
      <c r="R639" s="21" t="str">
        <f>IF(обеспечено!R639-'погружено всего'!R639=0,"",обеспечено!R639-'погружено всего'!R639)</f>
        <v/>
      </c>
      <c r="S639" s="21" t="str">
        <f>IF(обеспечено!S639-'погружено всего'!S639=0,"",обеспечено!S639-'погружено всего'!S639)</f>
        <v/>
      </c>
      <c r="T639" s="21" t="str">
        <f>IF(обеспечено!T639-'погружено всего'!T639=0,"",обеспечено!T639-'погружено всего'!T639)</f>
        <v/>
      </c>
      <c r="U639" s="21" t="str">
        <f>IF(обеспечено!U639-'погружено всего'!U639=0,"",обеспечено!U639-'погружено всего'!U639)</f>
        <v/>
      </c>
      <c r="V639" s="21" t="str">
        <f>IF(обеспечено!V639-'погружено всего'!V639=0,"",обеспечено!V639-'погружено всего'!V639)</f>
        <v/>
      </c>
      <c r="W639" s="21" t="str">
        <f>IF(обеспечено!W639-'погружено всего'!W639=0,"",обеспечено!W639-'погружено всего'!W639)</f>
        <v/>
      </c>
      <c r="X639" s="21" t="str">
        <f>IF(обеспечено!X639-'погружено всего'!X639=0,"",обеспечено!X639-'погружено всего'!X639)</f>
        <v/>
      </c>
      <c r="Y639" s="21" t="str">
        <f>IF(обеспечено!Y639-'погружено всего'!Y639=0,"",обеспечено!Y639-'погружено всего'!Y639)</f>
        <v/>
      </c>
      <c r="Z639" s="21" t="str">
        <f>IF(обеспечено!Z639-'погружено всего'!Z639=0,"",обеспечено!Z639-'погружено всего'!Z639)</f>
        <v/>
      </c>
      <c r="AA639" s="21" t="str">
        <f>IF(обеспечено!AA639-'погружено всего'!AA639=0,"",обеспечено!AA639-'погружено всего'!AA639)</f>
        <v/>
      </c>
      <c r="AB639" s="21" t="str">
        <f>IF(обеспечено!AB639-'погружено всего'!AB639=0,"",обеспечено!AB639-'погружено всего'!AB639)</f>
        <v/>
      </c>
      <c r="AC639" s="21" t="str">
        <f>IF(обеспечено!AC639-'погружено всего'!AC639=0,"",обеспечено!AC639-'погружено всего'!AC639)</f>
        <v/>
      </c>
      <c r="AD639" s="21" t="str">
        <f>IF(обеспечено!AD639-'погружено всего'!AD639=0,"",обеспечено!AD639-'погружено всего'!AD639)</f>
        <v/>
      </c>
      <c r="AE639" s="21" t="str">
        <f>IF(обеспечено!AE639-'погружено всего'!AE639=0,"",обеспечено!AE639-'погружено всего'!AE639)</f>
        <v/>
      </c>
      <c r="AF639" s="21" t="str">
        <f>IF(обеспечено!AF639-'погружено всего'!AF639=0,"",обеспечено!AF639-'погружено всего'!AF639)</f>
        <v/>
      </c>
      <c r="AG639" s="21" t="str">
        <f>IF(обеспечено!AG639-'погружено всего'!AG639=0,"",обеспечено!AG639-'погружено всего'!AG639)</f>
        <v/>
      </c>
      <c r="AH639" s="21" t="str">
        <f>IF(обеспечено!AH639-'погружено всего'!AH639=0,"",обеспечено!AH639-'погружено всего'!AH639)</f>
        <v/>
      </c>
      <c r="AI639" s="21" t="str">
        <f>IF(обеспечено!AI639-'погружено всего'!AI639=0,"",обеспечено!AI639-'погружено всего'!AI639)</f>
        <v/>
      </c>
      <c r="AJ639" s="21" t="str">
        <f>IF(обеспечено!AJ639-'погружено всего'!AJ639=0,"",обеспечено!AJ639-'погружено всего'!AJ639)</f>
        <v/>
      </c>
      <c r="AK639" s="21" t="str">
        <f>IF(обеспечено!AK639-'погружено всего'!AK639=0,"",обеспечено!AK639-'погружено всего'!AK639)</f>
        <v/>
      </c>
    </row>
    <row r="640" spans="2:37" s="15" customFormat="1" ht="13.5" customHeight="1" x14ac:dyDescent="0.15">
      <c r="B640" s="20" t="str">
        <f>IF(LEN('заявки всего'!B640)=0,"",'заявки всего'!B640)</f>
        <v/>
      </c>
      <c r="C640" s="20" t="str">
        <f>IF(LEN('заявки всего'!C640)=0,"",'заявки всего'!C640)</f>
        <v/>
      </c>
      <c r="D640" s="22" t="str">
        <f>IF(LEN('заявки всего'!D640)=0,"",'заявки всего'!D640)</f>
        <v/>
      </c>
      <c r="E640" s="23" t="str">
        <f>IF(LEN('заявки всего'!E640)=0,"",'заявки всего'!E640)</f>
        <v/>
      </c>
      <c r="F640" s="23" t="str">
        <f>IF(обеспечено!F640=0,"",ROUNDUP(обеспечено!F640/31*5,0))</f>
        <v/>
      </c>
      <c r="G640" s="21" t="str">
        <f>IF(обеспечено!G640-'погружено всего'!G640=0,"",обеспечено!G640-'погружено всего'!G640)</f>
        <v/>
      </c>
      <c r="H640" s="21" t="str">
        <f>IF(обеспечено!H640-'погружено всего'!H640=0,"",обеспечено!H640-'погружено всего'!H640)</f>
        <v/>
      </c>
      <c r="I640" s="21" t="str">
        <f>IF(обеспечено!I640-'погружено всего'!I640=0,"",обеспечено!I640-'погружено всего'!I640)</f>
        <v/>
      </c>
      <c r="J640" s="21" t="str">
        <f>IF(обеспечено!J640-'погружено всего'!J640=0,"",обеспечено!J640-'погружено всего'!J640)</f>
        <v/>
      </c>
      <c r="K640" s="21" t="str">
        <f>IF(обеспечено!K640-'погружено всего'!K640=0,"",обеспечено!K640-'погружено всего'!K640)</f>
        <v/>
      </c>
      <c r="L640" s="21" t="str">
        <f>IF(обеспечено!L640-'погружено всего'!L640=0,"",обеспечено!L640-'погружено всего'!L640)</f>
        <v/>
      </c>
      <c r="M640" s="21" t="str">
        <f>IF(обеспечено!M640-'погружено всего'!M640=0,"",обеспечено!M640-'погружено всего'!M640)</f>
        <v/>
      </c>
      <c r="N640" s="21" t="str">
        <f>IF(обеспечено!N640-'погружено всего'!N640=0,"",обеспечено!N640-'погружено всего'!N640)</f>
        <v/>
      </c>
      <c r="O640" s="21" t="str">
        <f>IF(обеспечено!O640-'погружено всего'!O640=0,"",обеспечено!O640-'погружено всего'!O640)</f>
        <v/>
      </c>
      <c r="P640" s="21" t="str">
        <f>IF(обеспечено!P640-'погружено всего'!P640=0,"",обеспечено!P640-'погружено всего'!P640)</f>
        <v/>
      </c>
      <c r="Q640" s="21" t="str">
        <f>IF(обеспечено!Q640-'погружено всего'!Q640=0,"",обеспечено!Q640-'погружено всего'!Q640)</f>
        <v/>
      </c>
      <c r="R640" s="21" t="str">
        <f>IF(обеспечено!R640-'погружено всего'!R640=0,"",обеспечено!R640-'погружено всего'!R640)</f>
        <v/>
      </c>
      <c r="S640" s="21" t="str">
        <f>IF(обеспечено!S640-'погружено всего'!S640=0,"",обеспечено!S640-'погружено всего'!S640)</f>
        <v/>
      </c>
      <c r="T640" s="21" t="str">
        <f>IF(обеспечено!T640-'погружено всего'!T640=0,"",обеспечено!T640-'погружено всего'!T640)</f>
        <v/>
      </c>
      <c r="U640" s="21" t="str">
        <f>IF(обеспечено!U640-'погружено всего'!U640=0,"",обеспечено!U640-'погружено всего'!U640)</f>
        <v/>
      </c>
      <c r="V640" s="21" t="str">
        <f>IF(обеспечено!V640-'погружено всего'!V640=0,"",обеспечено!V640-'погружено всего'!V640)</f>
        <v/>
      </c>
      <c r="W640" s="21" t="str">
        <f>IF(обеспечено!W640-'погружено всего'!W640=0,"",обеспечено!W640-'погружено всего'!W640)</f>
        <v/>
      </c>
      <c r="X640" s="21" t="str">
        <f>IF(обеспечено!X640-'погружено всего'!X640=0,"",обеспечено!X640-'погружено всего'!X640)</f>
        <v/>
      </c>
      <c r="Y640" s="21" t="str">
        <f>IF(обеспечено!Y640-'погружено всего'!Y640=0,"",обеспечено!Y640-'погружено всего'!Y640)</f>
        <v/>
      </c>
      <c r="Z640" s="21" t="str">
        <f>IF(обеспечено!Z640-'погружено всего'!Z640=0,"",обеспечено!Z640-'погружено всего'!Z640)</f>
        <v/>
      </c>
      <c r="AA640" s="21" t="str">
        <f>IF(обеспечено!AA640-'погружено всего'!AA640=0,"",обеспечено!AA640-'погружено всего'!AA640)</f>
        <v/>
      </c>
      <c r="AB640" s="21" t="str">
        <f>IF(обеспечено!AB640-'погружено всего'!AB640=0,"",обеспечено!AB640-'погружено всего'!AB640)</f>
        <v/>
      </c>
      <c r="AC640" s="21" t="str">
        <f>IF(обеспечено!AC640-'погружено всего'!AC640=0,"",обеспечено!AC640-'погружено всего'!AC640)</f>
        <v/>
      </c>
      <c r="AD640" s="21" t="str">
        <f>IF(обеспечено!AD640-'погружено всего'!AD640=0,"",обеспечено!AD640-'погружено всего'!AD640)</f>
        <v/>
      </c>
      <c r="AE640" s="21" t="str">
        <f>IF(обеспечено!AE640-'погружено всего'!AE640=0,"",обеспечено!AE640-'погружено всего'!AE640)</f>
        <v/>
      </c>
      <c r="AF640" s="21" t="str">
        <f>IF(обеспечено!AF640-'погружено всего'!AF640=0,"",обеспечено!AF640-'погружено всего'!AF640)</f>
        <v/>
      </c>
      <c r="AG640" s="21" t="str">
        <f>IF(обеспечено!AG640-'погружено всего'!AG640=0,"",обеспечено!AG640-'погружено всего'!AG640)</f>
        <v/>
      </c>
      <c r="AH640" s="21" t="str">
        <f>IF(обеспечено!AH640-'погружено всего'!AH640=0,"",обеспечено!AH640-'погружено всего'!AH640)</f>
        <v/>
      </c>
      <c r="AI640" s="21" t="str">
        <f>IF(обеспечено!AI640-'погружено всего'!AI640=0,"",обеспечено!AI640-'погружено всего'!AI640)</f>
        <v/>
      </c>
      <c r="AJ640" s="21" t="str">
        <f>IF(обеспечено!AJ640-'погружено всего'!AJ640=0,"",обеспечено!AJ640-'погружено всего'!AJ640)</f>
        <v/>
      </c>
      <c r="AK640" s="21" t="str">
        <f>IF(обеспечено!AK640-'погружено всего'!AK640=0,"",обеспечено!AK640-'погружено всего'!AK640)</f>
        <v/>
      </c>
    </row>
    <row r="641" spans="2:37" s="15" customFormat="1" ht="13.5" customHeight="1" x14ac:dyDescent="0.15">
      <c r="B641" s="20" t="str">
        <f>IF(LEN('заявки всего'!B641)=0,"",'заявки всего'!B641)</f>
        <v/>
      </c>
      <c r="C641" s="20" t="str">
        <f>IF(LEN('заявки всего'!C641)=0,"",'заявки всего'!C641)</f>
        <v/>
      </c>
      <c r="D641" s="22" t="str">
        <f>IF(LEN('заявки всего'!D641)=0,"",'заявки всего'!D641)</f>
        <v/>
      </c>
      <c r="E641" s="23" t="str">
        <f>IF(LEN('заявки всего'!E641)=0,"",'заявки всего'!E641)</f>
        <v/>
      </c>
      <c r="F641" s="23" t="str">
        <f>IF(обеспечено!F641=0,"",ROUNDUP(обеспечено!F641/31*5,0))</f>
        <v/>
      </c>
      <c r="G641" s="21" t="str">
        <f>IF(обеспечено!G641-'погружено всего'!G641=0,"",обеспечено!G641-'погружено всего'!G641)</f>
        <v/>
      </c>
      <c r="H641" s="21" t="str">
        <f>IF(обеспечено!H641-'погружено всего'!H641=0,"",обеспечено!H641-'погружено всего'!H641)</f>
        <v/>
      </c>
      <c r="I641" s="21" t="str">
        <f>IF(обеспечено!I641-'погружено всего'!I641=0,"",обеспечено!I641-'погружено всего'!I641)</f>
        <v/>
      </c>
      <c r="J641" s="21" t="str">
        <f>IF(обеспечено!J641-'погружено всего'!J641=0,"",обеспечено!J641-'погружено всего'!J641)</f>
        <v/>
      </c>
      <c r="K641" s="21" t="str">
        <f>IF(обеспечено!K641-'погружено всего'!K641=0,"",обеспечено!K641-'погружено всего'!K641)</f>
        <v/>
      </c>
      <c r="L641" s="21" t="str">
        <f>IF(обеспечено!L641-'погружено всего'!L641=0,"",обеспечено!L641-'погружено всего'!L641)</f>
        <v/>
      </c>
      <c r="M641" s="21" t="str">
        <f>IF(обеспечено!M641-'погружено всего'!M641=0,"",обеспечено!M641-'погружено всего'!M641)</f>
        <v/>
      </c>
      <c r="N641" s="21" t="str">
        <f>IF(обеспечено!N641-'погружено всего'!N641=0,"",обеспечено!N641-'погружено всего'!N641)</f>
        <v/>
      </c>
      <c r="O641" s="21" t="str">
        <f>IF(обеспечено!O641-'погружено всего'!O641=0,"",обеспечено!O641-'погружено всего'!O641)</f>
        <v/>
      </c>
      <c r="P641" s="21" t="str">
        <f>IF(обеспечено!P641-'погружено всего'!P641=0,"",обеспечено!P641-'погружено всего'!P641)</f>
        <v/>
      </c>
      <c r="Q641" s="21" t="str">
        <f>IF(обеспечено!Q641-'погружено всего'!Q641=0,"",обеспечено!Q641-'погружено всего'!Q641)</f>
        <v/>
      </c>
      <c r="R641" s="21" t="str">
        <f>IF(обеспечено!R641-'погружено всего'!R641=0,"",обеспечено!R641-'погружено всего'!R641)</f>
        <v/>
      </c>
      <c r="S641" s="21" t="str">
        <f>IF(обеспечено!S641-'погружено всего'!S641=0,"",обеспечено!S641-'погружено всего'!S641)</f>
        <v/>
      </c>
      <c r="T641" s="21" t="str">
        <f>IF(обеспечено!T641-'погружено всего'!T641=0,"",обеспечено!T641-'погружено всего'!T641)</f>
        <v/>
      </c>
      <c r="U641" s="21" t="str">
        <f>IF(обеспечено!U641-'погружено всего'!U641=0,"",обеспечено!U641-'погружено всего'!U641)</f>
        <v/>
      </c>
      <c r="V641" s="21" t="str">
        <f>IF(обеспечено!V641-'погружено всего'!V641=0,"",обеспечено!V641-'погружено всего'!V641)</f>
        <v/>
      </c>
      <c r="W641" s="21" t="str">
        <f>IF(обеспечено!W641-'погружено всего'!W641=0,"",обеспечено!W641-'погружено всего'!W641)</f>
        <v/>
      </c>
      <c r="X641" s="21" t="str">
        <f>IF(обеспечено!X641-'погружено всего'!X641=0,"",обеспечено!X641-'погружено всего'!X641)</f>
        <v/>
      </c>
      <c r="Y641" s="21" t="str">
        <f>IF(обеспечено!Y641-'погружено всего'!Y641=0,"",обеспечено!Y641-'погружено всего'!Y641)</f>
        <v/>
      </c>
      <c r="Z641" s="21" t="str">
        <f>IF(обеспечено!Z641-'погружено всего'!Z641=0,"",обеспечено!Z641-'погружено всего'!Z641)</f>
        <v/>
      </c>
      <c r="AA641" s="21" t="str">
        <f>IF(обеспечено!AA641-'погружено всего'!AA641=0,"",обеспечено!AA641-'погружено всего'!AA641)</f>
        <v/>
      </c>
      <c r="AB641" s="21" t="str">
        <f>IF(обеспечено!AB641-'погружено всего'!AB641=0,"",обеспечено!AB641-'погружено всего'!AB641)</f>
        <v/>
      </c>
      <c r="AC641" s="21" t="str">
        <f>IF(обеспечено!AC641-'погружено всего'!AC641=0,"",обеспечено!AC641-'погружено всего'!AC641)</f>
        <v/>
      </c>
      <c r="AD641" s="21" t="str">
        <f>IF(обеспечено!AD641-'погружено всего'!AD641=0,"",обеспечено!AD641-'погружено всего'!AD641)</f>
        <v/>
      </c>
      <c r="AE641" s="21" t="str">
        <f>IF(обеспечено!AE641-'погружено всего'!AE641=0,"",обеспечено!AE641-'погружено всего'!AE641)</f>
        <v/>
      </c>
      <c r="AF641" s="21" t="str">
        <f>IF(обеспечено!AF641-'погружено всего'!AF641=0,"",обеспечено!AF641-'погружено всего'!AF641)</f>
        <v/>
      </c>
      <c r="AG641" s="21" t="str">
        <f>IF(обеспечено!AG641-'погружено всего'!AG641=0,"",обеспечено!AG641-'погружено всего'!AG641)</f>
        <v/>
      </c>
      <c r="AH641" s="21" t="str">
        <f>IF(обеспечено!AH641-'погружено всего'!AH641=0,"",обеспечено!AH641-'погружено всего'!AH641)</f>
        <v/>
      </c>
      <c r="AI641" s="21" t="str">
        <f>IF(обеспечено!AI641-'погружено всего'!AI641=0,"",обеспечено!AI641-'погружено всего'!AI641)</f>
        <v/>
      </c>
      <c r="AJ641" s="21" t="str">
        <f>IF(обеспечено!AJ641-'погружено всего'!AJ641=0,"",обеспечено!AJ641-'погружено всего'!AJ641)</f>
        <v/>
      </c>
      <c r="AK641" s="21" t="str">
        <f>IF(обеспечено!AK641-'погружено всего'!AK641=0,"",обеспечено!AK641-'погружено всего'!AK641)</f>
        <v/>
      </c>
    </row>
    <row r="642" spans="2:37" s="15" customFormat="1" ht="13.5" customHeight="1" x14ac:dyDescent="0.15">
      <c r="B642" s="20" t="str">
        <f>IF(LEN('заявки всего'!B642)=0,"",'заявки всего'!B642)</f>
        <v/>
      </c>
      <c r="C642" s="20" t="str">
        <f>IF(LEN('заявки всего'!C642)=0,"",'заявки всего'!C642)</f>
        <v/>
      </c>
      <c r="D642" s="22" t="str">
        <f>IF(LEN('заявки всего'!D642)=0,"",'заявки всего'!D642)</f>
        <v/>
      </c>
      <c r="E642" s="23" t="str">
        <f>IF(LEN('заявки всего'!E642)=0,"",'заявки всего'!E642)</f>
        <v/>
      </c>
      <c r="F642" s="23" t="str">
        <f>IF(обеспечено!F642=0,"",ROUNDUP(обеспечено!F642/31*5,0))</f>
        <v/>
      </c>
      <c r="G642" s="21" t="str">
        <f>IF(обеспечено!G642-'погружено всего'!G642=0,"",обеспечено!G642-'погружено всего'!G642)</f>
        <v/>
      </c>
      <c r="H642" s="21" t="str">
        <f>IF(обеспечено!H642-'погружено всего'!H642=0,"",обеспечено!H642-'погружено всего'!H642)</f>
        <v/>
      </c>
      <c r="I642" s="21" t="str">
        <f>IF(обеспечено!I642-'погружено всего'!I642=0,"",обеспечено!I642-'погружено всего'!I642)</f>
        <v/>
      </c>
      <c r="J642" s="21" t="str">
        <f>IF(обеспечено!J642-'погружено всего'!J642=0,"",обеспечено!J642-'погружено всего'!J642)</f>
        <v/>
      </c>
      <c r="K642" s="21" t="str">
        <f>IF(обеспечено!K642-'погружено всего'!K642=0,"",обеспечено!K642-'погружено всего'!K642)</f>
        <v/>
      </c>
      <c r="L642" s="21" t="str">
        <f>IF(обеспечено!L642-'погружено всего'!L642=0,"",обеспечено!L642-'погружено всего'!L642)</f>
        <v/>
      </c>
      <c r="M642" s="21" t="str">
        <f>IF(обеспечено!M642-'погружено всего'!M642=0,"",обеспечено!M642-'погружено всего'!M642)</f>
        <v/>
      </c>
      <c r="N642" s="21" t="str">
        <f>IF(обеспечено!N642-'погружено всего'!N642=0,"",обеспечено!N642-'погружено всего'!N642)</f>
        <v/>
      </c>
      <c r="O642" s="21" t="str">
        <f>IF(обеспечено!O642-'погружено всего'!O642=0,"",обеспечено!O642-'погружено всего'!O642)</f>
        <v/>
      </c>
      <c r="P642" s="21" t="str">
        <f>IF(обеспечено!P642-'погружено всего'!P642=0,"",обеспечено!P642-'погружено всего'!P642)</f>
        <v/>
      </c>
      <c r="Q642" s="21" t="str">
        <f>IF(обеспечено!Q642-'погружено всего'!Q642=0,"",обеспечено!Q642-'погружено всего'!Q642)</f>
        <v/>
      </c>
      <c r="R642" s="21" t="str">
        <f>IF(обеспечено!R642-'погружено всего'!R642=0,"",обеспечено!R642-'погружено всего'!R642)</f>
        <v/>
      </c>
      <c r="S642" s="21" t="str">
        <f>IF(обеспечено!S642-'погружено всего'!S642=0,"",обеспечено!S642-'погружено всего'!S642)</f>
        <v/>
      </c>
      <c r="T642" s="21" t="str">
        <f>IF(обеспечено!T642-'погружено всего'!T642=0,"",обеспечено!T642-'погружено всего'!T642)</f>
        <v/>
      </c>
      <c r="U642" s="21" t="str">
        <f>IF(обеспечено!U642-'погружено всего'!U642=0,"",обеспечено!U642-'погружено всего'!U642)</f>
        <v/>
      </c>
      <c r="V642" s="21" t="str">
        <f>IF(обеспечено!V642-'погружено всего'!V642=0,"",обеспечено!V642-'погружено всего'!V642)</f>
        <v/>
      </c>
      <c r="W642" s="21" t="str">
        <f>IF(обеспечено!W642-'погружено всего'!W642=0,"",обеспечено!W642-'погружено всего'!W642)</f>
        <v/>
      </c>
      <c r="X642" s="21" t="str">
        <f>IF(обеспечено!X642-'погружено всего'!X642=0,"",обеспечено!X642-'погружено всего'!X642)</f>
        <v/>
      </c>
      <c r="Y642" s="21" t="str">
        <f>IF(обеспечено!Y642-'погружено всего'!Y642=0,"",обеспечено!Y642-'погружено всего'!Y642)</f>
        <v/>
      </c>
      <c r="Z642" s="21" t="str">
        <f>IF(обеспечено!Z642-'погружено всего'!Z642=0,"",обеспечено!Z642-'погружено всего'!Z642)</f>
        <v/>
      </c>
      <c r="AA642" s="21" t="str">
        <f>IF(обеспечено!AA642-'погружено всего'!AA642=0,"",обеспечено!AA642-'погружено всего'!AA642)</f>
        <v/>
      </c>
      <c r="AB642" s="21" t="str">
        <f>IF(обеспечено!AB642-'погружено всего'!AB642=0,"",обеспечено!AB642-'погружено всего'!AB642)</f>
        <v/>
      </c>
      <c r="AC642" s="21" t="str">
        <f>IF(обеспечено!AC642-'погружено всего'!AC642=0,"",обеспечено!AC642-'погружено всего'!AC642)</f>
        <v/>
      </c>
      <c r="AD642" s="21" t="str">
        <f>IF(обеспечено!AD642-'погружено всего'!AD642=0,"",обеспечено!AD642-'погружено всего'!AD642)</f>
        <v/>
      </c>
      <c r="AE642" s="21" t="str">
        <f>IF(обеспечено!AE642-'погружено всего'!AE642=0,"",обеспечено!AE642-'погружено всего'!AE642)</f>
        <v/>
      </c>
      <c r="AF642" s="21" t="str">
        <f>IF(обеспечено!AF642-'погружено всего'!AF642=0,"",обеспечено!AF642-'погружено всего'!AF642)</f>
        <v/>
      </c>
      <c r="AG642" s="21" t="str">
        <f>IF(обеспечено!AG642-'погружено всего'!AG642=0,"",обеспечено!AG642-'погружено всего'!AG642)</f>
        <v/>
      </c>
      <c r="AH642" s="21" t="str">
        <f>IF(обеспечено!AH642-'погружено всего'!AH642=0,"",обеспечено!AH642-'погружено всего'!AH642)</f>
        <v/>
      </c>
      <c r="AI642" s="21" t="str">
        <f>IF(обеспечено!AI642-'погружено всего'!AI642=0,"",обеспечено!AI642-'погружено всего'!AI642)</f>
        <v/>
      </c>
      <c r="AJ642" s="21" t="str">
        <f>IF(обеспечено!AJ642-'погружено всего'!AJ642=0,"",обеспечено!AJ642-'погружено всего'!AJ642)</f>
        <v/>
      </c>
      <c r="AK642" s="21" t="str">
        <f>IF(обеспечено!AK642-'погружено всего'!AK642=0,"",обеспечено!AK642-'погружено всего'!AK642)</f>
        <v/>
      </c>
    </row>
    <row r="643" spans="2:37" s="15" customFormat="1" ht="13.5" customHeight="1" x14ac:dyDescent="0.15">
      <c r="B643" s="20" t="str">
        <f>IF(LEN('заявки всего'!B643)=0,"",'заявки всего'!B643)</f>
        <v/>
      </c>
      <c r="C643" s="20" t="str">
        <f>IF(LEN('заявки всего'!C643)=0,"",'заявки всего'!C643)</f>
        <v/>
      </c>
      <c r="D643" s="22" t="str">
        <f>IF(LEN('заявки всего'!D643)=0,"",'заявки всего'!D643)</f>
        <v/>
      </c>
      <c r="E643" s="23" t="str">
        <f>IF(LEN('заявки всего'!E643)=0,"",'заявки всего'!E643)</f>
        <v/>
      </c>
      <c r="F643" s="23" t="str">
        <f>IF(обеспечено!F643=0,"",ROUNDUP(обеспечено!F643/31*5,0))</f>
        <v/>
      </c>
      <c r="G643" s="21" t="str">
        <f>IF(обеспечено!G643-'погружено всего'!G643=0,"",обеспечено!G643-'погружено всего'!G643)</f>
        <v/>
      </c>
      <c r="H643" s="21" t="str">
        <f>IF(обеспечено!H643-'погружено всего'!H643=0,"",обеспечено!H643-'погружено всего'!H643)</f>
        <v/>
      </c>
      <c r="I643" s="21" t="str">
        <f>IF(обеспечено!I643-'погружено всего'!I643=0,"",обеспечено!I643-'погружено всего'!I643)</f>
        <v/>
      </c>
      <c r="J643" s="21" t="str">
        <f>IF(обеспечено!J643-'погружено всего'!J643=0,"",обеспечено!J643-'погружено всего'!J643)</f>
        <v/>
      </c>
      <c r="K643" s="21" t="str">
        <f>IF(обеспечено!K643-'погружено всего'!K643=0,"",обеспечено!K643-'погружено всего'!K643)</f>
        <v/>
      </c>
      <c r="L643" s="21" t="str">
        <f>IF(обеспечено!L643-'погружено всего'!L643=0,"",обеспечено!L643-'погружено всего'!L643)</f>
        <v/>
      </c>
      <c r="M643" s="21" t="str">
        <f>IF(обеспечено!M643-'погружено всего'!M643=0,"",обеспечено!M643-'погружено всего'!M643)</f>
        <v/>
      </c>
      <c r="N643" s="21" t="str">
        <f>IF(обеспечено!N643-'погружено всего'!N643=0,"",обеспечено!N643-'погружено всего'!N643)</f>
        <v/>
      </c>
      <c r="O643" s="21" t="str">
        <f>IF(обеспечено!O643-'погружено всего'!O643=0,"",обеспечено!O643-'погружено всего'!O643)</f>
        <v/>
      </c>
      <c r="P643" s="21" t="str">
        <f>IF(обеспечено!P643-'погружено всего'!P643=0,"",обеспечено!P643-'погружено всего'!P643)</f>
        <v/>
      </c>
      <c r="Q643" s="21" t="str">
        <f>IF(обеспечено!Q643-'погружено всего'!Q643=0,"",обеспечено!Q643-'погружено всего'!Q643)</f>
        <v/>
      </c>
      <c r="R643" s="21" t="str">
        <f>IF(обеспечено!R643-'погружено всего'!R643=0,"",обеспечено!R643-'погружено всего'!R643)</f>
        <v/>
      </c>
      <c r="S643" s="21" t="str">
        <f>IF(обеспечено!S643-'погружено всего'!S643=0,"",обеспечено!S643-'погружено всего'!S643)</f>
        <v/>
      </c>
      <c r="T643" s="21" t="str">
        <f>IF(обеспечено!T643-'погружено всего'!T643=0,"",обеспечено!T643-'погружено всего'!T643)</f>
        <v/>
      </c>
      <c r="U643" s="21" t="str">
        <f>IF(обеспечено!U643-'погружено всего'!U643=0,"",обеспечено!U643-'погружено всего'!U643)</f>
        <v/>
      </c>
      <c r="V643" s="21" t="str">
        <f>IF(обеспечено!V643-'погружено всего'!V643=0,"",обеспечено!V643-'погружено всего'!V643)</f>
        <v/>
      </c>
      <c r="W643" s="21" t="str">
        <f>IF(обеспечено!W643-'погружено всего'!W643=0,"",обеспечено!W643-'погружено всего'!W643)</f>
        <v/>
      </c>
      <c r="X643" s="21" t="str">
        <f>IF(обеспечено!X643-'погружено всего'!X643=0,"",обеспечено!X643-'погружено всего'!X643)</f>
        <v/>
      </c>
      <c r="Y643" s="21" t="str">
        <f>IF(обеспечено!Y643-'погружено всего'!Y643=0,"",обеспечено!Y643-'погружено всего'!Y643)</f>
        <v/>
      </c>
      <c r="Z643" s="21" t="str">
        <f>IF(обеспечено!Z643-'погружено всего'!Z643=0,"",обеспечено!Z643-'погружено всего'!Z643)</f>
        <v/>
      </c>
      <c r="AA643" s="21" t="str">
        <f>IF(обеспечено!AA643-'погружено всего'!AA643=0,"",обеспечено!AA643-'погружено всего'!AA643)</f>
        <v/>
      </c>
      <c r="AB643" s="21" t="str">
        <f>IF(обеспечено!AB643-'погружено всего'!AB643=0,"",обеспечено!AB643-'погружено всего'!AB643)</f>
        <v/>
      </c>
      <c r="AC643" s="21" t="str">
        <f>IF(обеспечено!AC643-'погружено всего'!AC643=0,"",обеспечено!AC643-'погружено всего'!AC643)</f>
        <v/>
      </c>
      <c r="AD643" s="21" t="str">
        <f>IF(обеспечено!AD643-'погружено всего'!AD643=0,"",обеспечено!AD643-'погружено всего'!AD643)</f>
        <v/>
      </c>
      <c r="AE643" s="21" t="str">
        <f>IF(обеспечено!AE643-'погружено всего'!AE643=0,"",обеспечено!AE643-'погружено всего'!AE643)</f>
        <v/>
      </c>
      <c r="AF643" s="21" t="str">
        <f>IF(обеспечено!AF643-'погружено всего'!AF643=0,"",обеспечено!AF643-'погружено всего'!AF643)</f>
        <v/>
      </c>
      <c r="AG643" s="21" t="str">
        <f>IF(обеспечено!AG643-'погружено всего'!AG643=0,"",обеспечено!AG643-'погружено всего'!AG643)</f>
        <v/>
      </c>
      <c r="AH643" s="21" t="str">
        <f>IF(обеспечено!AH643-'погружено всего'!AH643=0,"",обеспечено!AH643-'погружено всего'!AH643)</f>
        <v/>
      </c>
      <c r="AI643" s="21" t="str">
        <f>IF(обеспечено!AI643-'погружено всего'!AI643=0,"",обеспечено!AI643-'погружено всего'!AI643)</f>
        <v/>
      </c>
      <c r="AJ643" s="21" t="str">
        <f>IF(обеспечено!AJ643-'погружено всего'!AJ643=0,"",обеспечено!AJ643-'погружено всего'!AJ643)</f>
        <v/>
      </c>
      <c r="AK643" s="21" t="str">
        <f>IF(обеспечено!AK643-'погружено всего'!AK643=0,"",обеспечено!AK643-'погружено всего'!AK643)</f>
        <v/>
      </c>
    </row>
    <row r="644" spans="2:37" s="15" customFormat="1" ht="13.5" customHeight="1" x14ac:dyDescent="0.15">
      <c r="B644" s="20" t="str">
        <f>IF(LEN('заявки всего'!B644)=0,"",'заявки всего'!B644)</f>
        <v/>
      </c>
      <c r="C644" s="20" t="str">
        <f>IF(LEN('заявки всего'!C644)=0,"",'заявки всего'!C644)</f>
        <v/>
      </c>
      <c r="D644" s="22" t="str">
        <f>IF(LEN('заявки всего'!D644)=0,"",'заявки всего'!D644)</f>
        <v/>
      </c>
      <c r="E644" s="23" t="str">
        <f>IF(LEN('заявки всего'!E644)=0,"",'заявки всего'!E644)</f>
        <v/>
      </c>
      <c r="F644" s="23" t="str">
        <f>IF(обеспечено!F644=0,"",ROUNDUP(обеспечено!F644/31*5,0))</f>
        <v/>
      </c>
      <c r="G644" s="21" t="str">
        <f>IF(обеспечено!G644-'погружено всего'!G644=0,"",обеспечено!G644-'погружено всего'!G644)</f>
        <v/>
      </c>
      <c r="H644" s="21" t="str">
        <f>IF(обеспечено!H644-'погружено всего'!H644=0,"",обеспечено!H644-'погружено всего'!H644)</f>
        <v/>
      </c>
      <c r="I644" s="21" t="str">
        <f>IF(обеспечено!I644-'погружено всего'!I644=0,"",обеспечено!I644-'погружено всего'!I644)</f>
        <v/>
      </c>
      <c r="J644" s="21" t="str">
        <f>IF(обеспечено!J644-'погружено всего'!J644=0,"",обеспечено!J644-'погружено всего'!J644)</f>
        <v/>
      </c>
      <c r="K644" s="21" t="str">
        <f>IF(обеспечено!K644-'погружено всего'!K644=0,"",обеспечено!K644-'погружено всего'!K644)</f>
        <v/>
      </c>
      <c r="L644" s="21" t="str">
        <f>IF(обеспечено!L644-'погружено всего'!L644=0,"",обеспечено!L644-'погружено всего'!L644)</f>
        <v/>
      </c>
      <c r="M644" s="21" t="str">
        <f>IF(обеспечено!M644-'погружено всего'!M644=0,"",обеспечено!M644-'погружено всего'!M644)</f>
        <v/>
      </c>
      <c r="N644" s="21" t="str">
        <f>IF(обеспечено!N644-'погружено всего'!N644=0,"",обеспечено!N644-'погружено всего'!N644)</f>
        <v/>
      </c>
      <c r="O644" s="21" t="str">
        <f>IF(обеспечено!O644-'погружено всего'!O644=0,"",обеспечено!O644-'погружено всего'!O644)</f>
        <v/>
      </c>
      <c r="P644" s="21" t="str">
        <f>IF(обеспечено!P644-'погружено всего'!P644=0,"",обеспечено!P644-'погружено всего'!P644)</f>
        <v/>
      </c>
      <c r="Q644" s="21" t="str">
        <f>IF(обеспечено!Q644-'погружено всего'!Q644=0,"",обеспечено!Q644-'погружено всего'!Q644)</f>
        <v/>
      </c>
      <c r="R644" s="21" t="str">
        <f>IF(обеспечено!R644-'погружено всего'!R644=0,"",обеспечено!R644-'погружено всего'!R644)</f>
        <v/>
      </c>
      <c r="S644" s="21" t="str">
        <f>IF(обеспечено!S644-'погружено всего'!S644=0,"",обеспечено!S644-'погружено всего'!S644)</f>
        <v/>
      </c>
      <c r="T644" s="21" t="str">
        <f>IF(обеспечено!T644-'погружено всего'!T644=0,"",обеспечено!T644-'погружено всего'!T644)</f>
        <v/>
      </c>
      <c r="U644" s="21" t="str">
        <f>IF(обеспечено!U644-'погружено всего'!U644=0,"",обеспечено!U644-'погружено всего'!U644)</f>
        <v/>
      </c>
      <c r="V644" s="21" t="str">
        <f>IF(обеспечено!V644-'погружено всего'!V644=0,"",обеспечено!V644-'погружено всего'!V644)</f>
        <v/>
      </c>
      <c r="W644" s="21" t="str">
        <f>IF(обеспечено!W644-'погружено всего'!W644=0,"",обеспечено!W644-'погружено всего'!W644)</f>
        <v/>
      </c>
      <c r="X644" s="21" t="str">
        <f>IF(обеспечено!X644-'погружено всего'!X644=0,"",обеспечено!X644-'погружено всего'!X644)</f>
        <v/>
      </c>
      <c r="Y644" s="21" t="str">
        <f>IF(обеспечено!Y644-'погружено всего'!Y644=0,"",обеспечено!Y644-'погружено всего'!Y644)</f>
        <v/>
      </c>
      <c r="Z644" s="21" t="str">
        <f>IF(обеспечено!Z644-'погружено всего'!Z644=0,"",обеспечено!Z644-'погружено всего'!Z644)</f>
        <v/>
      </c>
      <c r="AA644" s="21" t="str">
        <f>IF(обеспечено!AA644-'погружено всего'!AA644=0,"",обеспечено!AA644-'погружено всего'!AA644)</f>
        <v/>
      </c>
      <c r="AB644" s="21" t="str">
        <f>IF(обеспечено!AB644-'погружено всего'!AB644=0,"",обеспечено!AB644-'погружено всего'!AB644)</f>
        <v/>
      </c>
      <c r="AC644" s="21" t="str">
        <f>IF(обеспечено!AC644-'погружено всего'!AC644=0,"",обеспечено!AC644-'погружено всего'!AC644)</f>
        <v/>
      </c>
      <c r="AD644" s="21" t="str">
        <f>IF(обеспечено!AD644-'погружено всего'!AD644=0,"",обеспечено!AD644-'погружено всего'!AD644)</f>
        <v/>
      </c>
      <c r="AE644" s="21" t="str">
        <f>IF(обеспечено!AE644-'погружено всего'!AE644=0,"",обеспечено!AE644-'погружено всего'!AE644)</f>
        <v/>
      </c>
      <c r="AF644" s="21" t="str">
        <f>IF(обеспечено!AF644-'погружено всего'!AF644=0,"",обеспечено!AF644-'погружено всего'!AF644)</f>
        <v/>
      </c>
      <c r="AG644" s="21" t="str">
        <f>IF(обеспечено!AG644-'погружено всего'!AG644=0,"",обеспечено!AG644-'погружено всего'!AG644)</f>
        <v/>
      </c>
      <c r="AH644" s="21" t="str">
        <f>IF(обеспечено!AH644-'погружено всего'!AH644=0,"",обеспечено!AH644-'погружено всего'!AH644)</f>
        <v/>
      </c>
      <c r="AI644" s="21" t="str">
        <f>IF(обеспечено!AI644-'погружено всего'!AI644=0,"",обеспечено!AI644-'погружено всего'!AI644)</f>
        <v/>
      </c>
      <c r="AJ644" s="21" t="str">
        <f>IF(обеспечено!AJ644-'погружено всего'!AJ644=0,"",обеспечено!AJ644-'погружено всего'!AJ644)</f>
        <v/>
      </c>
      <c r="AK644" s="21" t="str">
        <f>IF(обеспечено!AK644-'погружено всего'!AK644=0,"",обеспечено!AK644-'погружено всего'!AK644)</f>
        <v/>
      </c>
    </row>
    <row r="645" spans="2:37" s="15" customFormat="1" ht="13.5" customHeight="1" x14ac:dyDescent="0.15">
      <c r="B645" s="20" t="str">
        <f>IF(LEN('заявки всего'!B645)=0,"",'заявки всего'!B645)</f>
        <v/>
      </c>
      <c r="C645" s="20" t="str">
        <f>IF(LEN('заявки всего'!C645)=0,"",'заявки всего'!C645)</f>
        <v/>
      </c>
      <c r="D645" s="22" t="str">
        <f>IF(LEN('заявки всего'!D645)=0,"",'заявки всего'!D645)</f>
        <v/>
      </c>
      <c r="E645" s="23" t="str">
        <f>IF(LEN('заявки всего'!E645)=0,"",'заявки всего'!E645)</f>
        <v/>
      </c>
      <c r="F645" s="23" t="str">
        <f>IF(обеспечено!F645=0,"",ROUNDUP(обеспечено!F645/31*5,0))</f>
        <v/>
      </c>
      <c r="G645" s="21" t="str">
        <f>IF(обеспечено!G645-'погружено всего'!G645=0,"",обеспечено!G645-'погружено всего'!G645)</f>
        <v/>
      </c>
      <c r="H645" s="21" t="str">
        <f>IF(обеспечено!H645-'погружено всего'!H645=0,"",обеспечено!H645-'погружено всего'!H645)</f>
        <v/>
      </c>
      <c r="I645" s="21" t="str">
        <f>IF(обеспечено!I645-'погружено всего'!I645=0,"",обеспечено!I645-'погружено всего'!I645)</f>
        <v/>
      </c>
      <c r="J645" s="21" t="str">
        <f>IF(обеспечено!J645-'погружено всего'!J645=0,"",обеспечено!J645-'погружено всего'!J645)</f>
        <v/>
      </c>
      <c r="K645" s="21" t="str">
        <f>IF(обеспечено!K645-'погружено всего'!K645=0,"",обеспечено!K645-'погружено всего'!K645)</f>
        <v/>
      </c>
      <c r="L645" s="21" t="str">
        <f>IF(обеспечено!L645-'погружено всего'!L645=0,"",обеспечено!L645-'погружено всего'!L645)</f>
        <v/>
      </c>
      <c r="M645" s="21" t="str">
        <f>IF(обеспечено!M645-'погружено всего'!M645=0,"",обеспечено!M645-'погружено всего'!M645)</f>
        <v/>
      </c>
      <c r="N645" s="21" t="str">
        <f>IF(обеспечено!N645-'погружено всего'!N645=0,"",обеспечено!N645-'погружено всего'!N645)</f>
        <v/>
      </c>
      <c r="O645" s="21" t="str">
        <f>IF(обеспечено!O645-'погружено всего'!O645=0,"",обеспечено!O645-'погружено всего'!O645)</f>
        <v/>
      </c>
      <c r="P645" s="21" t="str">
        <f>IF(обеспечено!P645-'погружено всего'!P645=0,"",обеспечено!P645-'погружено всего'!P645)</f>
        <v/>
      </c>
      <c r="Q645" s="21" t="str">
        <f>IF(обеспечено!Q645-'погружено всего'!Q645=0,"",обеспечено!Q645-'погружено всего'!Q645)</f>
        <v/>
      </c>
      <c r="R645" s="21" t="str">
        <f>IF(обеспечено!R645-'погружено всего'!R645=0,"",обеспечено!R645-'погружено всего'!R645)</f>
        <v/>
      </c>
      <c r="S645" s="21" t="str">
        <f>IF(обеспечено!S645-'погружено всего'!S645=0,"",обеспечено!S645-'погружено всего'!S645)</f>
        <v/>
      </c>
      <c r="T645" s="21" t="str">
        <f>IF(обеспечено!T645-'погружено всего'!T645=0,"",обеспечено!T645-'погружено всего'!T645)</f>
        <v/>
      </c>
      <c r="U645" s="21" t="str">
        <f>IF(обеспечено!U645-'погружено всего'!U645=0,"",обеспечено!U645-'погружено всего'!U645)</f>
        <v/>
      </c>
      <c r="V645" s="21" t="str">
        <f>IF(обеспечено!V645-'погружено всего'!V645=0,"",обеспечено!V645-'погружено всего'!V645)</f>
        <v/>
      </c>
      <c r="W645" s="21" t="str">
        <f>IF(обеспечено!W645-'погружено всего'!W645=0,"",обеспечено!W645-'погружено всего'!W645)</f>
        <v/>
      </c>
      <c r="X645" s="21" t="str">
        <f>IF(обеспечено!X645-'погружено всего'!X645=0,"",обеспечено!X645-'погружено всего'!X645)</f>
        <v/>
      </c>
      <c r="Y645" s="21" t="str">
        <f>IF(обеспечено!Y645-'погружено всего'!Y645=0,"",обеспечено!Y645-'погружено всего'!Y645)</f>
        <v/>
      </c>
      <c r="Z645" s="21" t="str">
        <f>IF(обеспечено!Z645-'погружено всего'!Z645=0,"",обеспечено!Z645-'погружено всего'!Z645)</f>
        <v/>
      </c>
      <c r="AA645" s="21" t="str">
        <f>IF(обеспечено!AA645-'погружено всего'!AA645=0,"",обеспечено!AA645-'погружено всего'!AA645)</f>
        <v/>
      </c>
      <c r="AB645" s="21" t="str">
        <f>IF(обеспечено!AB645-'погружено всего'!AB645=0,"",обеспечено!AB645-'погружено всего'!AB645)</f>
        <v/>
      </c>
      <c r="AC645" s="21" t="str">
        <f>IF(обеспечено!AC645-'погружено всего'!AC645=0,"",обеспечено!AC645-'погружено всего'!AC645)</f>
        <v/>
      </c>
      <c r="AD645" s="21" t="str">
        <f>IF(обеспечено!AD645-'погружено всего'!AD645=0,"",обеспечено!AD645-'погружено всего'!AD645)</f>
        <v/>
      </c>
      <c r="AE645" s="21" t="str">
        <f>IF(обеспечено!AE645-'погружено всего'!AE645=0,"",обеспечено!AE645-'погружено всего'!AE645)</f>
        <v/>
      </c>
      <c r="AF645" s="21" t="str">
        <f>IF(обеспечено!AF645-'погружено всего'!AF645=0,"",обеспечено!AF645-'погружено всего'!AF645)</f>
        <v/>
      </c>
      <c r="AG645" s="21" t="str">
        <f>IF(обеспечено!AG645-'погружено всего'!AG645=0,"",обеспечено!AG645-'погружено всего'!AG645)</f>
        <v/>
      </c>
      <c r="AH645" s="21" t="str">
        <f>IF(обеспечено!AH645-'погружено всего'!AH645=0,"",обеспечено!AH645-'погружено всего'!AH645)</f>
        <v/>
      </c>
      <c r="AI645" s="21" t="str">
        <f>IF(обеспечено!AI645-'погружено всего'!AI645=0,"",обеспечено!AI645-'погружено всего'!AI645)</f>
        <v/>
      </c>
      <c r="AJ645" s="21" t="str">
        <f>IF(обеспечено!AJ645-'погружено всего'!AJ645=0,"",обеспечено!AJ645-'погружено всего'!AJ645)</f>
        <v/>
      </c>
      <c r="AK645" s="21" t="str">
        <f>IF(обеспечено!AK645-'погружено всего'!AK645=0,"",обеспечено!AK645-'погружено всего'!AK645)</f>
        <v/>
      </c>
    </row>
    <row r="646" spans="2:37" s="15" customFormat="1" ht="13.5" customHeight="1" x14ac:dyDescent="0.15">
      <c r="B646" s="20" t="str">
        <f>IF(LEN('заявки всего'!B646)=0,"",'заявки всего'!B646)</f>
        <v/>
      </c>
      <c r="C646" s="20" t="str">
        <f>IF(LEN('заявки всего'!C646)=0,"",'заявки всего'!C646)</f>
        <v/>
      </c>
      <c r="D646" s="22" t="str">
        <f>IF(LEN('заявки всего'!D646)=0,"",'заявки всего'!D646)</f>
        <v/>
      </c>
      <c r="E646" s="23" t="str">
        <f>IF(LEN('заявки всего'!E646)=0,"",'заявки всего'!E646)</f>
        <v/>
      </c>
      <c r="F646" s="23" t="str">
        <f>IF(обеспечено!F646=0,"",ROUNDUP(обеспечено!F646/31*5,0))</f>
        <v/>
      </c>
      <c r="G646" s="21" t="str">
        <f>IF(обеспечено!G646-'погружено всего'!G646=0,"",обеспечено!G646-'погружено всего'!G646)</f>
        <v/>
      </c>
      <c r="H646" s="21" t="str">
        <f>IF(обеспечено!H646-'погружено всего'!H646=0,"",обеспечено!H646-'погружено всего'!H646)</f>
        <v/>
      </c>
      <c r="I646" s="21" t="str">
        <f>IF(обеспечено!I646-'погружено всего'!I646=0,"",обеспечено!I646-'погружено всего'!I646)</f>
        <v/>
      </c>
      <c r="J646" s="21" t="str">
        <f>IF(обеспечено!J646-'погружено всего'!J646=0,"",обеспечено!J646-'погружено всего'!J646)</f>
        <v/>
      </c>
      <c r="K646" s="21" t="str">
        <f>IF(обеспечено!K646-'погружено всего'!K646=0,"",обеспечено!K646-'погружено всего'!K646)</f>
        <v/>
      </c>
      <c r="L646" s="21" t="str">
        <f>IF(обеспечено!L646-'погружено всего'!L646=0,"",обеспечено!L646-'погружено всего'!L646)</f>
        <v/>
      </c>
      <c r="M646" s="21" t="str">
        <f>IF(обеспечено!M646-'погружено всего'!M646=0,"",обеспечено!M646-'погружено всего'!M646)</f>
        <v/>
      </c>
      <c r="N646" s="21" t="str">
        <f>IF(обеспечено!N646-'погружено всего'!N646=0,"",обеспечено!N646-'погружено всего'!N646)</f>
        <v/>
      </c>
      <c r="O646" s="21" t="str">
        <f>IF(обеспечено!O646-'погружено всего'!O646=0,"",обеспечено!O646-'погружено всего'!O646)</f>
        <v/>
      </c>
      <c r="P646" s="21" t="str">
        <f>IF(обеспечено!P646-'погружено всего'!P646=0,"",обеспечено!P646-'погружено всего'!P646)</f>
        <v/>
      </c>
      <c r="Q646" s="21" t="str">
        <f>IF(обеспечено!Q646-'погружено всего'!Q646=0,"",обеспечено!Q646-'погружено всего'!Q646)</f>
        <v/>
      </c>
      <c r="R646" s="21" t="str">
        <f>IF(обеспечено!R646-'погружено всего'!R646=0,"",обеспечено!R646-'погружено всего'!R646)</f>
        <v/>
      </c>
      <c r="S646" s="21" t="str">
        <f>IF(обеспечено!S646-'погружено всего'!S646=0,"",обеспечено!S646-'погружено всего'!S646)</f>
        <v/>
      </c>
      <c r="T646" s="21" t="str">
        <f>IF(обеспечено!T646-'погружено всего'!T646=0,"",обеспечено!T646-'погружено всего'!T646)</f>
        <v/>
      </c>
      <c r="U646" s="21" t="str">
        <f>IF(обеспечено!U646-'погружено всего'!U646=0,"",обеспечено!U646-'погружено всего'!U646)</f>
        <v/>
      </c>
      <c r="V646" s="21" t="str">
        <f>IF(обеспечено!V646-'погружено всего'!V646=0,"",обеспечено!V646-'погружено всего'!V646)</f>
        <v/>
      </c>
      <c r="W646" s="21" t="str">
        <f>IF(обеспечено!W646-'погружено всего'!W646=0,"",обеспечено!W646-'погружено всего'!W646)</f>
        <v/>
      </c>
      <c r="X646" s="21" t="str">
        <f>IF(обеспечено!X646-'погружено всего'!X646=0,"",обеспечено!X646-'погружено всего'!X646)</f>
        <v/>
      </c>
      <c r="Y646" s="21" t="str">
        <f>IF(обеспечено!Y646-'погружено всего'!Y646=0,"",обеспечено!Y646-'погружено всего'!Y646)</f>
        <v/>
      </c>
      <c r="Z646" s="21" t="str">
        <f>IF(обеспечено!Z646-'погружено всего'!Z646=0,"",обеспечено!Z646-'погружено всего'!Z646)</f>
        <v/>
      </c>
      <c r="AA646" s="21" t="str">
        <f>IF(обеспечено!AA646-'погружено всего'!AA646=0,"",обеспечено!AA646-'погружено всего'!AA646)</f>
        <v/>
      </c>
      <c r="AB646" s="21" t="str">
        <f>IF(обеспечено!AB646-'погружено всего'!AB646=0,"",обеспечено!AB646-'погружено всего'!AB646)</f>
        <v/>
      </c>
      <c r="AC646" s="21" t="str">
        <f>IF(обеспечено!AC646-'погружено всего'!AC646=0,"",обеспечено!AC646-'погружено всего'!AC646)</f>
        <v/>
      </c>
      <c r="AD646" s="21" t="str">
        <f>IF(обеспечено!AD646-'погружено всего'!AD646=0,"",обеспечено!AD646-'погружено всего'!AD646)</f>
        <v/>
      </c>
      <c r="AE646" s="21" t="str">
        <f>IF(обеспечено!AE646-'погружено всего'!AE646=0,"",обеспечено!AE646-'погружено всего'!AE646)</f>
        <v/>
      </c>
      <c r="AF646" s="21" t="str">
        <f>IF(обеспечено!AF646-'погружено всего'!AF646=0,"",обеспечено!AF646-'погружено всего'!AF646)</f>
        <v/>
      </c>
      <c r="AG646" s="21" t="str">
        <f>IF(обеспечено!AG646-'погружено всего'!AG646=0,"",обеспечено!AG646-'погружено всего'!AG646)</f>
        <v/>
      </c>
      <c r="AH646" s="21" t="str">
        <f>IF(обеспечено!AH646-'погружено всего'!AH646=0,"",обеспечено!AH646-'погружено всего'!AH646)</f>
        <v/>
      </c>
      <c r="AI646" s="21" t="str">
        <f>IF(обеспечено!AI646-'погружено всего'!AI646=0,"",обеспечено!AI646-'погружено всего'!AI646)</f>
        <v/>
      </c>
      <c r="AJ646" s="21" t="str">
        <f>IF(обеспечено!AJ646-'погружено всего'!AJ646=0,"",обеспечено!AJ646-'погружено всего'!AJ646)</f>
        <v/>
      </c>
      <c r="AK646" s="21" t="str">
        <f>IF(обеспечено!AK646-'погружено всего'!AK646=0,"",обеспечено!AK646-'погружено всего'!AK646)</f>
        <v/>
      </c>
    </row>
    <row r="647" spans="2:37" s="15" customFormat="1" ht="13.5" customHeight="1" x14ac:dyDescent="0.15">
      <c r="B647" s="20" t="str">
        <f>IF(LEN('заявки всего'!B647)=0,"",'заявки всего'!B647)</f>
        <v/>
      </c>
      <c r="C647" s="20" t="str">
        <f>IF(LEN('заявки всего'!C647)=0,"",'заявки всего'!C647)</f>
        <v/>
      </c>
      <c r="D647" s="22" t="str">
        <f>IF(LEN('заявки всего'!D647)=0,"",'заявки всего'!D647)</f>
        <v/>
      </c>
      <c r="E647" s="23" t="str">
        <f>IF(LEN('заявки всего'!E647)=0,"",'заявки всего'!E647)</f>
        <v/>
      </c>
      <c r="F647" s="23" t="str">
        <f>IF(обеспечено!F647=0,"",ROUNDUP(обеспечено!F647/31*5,0))</f>
        <v/>
      </c>
      <c r="G647" s="21" t="str">
        <f>IF(обеспечено!G647-'погружено всего'!G647=0,"",обеспечено!G647-'погружено всего'!G647)</f>
        <v/>
      </c>
      <c r="H647" s="21" t="str">
        <f>IF(обеспечено!H647-'погружено всего'!H647=0,"",обеспечено!H647-'погружено всего'!H647)</f>
        <v/>
      </c>
      <c r="I647" s="21" t="str">
        <f>IF(обеспечено!I647-'погружено всего'!I647=0,"",обеспечено!I647-'погружено всего'!I647)</f>
        <v/>
      </c>
      <c r="J647" s="21" t="str">
        <f>IF(обеспечено!J647-'погружено всего'!J647=0,"",обеспечено!J647-'погружено всего'!J647)</f>
        <v/>
      </c>
      <c r="K647" s="21" t="str">
        <f>IF(обеспечено!K647-'погружено всего'!K647=0,"",обеспечено!K647-'погружено всего'!K647)</f>
        <v/>
      </c>
      <c r="L647" s="21" t="str">
        <f>IF(обеспечено!L647-'погружено всего'!L647=0,"",обеспечено!L647-'погружено всего'!L647)</f>
        <v/>
      </c>
      <c r="M647" s="21" t="str">
        <f>IF(обеспечено!M647-'погружено всего'!M647=0,"",обеспечено!M647-'погружено всего'!M647)</f>
        <v/>
      </c>
      <c r="N647" s="21" t="str">
        <f>IF(обеспечено!N647-'погружено всего'!N647=0,"",обеспечено!N647-'погружено всего'!N647)</f>
        <v/>
      </c>
      <c r="O647" s="21" t="str">
        <f>IF(обеспечено!O647-'погружено всего'!O647=0,"",обеспечено!O647-'погружено всего'!O647)</f>
        <v/>
      </c>
      <c r="P647" s="21" t="str">
        <f>IF(обеспечено!P647-'погружено всего'!P647=0,"",обеспечено!P647-'погружено всего'!P647)</f>
        <v/>
      </c>
      <c r="Q647" s="21" t="str">
        <f>IF(обеспечено!Q647-'погружено всего'!Q647=0,"",обеспечено!Q647-'погружено всего'!Q647)</f>
        <v/>
      </c>
      <c r="R647" s="21" t="str">
        <f>IF(обеспечено!R647-'погружено всего'!R647=0,"",обеспечено!R647-'погружено всего'!R647)</f>
        <v/>
      </c>
      <c r="S647" s="21" t="str">
        <f>IF(обеспечено!S647-'погружено всего'!S647=0,"",обеспечено!S647-'погружено всего'!S647)</f>
        <v/>
      </c>
      <c r="T647" s="21" t="str">
        <f>IF(обеспечено!T647-'погружено всего'!T647=0,"",обеспечено!T647-'погружено всего'!T647)</f>
        <v/>
      </c>
      <c r="U647" s="21" t="str">
        <f>IF(обеспечено!U647-'погружено всего'!U647=0,"",обеспечено!U647-'погружено всего'!U647)</f>
        <v/>
      </c>
      <c r="V647" s="21" t="str">
        <f>IF(обеспечено!V647-'погружено всего'!V647=0,"",обеспечено!V647-'погружено всего'!V647)</f>
        <v/>
      </c>
      <c r="W647" s="21" t="str">
        <f>IF(обеспечено!W647-'погружено всего'!W647=0,"",обеспечено!W647-'погружено всего'!W647)</f>
        <v/>
      </c>
      <c r="X647" s="21" t="str">
        <f>IF(обеспечено!X647-'погружено всего'!X647=0,"",обеспечено!X647-'погружено всего'!X647)</f>
        <v/>
      </c>
      <c r="Y647" s="21" t="str">
        <f>IF(обеспечено!Y647-'погружено всего'!Y647=0,"",обеспечено!Y647-'погружено всего'!Y647)</f>
        <v/>
      </c>
      <c r="Z647" s="21" t="str">
        <f>IF(обеспечено!Z647-'погружено всего'!Z647=0,"",обеспечено!Z647-'погружено всего'!Z647)</f>
        <v/>
      </c>
      <c r="AA647" s="21" t="str">
        <f>IF(обеспечено!AA647-'погружено всего'!AA647=0,"",обеспечено!AA647-'погружено всего'!AA647)</f>
        <v/>
      </c>
      <c r="AB647" s="21" t="str">
        <f>IF(обеспечено!AB647-'погружено всего'!AB647=0,"",обеспечено!AB647-'погружено всего'!AB647)</f>
        <v/>
      </c>
      <c r="AC647" s="21" t="str">
        <f>IF(обеспечено!AC647-'погружено всего'!AC647=0,"",обеспечено!AC647-'погружено всего'!AC647)</f>
        <v/>
      </c>
      <c r="AD647" s="21" t="str">
        <f>IF(обеспечено!AD647-'погружено всего'!AD647=0,"",обеспечено!AD647-'погружено всего'!AD647)</f>
        <v/>
      </c>
      <c r="AE647" s="21" t="str">
        <f>IF(обеспечено!AE647-'погружено всего'!AE647=0,"",обеспечено!AE647-'погружено всего'!AE647)</f>
        <v/>
      </c>
      <c r="AF647" s="21" t="str">
        <f>IF(обеспечено!AF647-'погружено всего'!AF647=0,"",обеспечено!AF647-'погружено всего'!AF647)</f>
        <v/>
      </c>
      <c r="AG647" s="21" t="str">
        <f>IF(обеспечено!AG647-'погружено всего'!AG647=0,"",обеспечено!AG647-'погружено всего'!AG647)</f>
        <v/>
      </c>
      <c r="AH647" s="21" t="str">
        <f>IF(обеспечено!AH647-'погружено всего'!AH647=0,"",обеспечено!AH647-'погружено всего'!AH647)</f>
        <v/>
      </c>
      <c r="AI647" s="21" t="str">
        <f>IF(обеспечено!AI647-'погружено всего'!AI647=0,"",обеспечено!AI647-'погружено всего'!AI647)</f>
        <v/>
      </c>
      <c r="AJ647" s="21" t="str">
        <f>IF(обеспечено!AJ647-'погружено всего'!AJ647=0,"",обеспечено!AJ647-'погружено всего'!AJ647)</f>
        <v/>
      </c>
      <c r="AK647" s="21" t="str">
        <f>IF(обеспечено!AK647-'погружено всего'!AK647=0,"",обеспечено!AK647-'погружено всего'!AK647)</f>
        <v/>
      </c>
    </row>
    <row r="648" spans="2:37" s="15" customFormat="1" ht="13.5" customHeight="1" x14ac:dyDescent="0.15">
      <c r="B648" s="20" t="str">
        <f>IF(LEN('заявки всего'!B648)=0,"",'заявки всего'!B648)</f>
        <v/>
      </c>
      <c r="C648" s="20" t="str">
        <f>IF(LEN('заявки всего'!C648)=0,"",'заявки всего'!C648)</f>
        <v/>
      </c>
      <c r="D648" s="22" t="str">
        <f>IF(LEN('заявки всего'!D648)=0,"",'заявки всего'!D648)</f>
        <v/>
      </c>
      <c r="E648" s="23" t="str">
        <f>IF(LEN('заявки всего'!E648)=0,"",'заявки всего'!E648)</f>
        <v/>
      </c>
      <c r="F648" s="23" t="str">
        <f>IF(обеспечено!F648=0,"",ROUNDUP(обеспечено!F648/31*5,0))</f>
        <v/>
      </c>
      <c r="G648" s="21" t="str">
        <f>IF(обеспечено!G648-'погружено всего'!G648=0,"",обеспечено!G648-'погружено всего'!G648)</f>
        <v/>
      </c>
      <c r="H648" s="21" t="str">
        <f>IF(обеспечено!H648-'погружено всего'!H648=0,"",обеспечено!H648-'погружено всего'!H648)</f>
        <v/>
      </c>
      <c r="I648" s="21" t="str">
        <f>IF(обеспечено!I648-'погружено всего'!I648=0,"",обеспечено!I648-'погружено всего'!I648)</f>
        <v/>
      </c>
      <c r="J648" s="21" t="str">
        <f>IF(обеспечено!J648-'погружено всего'!J648=0,"",обеспечено!J648-'погружено всего'!J648)</f>
        <v/>
      </c>
      <c r="K648" s="21" t="str">
        <f>IF(обеспечено!K648-'погружено всего'!K648=0,"",обеспечено!K648-'погружено всего'!K648)</f>
        <v/>
      </c>
      <c r="L648" s="21" t="str">
        <f>IF(обеспечено!L648-'погружено всего'!L648=0,"",обеспечено!L648-'погружено всего'!L648)</f>
        <v/>
      </c>
      <c r="M648" s="21" t="str">
        <f>IF(обеспечено!M648-'погружено всего'!M648=0,"",обеспечено!M648-'погружено всего'!M648)</f>
        <v/>
      </c>
      <c r="N648" s="21" t="str">
        <f>IF(обеспечено!N648-'погружено всего'!N648=0,"",обеспечено!N648-'погружено всего'!N648)</f>
        <v/>
      </c>
      <c r="O648" s="21" t="str">
        <f>IF(обеспечено!O648-'погружено всего'!O648=0,"",обеспечено!O648-'погружено всего'!O648)</f>
        <v/>
      </c>
      <c r="P648" s="21" t="str">
        <f>IF(обеспечено!P648-'погружено всего'!P648=0,"",обеспечено!P648-'погружено всего'!P648)</f>
        <v/>
      </c>
      <c r="Q648" s="21" t="str">
        <f>IF(обеспечено!Q648-'погружено всего'!Q648=0,"",обеспечено!Q648-'погружено всего'!Q648)</f>
        <v/>
      </c>
      <c r="R648" s="21" t="str">
        <f>IF(обеспечено!R648-'погружено всего'!R648=0,"",обеспечено!R648-'погружено всего'!R648)</f>
        <v/>
      </c>
      <c r="S648" s="21" t="str">
        <f>IF(обеспечено!S648-'погружено всего'!S648=0,"",обеспечено!S648-'погружено всего'!S648)</f>
        <v/>
      </c>
      <c r="T648" s="21" t="str">
        <f>IF(обеспечено!T648-'погружено всего'!T648=0,"",обеспечено!T648-'погружено всего'!T648)</f>
        <v/>
      </c>
      <c r="U648" s="21" t="str">
        <f>IF(обеспечено!U648-'погружено всего'!U648=0,"",обеспечено!U648-'погружено всего'!U648)</f>
        <v/>
      </c>
      <c r="V648" s="21" t="str">
        <f>IF(обеспечено!V648-'погружено всего'!V648=0,"",обеспечено!V648-'погружено всего'!V648)</f>
        <v/>
      </c>
      <c r="W648" s="21" t="str">
        <f>IF(обеспечено!W648-'погружено всего'!W648=0,"",обеспечено!W648-'погружено всего'!W648)</f>
        <v/>
      </c>
      <c r="X648" s="21" t="str">
        <f>IF(обеспечено!X648-'погружено всего'!X648=0,"",обеспечено!X648-'погружено всего'!X648)</f>
        <v/>
      </c>
      <c r="Y648" s="21" t="str">
        <f>IF(обеспечено!Y648-'погружено всего'!Y648=0,"",обеспечено!Y648-'погружено всего'!Y648)</f>
        <v/>
      </c>
      <c r="Z648" s="21" t="str">
        <f>IF(обеспечено!Z648-'погружено всего'!Z648=0,"",обеспечено!Z648-'погружено всего'!Z648)</f>
        <v/>
      </c>
      <c r="AA648" s="21" t="str">
        <f>IF(обеспечено!AA648-'погружено всего'!AA648=0,"",обеспечено!AA648-'погружено всего'!AA648)</f>
        <v/>
      </c>
      <c r="AB648" s="21" t="str">
        <f>IF(обеспечено!AB648-'погружено всего'!AB648=0,"",обеспечено!AB648-'погружено всего'!AB648)</f>
        <v/>
      </c>
      <c r="AC648" s="21" t="str">
        <f>IF(обеспечено!AC648-'погружено всего'!AC648=0,"",обеспечено!AC648-'погружено всего'!AC648)</f>
        <v/>
      </c>
      <c r="AD648" s="21" t="str">
        <f>IF(обеспечено!AD648-'погружено всего'!AD648=0,"",обеспечено!AD648-'погружено всего'!AD648)</f>
        <v/>
      </c>
      <c r="AE648" s="21" t="str">
        <f>IF(обеспечено!AE648-'погружено всего'!AE648=0,"",обеспечено!AE648-'погружено всего'!AE648)</f>
        <v/>
      </c>
      <c r="AF648" s="21" t="str">
        <f>IF(обеспечено!AF648-'погружено всего'!AF648=0,"",обеспечено!AF648-'погружено всего'!AF648)</f>
        <v/>
      </c>
      <c r="AG648" s="21" t="str">
        <f>IF(обеспечено!AG648-'погружено всего'!AG648=0,"",обеспечено!AG648-'погружено всего'!AG648)</f>
        <v/>
      </c>
      <c r="AH648" s="21" t="str">
        <f>IF(обеспечено!AH648-'погружено всего'!AH648=0,"",обеспечено!AH648-'погружено всего'!AH648)</f>
        <v/>
      </c>
      <c r="AI648" s="21" t="str">
        <f>IF(обеспечено!AI648-'погружено всего'!AI648=0,"",обеспечено!AI648-'погружено всего'!AI648)</f>
        <v/>
      </c>
      <c r="AJ648" s="21" t="str">
        <f>IF(обеспечено!AJ648-'погружено всего'!AJ648=0,"",обеспечено!AJ648-'погружено всего'!AJ648)</f>
        <v/>
      </c>
      <c r="AK648" s="21" t="str">
        <f>IF(обеспечено!AK648-'погружено всего'!AK648=0,"",обеспечено!AK648-'погружено всего'!AK648)</f>
        <v/>
      </c>
    </row>
    <row r="649" spans="2:37" s="15" customFormat="1" ht="13.5" customHeight="1" x14ac:dyDescent="0.15">
      <c r="B649" s="20" t="str">
        <f>IF(LEN('заявки всего'!B649)=0,"",'заявки всего'!B649)</f>
        <v/>
      </c>
      <c r="C649" s="20" t="str">
        <f>IF(LEN('заявки всего'!C649)=0,"",'заявки всего'!C649)</f>
        <v/>
      </c>
      <c r="D649" s="22" t="str">
        <f>IF(LEN('заявки всего'!D649)=0,"",'заявки всего'!D649)</f>
        <v/>
      </c>
      <c r="E649" s="23" t="str">
        <f>IF(LEN('заявки всего'!E649)=0,"",'заявки всего'!E649)</f>
        <v/>
      </c>
      <c r="F649" s="23" t="str">
        <f>IF(обеспечено!F649=0,"",ROUNDUP(обеспечено!F649/31*5,0))</f>
        <v/>
      </c>
      <c r="G649" s="21" t="str">
        <f>IF(обеспечено!G649-'погружено всего'!G649=0,"",обеспечено!G649-'погружено всего'!G649)</f>
        <v/>
      </c>
      <c r="H649" s="21" t="str">
        <f>IF(обеспечено!H649-'погружено всего'!H649=0,"",обеспечено!H649-'погружено всего'!H649)</f>
        <v/>
      </c>
      <c r="I649" s="21" t="str">
        <f>IF(обеспечено!I649-'погружено всего'!I649=0,"",обеспечено!I649-'погружено всего'!I649)</f>
        <v/>
      </c>
      <c r="J649" s="21" t="str">
        <f>IF(обеспечено!J649-'погружено всего'!J649=0,"",обеспечено!J649-'погружено всего'!J649)</f>
        <v/>
      </c>
      <c r="K649" s="21" t="str">
        <f>IF(обеспечено!K649-'погружено всего'!K649=0,"",обеспечено!K649-'погружено всего'!K649)</f>
        <v/>
      </c>
      <c r="L649" s="21" t="str">
        <f>IF(обеспечено!L649-'погружено всего'!L649=0,"",обеспечено!L649-'погружено всего'!L649)</f>
        <v/>
      </c>
      <c r="M649" s="21" t="str">
        <f>IF(обеспечено!M649-'погружено всего'!M649=0,"",обеспечено!M649-'погружено всего'!M649)</f>
        <v/>
      </c>
      <c r="N649" s="21" t="str">
        <f>IF(обеспечено!N649-'погружено всего'!N649=0,"",обеспечено!N649-'погружено всего'!N649)</f>
        <v/>
      </c>
      <c r="O649" s="21" t="str">
        <f>IF(обеспечено!O649-'погружено всего'!O649=0,"",обеспечено!O649-'погружено всего'!O649)</f>
        <v/>
      </c>
      <c r="P649" s="21" t="str">
        <f>IF(обеспечено!P649-'погружено всего'!P649=0,"",обеспечено!P649-'погружено всего'!P649)</f>
        <v/>
      </c>
      <c r="Q649" s="21" t="str">
        <f>IF(обеспечено!Q649-'погружено всего'!Q649=0,"",обеспечено!Q649-'погружено всего'!Q649)</f>
        <v/>
      </c>
      <c r="R649" s="21" t="str">
        <f>IF(обеспечено!R649-'погружено всего'!R649=0,"",обеспечено!R649-'погружено всего'!R649)</f>
        <v/>
      </c>
      <c r="S649" s="21" t="str">
        <f>IF(обеспечено!S649-'погружено всего'!S649=0,"",обеспечено!S649-'погружено всего'!S649)</f>
        <v/>
      </c>
      <c r="T649" s="21" t="str">
        <f>IF(обеспечено!T649-'погружено всего'!T649=0,"",обеспечено!T649-'погружено всего'!T649)</f>
        <v/>
      </c>
      <c r="U649" s="21" t="str">
        <f>IF(обеспечено!U649-'погружено всего'!U649=0,"",обеспечено!U649-'погружено всего'!U649)</f>
        <v/>
      </c>
      <c r="V649" s="21" t="str">
        <f>IF(обеспечено!V649-'погружено всего'!V649=0,"",обеспечено!V649-'погружено всего'!V649)</f>
        <v/>
      </c>
      <c r="W649" s="21" t="str">
        <f>IF(обеспечено!W649-'погружено всего'!W649=0,"",обеспечено!W649-'погружено всего'!W649)</f>
        <v/>
      </c>
      <c r="X649" s="21" t="str">
        <f>IF(обеспечено!X649-'погружено всего'!X649=0,"",обеспечено!X649-'погружено всего'!X649)</f>
        <v/>
      </c>
      <c r="Y649" s="21" t="str">
        <f>IF(обеспечено!Y649-'погружено всего'!Y649=0,"",обеспечено!Y649-'погружено всего'!Y649)</f>
        <v/>
      </c>
      <c r="Z649" s="21" t="str">
        <f>IF(обеспечено!Z649-'погружено всего'!Z649=0,"",обеспечено!Z649-'погружено всего'!Z649)</f>
        <v/>
      </c>
      <c r="AA649" s="21" t="str">
        <f>IF(обеспечено!AA649-'погружено всего'!AA649=0,"",обеспечено!AA649-'погружено всего'!AA649)</f>
        <v/>
      </c>
      <c r="AB649" s="21" t="str">
        <f>IF(обеспечено!AB649-'погружено всего'!AB649=0,"",обеспечено!AB649-'погружено всего'!AB649)</f>
        <v/>
      </c>
      <c r="AC649" s="21" t="str">
        <f>IF(обеспечено!AC649-'погружено всего'!AC649=0,"",обеспечено!AC649-'погружено всего'!AC649)</f>
        <v/>
      </c>
      <c r="AD649" s="21" t="str">
        <f>IF(обеспечено!AD649-'погружено всего'!AD649=0,"",обеспечено!AD649-'погружено всего'!AD649)</f>
        <v/>
      </c>
      <c r="AE649" s="21" t="str">
        <f>IF(обеспечено!AE649-'погружено всего'!AE649=0,"",обеспечено!AE649-'погружено всего'!AE649)</f>
        <v/>
      </c>
      <c r="AF649" s="21" t="str">
        <f>IF(обеспечено!AF649-'погружено всего'!AF649=0,"",обеспечено!AF649-'погружено всего'!AF649)</f>
        <v/>
      </c>
      <c r="AG649" s="21" t="str">
        <f>IF(обеспечено!AG649-'погружено всего'!AG649=0,"",обеспечено!AG649-'погружено всего'!AG649)</f>
        <v/>
      </c>
      <c r="AH649" s="21" t="str">
        <f>IF(обеспечено!AH649-'погружено всего'!AH649=0,"",обеспечено!AH649-'погружено всего'!AH649)</f>
        <v/>
      </c>
      <c r="AI649" s="21" t="str">
        <f>IF(обеспечено!AI649-'погружено всего'!AI649=0,"",обеспечено!AI649-'погружено всего'!AI649)</f>
        <v/>
      </c>
      <c r="AJ649" s="21" t="str">
        <f>IF(обеспечено!AJ649-'погружено всего'!AJ649=0,"",обеспечено!AJ649-'погружено всего'!AJ649)</f>
        <v/>
      </c>
      <c r="AK649" s="21" t="str">
        <f>IF(обеспечено!AK649-'погружено всего'!AK649=0,"",обеспечено!AK649-'погружено всего'!AK649)</f>
        <v/>
      </c>
    </row>
    <row r="650" spans="2:37" s="15" customFormat="1" ht="13.5" customHeight="1" x14ac:dyDescent="0.15">
      <c r="B650" s="20" t="str">
        <f>IF(LEN('заявки всего'!B650)=0,"",'заявки всего'!B650)</f>
        <v/>
      </c>
      <c r="C650" s="20" t="str">
        <f>IF(LEN('заявки всего'!C650)=0,"",'заявки всего'!C650)</f>
        <v/>
      </c>
      <c r="D650" s="22" t="str">
        <f>IF(LEN('заявки всего'!D650)=0,"",'заявки всего'!D650)</f>
        <v/>
      </c>
      <c r="E650" s="23" t="str">
        <f>IF(LEN('заявки всего'!E650)=0,"",'заявки всего'!E650)</f>
        <v/>
      </c>
      <c r="F650" s="23" t="str">
        <f>IF(обеспечено!F650=0,"",ROUNDUP(обеспечено!F650/31*5,0))</f>
        <v/>
      </c>
      <c r="G650" s="21" t="str">
        <f>IF(обеспечено!G650-'погружено всего'!G650=0,"",обеспечено!G650-'погружено всего'!G650)</f>
        <v/>
      </c>
      <c r="H650" s="21" t="str">
        <f>IF(обеспечено!H650-'погружено всего'!H650=0,"",обеспечено!H650-'погружено всего'!H650)</f>
        <v/>
      </c>
      <c r="I650" s="21" t="str">
        <f>IF(обеспечено!I650-'погружено всего'!I650=0,"",обеспечено!I650-'погружено всего'!I650)</f>
        <v/>
      </c>
      <c r="J650" s="21" t="str">
        <f>IF(обеспечено!J650-'погружено всего'!J650=0,"",обеспечено!J650-'погружено всего'!J650)</f>
        <v/>
      </c>
      <c r="K650" s="21" t="str">
        <f>IF(обеспечено!K650-'погружено всего'!K650=0,"",обеспечено!K650-'погружено всего'!K650)</f>
        <v/>
      </c>
      <c r="L650" s="21" t="str">
        <f>IF(обеспечено!L650-'погружено всего'!L650=0,"",обеспечено!L650-'погружено всего'!L650)</f>
        <v/>
      </c>
      <c r="M650" s="21" t="str">
        <f>IF(обеспечено!M650-'погружено всего'!M650=0,"",обеспечено!M650-'погружено всего'!M650)</f>
        <v/>
      </c>
      <c r="N650" s="21" t="str">
        <f>IF(обеспечено!N650-'погружено всего'!N650=0,"",обеспечено!N650-'погружено всего'!N650)</f>
        <v/>
      </c>
      <c r="O650" s="21" t="str">
        <f>IF(обеспечено!O650-'погружено всего'!O650=0,"",обеспечено!O650-'погружено всего'!O650)</f>
        <v/>
      </c>
      <c r="P650" s="21" t="str">
        <f>IF(обеспечено!P650-'погружено всего'!P650=0,"",обеспечено!P650-'погружено всего'!P650)</f>
        <v/>
      </c>
      <c r="Q650" s="21" t="str">
        <f>IF(обеспечено!Q650-'погружено всего'!Q650=0,"",обеспечено!Q650-'погружено всего'!Q650)</f>
        <v/>
      </c>
      <c r="R650" s="21" t="str">
        <f>IF(обеспечено!R650-'погружено всего'!R650=0,"",обеспечено!R650-'погружено всего'!R650)</f>
        <v/>
      </c>
      <c r="S650" s="21" t="str">
        <f>IF(обеспечено!S650-'погружено всего'!S650=0,"",обеспечено!S650-'погружено всего'!S650)</f>
        <v/>
      </c>
      <c r="T650" s="21" t="str">
        <f>IF(обеспечено!T650-'погружено всего'!T650=0,"",обеспечено!T650-'погружено всего'!T650)</f>
        <v/>
      </c>
      <c r="U650" s="21" t="str">
        <f>IF(обеспечено!U650-'погружено всего'!U650=0,"",обеспечено!U650-'погружено всего'!U650)</f>
        <v/>
      </c>
      <c r="V650" s="21" t="str">
        <f>IF(обеспечено!V650-'погружено всего'!V650=0,"",обеспечено!V650-'погружено всего'!V650)</f>
        <v/>
      </c>
      <c r="W650" s="21" t="str">
        <f>IF(обеспечено!W650-'погружено всего'!W650=0,"",обеспечено!W650-'погружено всего'!W650)</f>
        <v/>
      </c>
      <c r="X650" s="21" t="str">
        <f>IF(обеспечено!X650-'погружено всего'!X650=0,"",обеспечено!X650-'погружено всего'!X650)</f>
        <v/>
      </c>
      <c r="Y650" s="21" t="str">
        <f>IF(обеспечено!Y650-'погружено всего'!Y650=0,"",обеспечено!Y650-'погружено всего'!Y650)</f>
        <v/>
      </c>
      <c r="Z650" s="21" t="str">
        <f>IF(обеспечено!Z650-'погружено всего'!Z650=0,"",обеспечено!Z650-'погружено всего'!Z650)</f>
        <v/>
      </c>
      <c r="AA650" s="21" t="str">
        <f>IF(обеспечено!AA650-'погружено всего'!AA650=0,"",обеспечено!AA650-'погружено всего'!AA650)</f>
        <v/>
      </c>
      <c r="AB650" s="21" t="str">
        <f>IF(обеспечено!AB650-'погружено всего'!AB650=0,"",обеспечено!AB650-'погружено всего'!AB650)</f>
        <v/>
      </c>
      <c r="AC650" s="21" t="str">
        <f>IF(обеспечено!AC650-'погружено всего'!AC650=0,"",обеспечено!AC650-'погружено всего'!AC650)</f>
        <v/>
      </c>
      <c r="AD650" s="21" t="str">
        <f>IF(обеспечено!AD650-'погружено всего'!AD650=0,"",обеспечено!AD650-'погружено всего'!AD650)</f>
        <v/>
      </c>
      <c r="AE650" s="21" t="str">
        <f>IF(обеспечено!AE650-'погружено всего'!AE650=0,"",обеспечено!AE650-'погружено всего'!AE650)</f>
        <v/>
      </c>
      <c r="AF650" s="21" t="str">
        <f>IF(обеспечено!AF650-'погружено всего'!AF650=0,"",обеспечено!AF650-'погружено всего'!AF650)</f>
        <v/>
      </c>
      <c r="AG650" s="21" t="str">
        <f>IF(обеспечено!AG650-'погружено всего'!AG650=0,"",обеспечено!AG650-'погружено всего'!AG650)</f>
        <v/>
      </c>
      <c r="AH650" s="21" t="str">
        <f>IF(обеспечено!AH650-'погружено всего'!AH650=0,"",обеспечено!AH650-'погружено всего'!AH650)</f>
        <v/>
      </c>
      <c r="AI650" s="21" t="str">
        <f>IF(обеспечено!AI650-'погружено всего'!AI650=0,"",обеспечено!AI650-'погружено всего'!AI650)</f>
        <v/>
      </c>
      <c r="AJ650" s="21" t="str">
        <f>IF(обеспечено!AJ650-'погружено всего'!AJ650=0,"",обеспечено!AJ650-'погружено всего'!AJ650)</f>
        <v/>
      </c>
      <c r="AK650" s="21" t="str">
        <f>IF(обеспечено!AK650-'погружено всего'!AK650=0,"",обеспечено!AK650-'погружено всего'!AK650)</f>
        <v/>
      </c>
    </row>
    <row r="651" spans="2:37" s="15" customFormat="1" ht="13.5" customHeight="1" x14ac:dyDescent="0.15">
      <c r="B651" s="20" t="str">
        <f>IF(LEN('заявки всего'!B651)=0,"",'заявки всего'!B651)</f>
        <v/>
      </c>
      <c r="C651" s="20" t="str">
        <f>IF(LEN('заявки всего'!C651)=0,"",'заявки всего'!C651)</f>
        <v/>
      </c>
      <c r="D651" s="22" t="str">
        <f>IF(LEN('заявки всего'!D651)=0,"",'заявки всего'!D651)</f>
        <v/>
      </c>
      <c r="E651" s="23" t="str">
        <f>IF(LEN('заявки всего'!E651)=0,"",'заявки всего'!E651)</f>
        <v/>
      </c>
      <c r="F651" s="23" t="str">
        <f>IF(обеспечено!F651=0,"",ROUNDUP(обеспечено!F651/31*5,0))</f>
        <v/>
      </c>
      <c r="G651" s="21" t="str">
        <f>IF(обеспечено!G651-'погружено всего'!G651=0,"",обеспечено!G651-'погружено всего'!G651)</f>
        <v/>
      </c>
      <c r="H651" s="21" t="str">
        <f>IF(обеспечено!H651-'погружено всего'!H651=0,"",обеспечено!H651-'погружено всего'!H651)</f>
        <v/>
      </c>
      <c r="I651" s="21" t="str">
        <f>IF(обеспечено!I651-'погружено всего'!I651=0,"",обеспечено!I651-'погружено всего'!I651)</f>
        <v/>
      </c>
      <c r="J651" s="21" t="str">
        <f>IF(обеспечено!J651-'погружено всего'!J651=0,"",обеспечено!J651-'погружено всего'!J651)</f>
        <v/>
      </c>
      <c r="K651" s="21" t="str">
        <f>IF(обеспечено!K651-'погружено всего'!K651=0,"",обеспечено!K651-'погружено всего'!K651)</f>
        <v/>
      </c>
      <c r="L651" s="21" t="str">
        <f>IF(обеспечено!L651-'погружено всего'!L651=0,"",обеспечено!L651-'погружено всего'!L651)</f>
        <v/>
      </c>
      <c r="M651" s="21" t="str">
        <f>IF(обеспечено!M651-'погружено всего'!M651=0,"",обеспечено!M651-'погружено всего'!M651)</f>
        <v/>
      </c>
      <c r="N651" s="21" t="str">
        <f>IF(обеспечено!N651-'погружено всего'!N651=0,"",обеспечено!N651-'погружено всего'!N651)</f>
        <v/>
      </c>
      <c r="O651" s="21" t="str">
        <f>IF(обеспечено!O651-'погружено всего'!O651=0,"",обеспечено!O651-'погружено всего'!O651)</f>
        <v/>
      </c>
      <c r="P651" s="21" t="str">
        <f>IF(обеспечено!P651-'погружено всего'!P651=0,"",обеспечено!P651-'погружено всего'!P651)</f>
        <v/>
      </c>
      <c r="Q651" s="21" t="str">
        <f>IF(обеспечено!Q651-'погружено всего'!Q651=0,"",обеспечено!Q651-'погружено всего'!Q651)</f>
        <v/>
      </c>
      <c r="R651" s="21" t="str">
        <f>IF(обеспечено!R651-'погружено всего'!R651=0,"",обеспечено!R651-'погружено всего'!R651)</f>
        <v/>
      </c>
      <c r="S651" s="21" t="str">
        <f>IF(обеспечено!S651-'погружено всего'!S651=0,"",обеспечено!S651-'погружено всего'!S651)</f>
        <v/>
      </c>
      <c r="T651" s="21" t="str">
        <f>IF(обеспечено!T651-'погружено всего'!T651=0,"",обеспечено!T651-'погружено всего'!T651)</f>
        <v/>
      </c>
      <c r="U651" s="21" t="str">
        <f>IF(обеспечено!U651-'погружено всего'!U651=0,"",обеспечено!U651-'погружено всего'!U651)</f>
        <v/>
      </c>
      <c r="V651" s="21" t="str">
        <f>IF(обеспечено!V651-'погружено всего'!V651=0,"",обеспечено!V651-'погружено всего'!V651)</f>
        <v/>
      </c>
      <c r="W651" s="21" t="str">
        <f>IF(обеспечено!W651-'погружено всего'!W651=0,"",обеспечено!W651-'погружено всего'!W651)</f>
        <v/>
      </c>
      <c r="X651" s="21" t="str">
        <f>IF(обеспечено!X651-'погружено всего'!X651=0,"",обеспечено!X651-'погружено всего'!X651)</f>
        <v/>
      </c>
      <c r="Y651" s="21" t="str">
        <f>IF(обеспечено!Y651-'погружено всего'!Y651=0,"",обеспечено!Y651-'погружено всего'!Y651)</f>
        <v/>
      </c>
      <c r="Z651" s="21" t="str">
        <f>IF(обеспечено!Z651-'погружено всего'!Z651=0,"",обеспечено!Z651-'погружено всего'!Z651)</f>
        <v/>
      </c>
      <c r="AA651" s="21" t="str">
        <f>IF(обеспечено!AA651-'погружено всего'!AA651=0,"",обеспечено!AA651-'погружено всего'!AA651)</f>
        <v/>
      </c>
      <c r="AB651" s="21" t="str">
        <f>IF(обеспечено!AB651-'погружено всего'!AB651=0,"",обеспечено!AB651-'погружено всего'!AB651)</f>
        <v/>
      </c>
      <c r="AC651" s="21" t="str">
        <f>IF(обеспечено!AC651-'погружено всего'!AC651=0,"",обеспечено!AC651-'погружено всего'!AC651)</f>
        <v/>
      </c>
      <c r="AD651" s="21" t="str">
        <f>IF(обеспечено!AD651-'погружено всего'!AD651=0,"",обеспечено!AD651-'погружено всего'!AD651)</f>
        <v/>
      </c>
      <c r="AE651" s="21" t="str">
        <f>IF(обеспечено!AE651-'погружено всего'!AE651=0,"",обеспечено!AE651-'погружено всего'!AE651)</f>
        <v/>
      </c>
      <c r="AF651" s="21" t="str">
        <f>IF(обеспечено!AF651-'погружено всего'!AF651=0,"",обеспечено!AF651-'погружено всего'!AF651)</f>
        <v/>
      </c>
      <c r="AG651" s="21" t="str">
        <f>IF(обеспечено!AG651-'погружено всего'!AG651=0,"",обеспечено!AG651-'погружено всего'!AG651)</f>
        <v/>
      </c>
      <c r="AH651" s="21" t="str">
        <f>IF(обеспечено!AH651-'погружено всего'!AH651=0,"",обеспечено!AH651-'погружено всего'!AH651)</f>
        <v/>
      </c>
      <c r="AI651" s="21" t="str">
        <f>IF(обеспечено!AI651-'погружено всего'!AI651=0,"",обеспечено!AI651-'погружено всего'!AI651)</f>
        <v/>
      </c>
      <c r="AJ651" s="21" t="str">
        <f>IF(обеспечено!AJ651-'погружено всего'!AJ651=0,"",обеспечено!AJ651-'погружено всего'!AJ651)</f>
        <v/>
      </c>
      <c r="AK651" s="21" t="str">
        <f>IF(обеспечено!AK651-'погружено всего'!AK651=0,"",обеспечено!AK651-'погружено всего'!AK651)</f>
        <v/>
      </c>
    </row>
    <row r="652" spans="2:37" s="15" customFormat="1" ht="13.5" customHeight="1" x14ac:dyDescent="0.15">
      <c r="B652" s="20" t="str">
        <f>IF(LEN('заявки всего'!B652)=0,"",'заявки всего'!B652)</f>
        <v/>
      </c>
      <c r="C652" s="20" t="str">
        <f>IF(LEN('заявки всего'!C652)=0,"",'заявки всего'!C652)</f>
        <v/>
      </c>
      <c r="D652" s="22" t="str">
        <f>IF(LEN('заявки всего'!D652)=0,"",'заявки всего'!D652)</f>
        <v/>
      </c>
      <c r="E652" s="23" t="str">
        <f>IF(LEN('заявки всего'!E652)=0,"",'заявки всего'!E652)</f>
        <v/>
      </c>
      <c r="F652" s="23" t="str">
        <f>IF(обеспечено!F652=0,"",ROUNDUP(обеспечено!F652/31*5,0))</f>
        <v/>
      </c>
      <c r="G652" s="21" t="str">
        <f>IF(обеспечено!G652-'погружено всего'!G652=0,"",обеспечено!G652-'погружено всего'!G652)</f>
        <v/>
      </c>
      <c r="H652" s="21" t="str">
        <f>IF(обеспечено!H652-'погружено всего'!H652=0,"",обеспечено!H652-'погружено всего'!H652)</f>
        <v/>
      </c>
      <c r="I652" s="21" t="str">
        <f>IF(обеспечено!I652-'погружено всего'!I652=0,"",обеспечено!I652-'погружено всего'!I652)</f>
        <v/>
      </c>
      <c r="J652" s="21" t="str">
        <f>IF(обеспечено!J652-'погружено всего'!J652=0,"",обеспечено!J652-'погружено всего'!J652)</f>
        <v/>
      </c>
      <c r="K652" s="21" t="str">
        <f>IF(обеспечено!K652-'погружено всего'!K652=0,"",обеспечено!K652-'погружено всего'!K652)</f>
        <v/>
      </c>
      <c r="L652" s="21" t="str">
        <f>IF(обеспечено!L652-'погружено всего'!L652=0,"",обеспечено!L652-'погружено всего'!L652)</f>
        <v/>
      </c>
      <c r="M652" s="21" t="str">
        <f>IF(обеспечено!M652-'погружено всего'!M652=0,"",обеспечено!M652-'погружено всего'!M652)</f>
        <v/>
      </c>
      <c r="N652" s="21" t="str">
        <f>IF(обеспечено!N652-'погружено всего'!N652=0,"",обеспечено!N652-'погружено всего'!N652)</f>
        <v/>
      </c>
      <c r="O652" s="21" t="str">
        <f>IF(обеспечено!O652-'погружено всего'!O652=0,"",обеспечено!O652-'погружено всего'!O652)</f>
        <v/>
      </c>
      <c r="P652" s="21" t="str">
        <f>IF(обеспечено!P652-'погружено всего'!P652=0,"",обеспечено!P652-'погружено всего'!P652)</f>
        <v/>
      </c>
      <c r="Q652" s="21" t="str">
        <f>IF(обеспечено!Q652-'погружено всего'!Q652=0,"",обеспечено!Q652-'погружено всего'!Q652)</f>
        <v/>
      </c>
      <c r="R652" s="21" t="str">
        <f>IF(обеспечено!R652-'погружено всего'!R652=0,"",обеспечено!R652-'погружено всего'!R652)</f>
        <v/>
      </c>
      <c r="S652" s="21" t="str">
        <f>IF(обеспечено!S652-'погружено всего'!S652=0,"",обеспечено!S652-'погружено всего'!S652)</f>
        <v/>
      </c>
      <c r="T652" s="21" t="str">
        <f>IF(обеспечено!T652-'погружено всего'!T652=0,"",обеспечено!T652-'погружено всего'!T652)</f>
        <v/>
      </c>
      <c r="U652" s="21" t="str">
        <f>IF(обеспечено!U652-'погружено всего'!U652=0,"",обеспечено!U652-'погружено всего'!U652)</f>
        <v/>
      </c>
      <c r="V652" s="21" t="str">
        <f>IF(обеспечено!V652-'погружено всего'!V652=0,"",обеспечено!V652-'погружено всего'!V652)</f>
        <v/>
      </c>
      <c r="W652" s="21" t="str">
        <f>IF(обеспечено!W652-'погружено всего'!W652=0,"",обеспечено!W652-'погружено всего'!W652)</f>
        <v/>
      </c>
      <c r="X652" s="21" t="str">
        <f>IF(обеспечено!X652-'погружено всего'!X652=0,"",обеспечено!X652-'погружено всего'!X652)</f>
        <v/>
      </c>
      <c r="Y652" s="21" t="str">
        <f>IF(обеспечено!Y652-'погружено всего'!Y652=0,"",обеспечено!Y652-'погружено всего'!Y652)</f>
        <v/>
      </c>
      <c r="Z652" s="21" t="str">
        <f>IF(обеспечено!Z652-'погружено всего'!Z652=0,"",обеспечено!Z652-'погружено всего'!Z652)</f>
        <v/>
      </c>
      <c r="AA652" s="21" t="str">
        <f>IF(обеспечено!AA652-'погружено всего'!AA652=0,"",обеспечено!AA652-'погружено всего'!AA652)</f>
        <v/>
      </c>
      <c r="AB652" s="21" t="str">
        <f>IF(обеспечено!AB652-'погружено всего'!AB652=0,"",обеспечено!AB652-'погружено всего'!AB652)</f>
        <v/>
      </c>
      <c r="AC652" s="21" t="str">
        <f>IF(обеспечено!AC652-'погружено всего'!AC652=0,"",обеспечено!AC652-'погружено всего'!AC652)</f>
        <v/>
      </c>
      <c r="AD652" s="21" t="str">
        <f>IF(обеспечено!AD652-'погружено всего'!AD652=0,"",обеспечено!AD652-'погружено всего'!AD652)</f>
        <v/>
      </c>
      <c r="AE652" s="21" t="str">
        <f>IF(обеспечено!AE652-'погружено всего'!AE652=0,"",обеспечено!AE652-'погружено всего'!AE652)</f>
        <v/>
      </c>
      <c r="AF652" s="21" t="str">
        <f>IF(обеспечено!AF652-'погружено всего'!AF652=0,"",обеспечено!AF652-'погружено всего'!AF652)</f>
        <v/>
      </c>
      <c r="AG652" s="21" t="str">
        <f>IF(обеспечено!AG652-'погружено всего'!AG652=0,"",обеспечено!AG652-'погружено всего'!AG652)</f>
        <v/>
      </c>
      <c r="AH652" s="21" t="str">
        <f>IF(обеспечено!AH652-'погружено всего'!AH652=0,"",обеспечено!AH652-'погружено всего'!AH652)</f>
        <v/>
      </c>
      <c r="AI652" s="21" t="str">
        <f>IF(обеспечено!AI652-'погружено всего'!AI652=0,"",обеспечено!AI652-'погружено всего'!AI652)</f>
        <v/>
      </c>
      <c r="AJ652" s="21" t="str">
        <f>IF(обеспечено!AJ652-'погружено всего'!AJ652=0,"",обеспечено!AJ652-'погружено всего'!AJ652)</f>
        <v/>
      </c>
      <c r="AK652" s="21" t="str">
        <f>IF(обеспечено!AK652-'погружено всего'!AK652=0,"",обеспечено!AK652-'погружено всего'!AK652)</f>
        <v/>
      </c>
    </row>
    <row r="653" spans="2:37" s="15" customFormat="1" ht="13.5" customHeight="1" x14ac:dyDescent="0.15">
      <c r="B653" s="20" t="str">
        <f>IF(LEN('заявки всего'!B653)=0,"",'заявки всего'!B653)</f>
        <v/>
      </c>
      <c r="C653" s="20" t="str">
        <f>IF(LEN('заявки всего'!C653)=0,"",'заявки всего'!C653)</f>
        <v/>
      </c>
      <c r="D653" s="22" t="str">
        <f>IF(LEN('заявки всего'!D653)=0,"",'заявки всего'!D653)</f>
        <v/>
      </c>
      <c r="E653" s="23" t="str">
        <f>IF(LEN('заявки всего'!E653)=0,"",'заявки всего'!E653)</f>
        <v/>
      </c>
      <c r="F653" s="23" t="str">
        <f>IF(обеспечено!F653=0,"",ROUNDUP(обеспечено!F653/31*5,0))</f>
        <v/>
      </c>
      <c r="G653" s="21" t="str">
        <f>IF(обеспечено!G653-'погружено всего'!G653=0,"",обеспечено!G653-'погружено всего'!G653)</f>
        <v/>
      </c>
      <c r="H653" s="21" t="str">
        <f>IF(обеспечено!H653-'погружено всего'!H653=0,"",обеспечено!H653-'погружено всего'!H653)</f>
        <v/>
      </c>
      <c r="I653" s="21" t="str">
        <f>IF(обеспечено!I653-'погружено всего'!I653=0,"",обеспечено!I653-'погружено всего'!I653)</f>
        <v/>
      </c>
      <c r="J653" s="21" t="str">
        <f>IF(обеспечено!J653-'погружено всего'!J653=0,"",обеспечено!J653-'погружено всего'!J653)</f>
        <v/>
      </c>
      <c r="K653" s="21" t="str">
        <f>IF(обеспечено!K653-'погружено всего'!K653=0,"",обеспечено!K653-'погружено всего'!K653)</f>
        <v/>
      </c>
      <c r="L653" s="21" t="str">
        <f>IF(обеспечено!L653-'погружено всего'!L653=0,"",обеспечено!L653-'погружено всего'!L653)</f>
        <v/>
      </c>
      <c r="M653" s="21" t="str">
        <f>IF(обеспечено!M653-'погружено всего'!M653=0,"",обеспечено!M653-'погружено всего'!M653)</f>
        <v/>
      </c>
      <c r="N653" s="21" t="str">
        <f>IF(обеспечено!N653-'погружено всего'!N653=0,"",обеспечено!N653-'погружено всего'!N653)</f>
        <v/>
      </c>
      <c r="O653" s="21" t="str">
        <f>IF(обеспечено!O653-'погружено всего'!O653=0,"",обеспечено!O653-'погружено всего'!O653)</f>
        <v/>
      </c>
      <c r="P653" s="21" t="str">
        <f>IF(обеспечено!P653-'погружено всего'!P653=0,"",обеспечено!P653-'погружено всего'!P653)</f>
        <v/>
      </c>
      <c r="Q653" s="21" t="str">
        <f>IF(обеспечено!Q653-'погружено всего'!Q653=0,"",обеспечено!Q653-'погружено всего'!Q653)</f>
        <v/>
      </c>
      <c r="R653" s="21" t="str">
        <f>IF(обеспечено!R653-'погружено всего'!R653=0,"",обеспечено!R653-'погружено всего'!R653)</f>
        <v/>
      </c>
      <c r="S653" s="21" t="str">
        <f>IF(обеспечено!S653-'погружено всего'!S653=0,"",обеспечено!S653-'погружено всего'!S653)</f>
        <v/>
      </c>
      <c r="T653" s="21" t="str">
        <f>IF(обеспечено!T653-'погружено всего'!T653=0,"",обеспечено!T653-'погружено всего'!T653)</f>
        <v/>
      </c>
      <c r="U653" s="21" t="str">
        <f>IF(обеспечено!U653-'погружено всего'!U653=0,"",обеспечено!U653-'погружено всего'!U653)</f>
        <v/>
      </c>
      <c r="V653" s="21" t="str">
        <f>IF(обеспечено!V653-'погружено всего'!V653=0,"",обеспечено!V653-'погружено всего'!V653)</f>
        <v/>
      </c>
      <c r="W653" s="21" t="str">
        <f>IF(обеспечено!W653-'погружено всего'!W653=0,"",обеспечено!W653-'погружено всего'!W653)</f>
        <v/>
      </c>
      <c r="X653" s="21" t="str">
        <f>IF(обеспечено!X653-'погружено всего'!X653=0,"",обеспечено!X653-'погружено всего'!X653)</f>
        <v/>
      </c>
      <c r="Y653" s="21" t="str">
        <f>IF(обеспечено!Y653-'погружено всего'!Y653=0,"",обеспечено!Y653-'погружено всего'!Y653)</f>
        <v/>
      </c>
      <c r="Z653" s="21" t="str">
        <f>IF(обеспечено!Z653-'погружено всего'!Z653=0,"",обеспечено!Z653-'погружено всего'!Z653)</f>
        <v/>
      </c>
      <c r="AA653" s="21" t="str">
        <f>IF(обеспечено!AA653-'погружено всего'!AA653=0,"",обеспечено!AA653-'погружено всего'!AA653)</f>
        <v/>
      </c>
      <c r="AB653" s="21" t="str">
        <f>IF(обеспечено!AB653-'погружено всего'!AB653=0,"",обеспечено!AB653-'погружено всего'!AB653)</f>
        <v/>
      </c>
      <c r="AC653" s="21" t="str">
        <f>IF(обеспечено!AC653-'погружено всего'!AC653=0,"",обеспечено!AC653-'погружено всего'!AC653)</f>
        <v/>
      </c>
      <c r="AD653" s="21" t="str">
        <f>IF(обеспечено!AD653-'погружено всего'!AD653=0,"",обеспечено!AD653-'погружено всего'!AD653)</f>
        <v/>
      </c>
      <c r="AE653" s="21" t="str">
        <f>IF(обеспечено!AE653-'погружено всего'!AE653=0,"",обеспечено!AE653-'погружено всего'!AE653)</f>
        <v/>
      </c>
      <c r="AF653" s="21" t="str">
        <f>IF(обеспечено!AF653-'погружено всего'!AF653=0,"",обеспечено!AF653-'погружено всего'!AF653)</f>
        <v/>
      </c>
      <c r="AG653" s="21" t="str">
        <f>IF(обеспечено!AG653-'погружено всего'!AG653=0,"",обеспечено!AG653-'погружено всего'!AG653)</f>
        <v/>
      </c>
      <c r="AH653" s="21" t="str">
        <f>IF(обеспечено!AH653-'погружено всего'!AH653=0,"",обеспечено!AH653-'погружено всего'!AH653)</f>
        <v/>
      </c>
      <c r="AI653" s="21" t="str">
        <f>IF(обеспечено!AI653-'погружено всего'!AI653=0,"",обеспечено!AI653-'погружено всего'!AI653)</f>
        <v/>
      </c>
      <c r="AJ653" s="21" t="str">
        <f>IF(обеспечено!AJ653-'погружено всего'!AJ653=0,"",обеспечено!AJ653-'погружено всего'!AJ653)</f>
        <v/>
      </c>
      <c r="AK653" s="21" t="str">
        <f>IF(обеспечено!AK653-'погружено всего'!AK653=0,"",обеспечено!AK653-'погружено всего'!AK653)</f>
        <v/>
      </c>
    </row>
    <row r="654" spans="2:37" s="15" customFormat="1" ht="13.5" customHeight="1" x14ac:dyDescent="0.15">
      <c r="B654" s="20" t="str">
        <f>IF(LEN('заявки всего'!B654)=0,"",'заявки всего'!B654)</f>
        <v/>
      </c>
      <c r="C654" s="20" t="str">
        <f>IF(LEN('заявки всего'!C654)=0,"",'заявки всего'!C654)</f>
        <v/>
      </c>
      <c r="D654" s="22" t="str">
        <f>IF(LEN('заявки всего'!D654)=0,"",'заявки всего'!D654)</f>
        <v/>
      </c>
      <c r="E654" s="23" t="str">
        <f>IF(LEN('заявки всего'!E654)=0,"",'заявки всего'!E654)</f>
        <v/>
      </c>
      <c r="F654" s="23" t="str">
        <f>IF(обеспечено!F654=0,"",ROUNDUP(обеспечено!F654/31*5,0))</f>
        <v/>
      </c>
      <c r="G654" s="21" t="str">
        <f>IF(обеспечено!G654-'погружено всего'!G654=0,"",обеспечено!G654-'погружено всего'!G654)</f>
        <v/>
      </c>
      <c r="H654" s="21" t="str">
        <f>IF(обеспечено!H654-'погружено всего'!H654=0,"",обеспечено!H654-'погружено всего'!H654)</f>
        <v/>
      </c>
      <c r="I654" s="21" t="str">
        <f>IF(обеспечено!I654-'погружено всего'!I654=0,"",обеспечено!I654-'погружено всего'!I654)</f>
        <v/>
      </c>
      <c r="J654" s="21" t="str">
        <f>IF(обеспечено!J654-'погружено всего'!J654=0,"",обеспечено!J654-'погружено всего'!J654)</f>
        <v/>
      </c>
      <c r="K654" s="21" t="str">
        <f>IF(обеспечено!K654-'погружено всего'!K654=0,"",обеспечено!K654-'погружено всего'!K654)</f>
        <v/>
      </c>
      <c r="L654" s="21" t="str">
        <f>IF(обеспечено!L654-'погружено всего'!L654=0,"",обеспечено!L654-'погружено всего'!L654)</f>
        <v/>
      </c>
      <c r="M654" s="21" t="str">
        <f>IF(обеспечено!M654-'погружено всего'!M654=0,"",обеспечено!M654-'погружено всего'!M654)</f>
        <v/>
      </c>
      <c r="N654" s="21" t="str">
        <f>IF(обеспечено!N654-'погружено всего'!N654=0,"",обеспечено!N654-'погружено всего'!N654)</f>
        <v/>
      </c>
      <c r="O654" s="21" t="str">
        <f>IF(обеспечено!O654-'погружено всего'!O654=0,"",обеспечено!O654-'погружено всего'!O654)</f>
        <v/>
      </c>
      <c r="P654" s="21" t="str">
        <f>IF(обеспечено!P654-'погружено всего'!P654=0,"",обеспечено!P654-'погружено всего'!P654)</f>
        <v/>
      </c>
      <c r="Q654" s="21" t="str">
        <f>IF(обеспечено!Q654-'погружено всего'!Q654=0,"",обеспечено!Q654-'погружено всего'!Q654)</f>
        <v/>
      </c>
      <c r="R654" s="21" t="str">
        <f>IF(обеспечено!R654-'погружено всего'!R654=0,"",обеспечено!R654-'погружено всего'!R654)</f>
        <v/>
      </c>
      <c r="S654" s="21" t="str">
        <f>IF(обеспечено!S654-'погружено всего'!S654=0,"",обеспечено!S654-'погружено всего'!S654)</f>
        <v/>
      </c>
      <c r="T654" s="21" t="str">
        <f>IF(обеспечено!T654-'погружено всего'!T654=0,"",обеспечено!T654-'погружено всего'!T654)</f>
        <v/>
      </c>
      <c r="U654" s="21" t="str">
        <f>IF(обеспечено!U654-'погружено всего'!U654=0,"",обеспечено!U654-'погружено всего'!U654)</f>
        <v/>
      </c>
      <c r="V654" s="21" t="str">
        <f>IF(обеспечено!V654-'погружено всего'!V654=0,"",обеспечено!V654-'погружено всего'!V654)</f>
        <v/>
      </c>
      <c r="W654" s="21" t="str">
        <f>IF(обеспечено!W654-'погружено всего'!W654=0,"",обеспечено!W654-'погружено всего'!W654)</f>
        <v/>
      </c>
      <c r="X654" s="21" t="str">
        <f>IF(обеспечено!X654-'погружено всего'!X654=0,"",обеспечено!X654-'погружено всего'!X654)</f>
        <v/>
      </c>
      <c r="Y654" s="21" t="str">
        <f>IF(обеспечено!Y654-'погружено всего'!Y654=0,"",обеспечено!Y654-'погружено всего'!Y654)</f>
        <v/>
      </c>
      <c r="Z654" s="21" t="str">
        <f>IF(обеспечено!Z654-'погружено всего'!Z654=0,"",обеспечено!Z654-'погружено всего'!Z654)</f>
        <v/>
      </c>
      <c r="AA654" s="21" t="str">
        <f>IF(обеспечено!AA654-'погружено всего'!AA654=0,"",обеспечено!AA654-'погружено всего'!AA654)</f>
        <v/>
      </c>
      <c r="AB654" s="21" t="str">
        <f>IF(обеспечено!AB654-'погружено всего'!AB654=0,"",обеспечено!AB654-'погружено всего'!AB654)</f>
        <v/>
      </c>
      <c r="AC654" s="21" t="str">
        <f>IF(обеспечено!AC654-'погружено всего'!AC654=0,"",обеспечено!AC654-'погружено всего'!AC654)</f>
        <v/>
      </c>
      <c r="AD654" s="21" t="str">
        <f>IF(обеспечено!AD654-'погружено всего'!AD654=0,"",обеспечено!AD654-'погружено всего'!AD654)</f>
        <v/>
      </c>
      <c r="AE654" s="21" t="str">
        <f>IF(обеспечено!AE654-'погружено всего'!AE654=0,"",обеспечено!AE654-'погружено всего'!AE654)</f>
        <v/>
      </c>
      <c r="AF654" s="21" t="str">
        <f>IF(обеспечено!AF654-'погружено всего'!AF654=0,"",обеспечено!AF654-'погружено всего'!AF654)</f>
        <v/>
      </c>
      <c r="AG654" s="21" t="str">
        <f>IF(обеспечено!AG654-'погружено всего'!AG654=0,"",обеспечено!AG654-'погружено всего'!AG654)</f>
        <v/>
      </c>
      <c r="AH654" s="21" t="str">
        <f>IF(обеспечено!AH654-'погружено всего'!AH654=0,"",обеспечено!AH654-'погружено всего'!AH654)</f>
        <v/>
      </c>
      <c r="AI654" s="21" t="str">
        <f>IF(обеспечено!AI654-'погружено всего'!AI654=0,"",обеспечено!AI654-'погружено всего'!AI654)</f>
        <v/>
      </c>
      <c r="AJ654" s="21" t="str">
        <f>IF(обеспечено!AJ654-'погружено всего'!AJ654=0,"",обеспечено!AJ654-'погружено всего'!AJ654)</f>
        <v/>
      </c>
      <c r="AK654" s="21" t="str">
        <f>IF(обеспечено!AK654-'погружено всего'!AK654=0,"",обеспечено!AK654-'погружено всего'!AK654)</f>
        <v/>
      </c>
    </row>
    <row r="655" spans="2:37" s="15" customFormat="1" ht="13.5" customHeight="1" x14ac:dyDescent="0.15">
      <c r="B655" s="20" t="str">
        <f>IF(LEN('заявки всего'!B655)=0,"",'заявки всего'!B655)</f>
        <v/>
      </c>
      <c r="C655" s="20" t="str">
        <f>IF(LEN('заявки всего'!C655)=0,"",'заявки всего'!C655)</f>
        <v/>
      </c>
      <c r="D655" s="22" t="str">
        <f>IF(LEN('заявки всего'!D655)=0,"",'заявки всего'!D655)</f>
        <v/>
      </c>
      <c r="E655" s="23" t="str">
        <f>IF(LEN('заявки всего'!E655)=0,"",'заявки всего'!E655)</f>
        <v/>
      </c>
      <c r="F655" s="23" t="str">
        <f>IF(обеспечено!F655=0,"",ROUNDUP(обеспечено!F655/31*5,0))</f>
        <v/>
      </c>
      <c r="G655" s="21" t="str">
        <f>IF(обеспечено!G655-'погружено всего'!G655=0,"",обеспечено!G655-'погружено всего'!G655)</f>
        <v/>
      </c>
      <c r="H655" s="21" t="str">
        <f>IF(обеспечено!H655-'погружено всего'!H655=0,"",обеспечено!H655-'погружено всего'!H655)</f>
        <v/>
      </c>
      <c r="I655" s="21" t="str">
        <f>IF(обеспечено!I655-'погружено всего'!I655=0,"",обеспечено!I655-'погружено всего'!I655)</f>
        <v/>
      </c>
      <c r="J655" s="21" t="str">
        <f>IF(обеспечено!J655-'погружено всего'!J655=0,"",обеспечено!J655-'погружено всего'!J655)</f>
        <v/>
      </c>
      <c r="K655" s="21" t="str">
        <f>IF(обеспечено!K655-'погружено всего'!K655=0,"",обеспечено!K655-'погружено всего'!K655)</f>
        <v/>
      </c>
      <c r="L655" s="21" t="str">
        <f>IF(обеспечено!L655-'погружено всего'!L655=0,"",обеспечено!L655-'погружено всего'!L655)</f>
        <v/>
      </c>
      <c r="M655" s="21" t="str">
        <f>IF(обеспечено!M655-'погружено всего'!M655=0,"",обеспечено!M655-'погружено всего'!M655)</f>
        <v/>
      </c>
      <c r="N655" s="21" t="str">
        <f>IF(обеспечено!N655-'погружено всего'!N655=0,"",обеспечено!N655-'погружено всего'!N655)</f>
        <v/>
      </c>
      <c r="O655" s="21" t="str">
        <f>IF(обеспечено!O655-'погружено всего'!O655=0,"",обеспечено!O655-'погружено всего'!O655)</f>
        <v/>
      </c>
      <c r="P655" s="21" t="str">
        <f>IF(обеспечено!P655-'погружено всего'!P655=0,"",обеспечено!P655-'погружено всего'!P655)</f>
        <v/>
      </c>
      <c r="Q655" s="21" t="str">
        <f>IF(обеспечено!Q655-'погружено всего'!Q655=0,"",обеспечено!Q655-'погружено всего'!Q655)</f>
        <v/>
      </c>
      <c r="R655" s="21" t="str">
        <f>IF(обеспечено!R655-'погружено всего'!R655=0,"",обеспечено!R655-'погружено всего'!R655)</f>
        <v/>
      </c>
      <c r="S655" s="21" t="str">
        <f>IF(обеспечено!S655-'погружено всего'!S655=0,"",обеспечено!S655-'погружено всего'!S655)</f>
        <v/>
      </c>
      <c r="T655" s="21" t="str">
        <f>IF(обеспечено!T655-'погружено всего'!T655=0,"",обеспечено!T655-'погружено всего'!T655)</f>
        <v/>
      </c>
      <c r="U655" s="21" t="str">
        <f>IF(обеспечено!U655-'погружено всего'!U655=0,"",обеспечено!U655-'погружено всего'!U655)</f>
        <v/>
      </c>
      <c r="V655" s="21" t="str">
        <f>IF(обеспечено!V655-'погружено всего'!V655=0,"",обеспечено!V655-'погружено всего'!V655)</f>
        <v/>
      </c>
      <c r="W655" s="21" t="str">
        <f>IF(обеспечено!W655-'погружено всего'!W655=0,"",обеспечено!W655-'погружено всего'!W655)</f>
        <v/>
      </c>
      <c r="X655" s="21" t="str">
        <f>IF(обеспечено!X655-'погружено всего'!X655=0,"",обеспечено!X655-'погружено всего'!X655)</f>
        <v/>
      </c>
      <c r="Y655" s="21" t="str">
        <f>IF(обеспечено!Y655-'погружено всего'!Y655=0,"",обеспечено!Y655-'погружено всего'!Y655)</f>
        <v/>
      </c>
      <c r="Z655" s="21" t="str">
        <f>IF(обеспечено!Z655-'погружено всего'!Z655=0,"",обеспечено!Z655-'погружено всего'!Z655)</f>
        <v/>
      </c>
      <c r="AA655" s="21" t="str">
        <f>IF(обеспечено!AA655-'погружено всего'!AA655=0,"",обеспечено!AA655-'погружено всего'!AA655)</f>
        <v/>
      </c>
      <c r="AB655" s="21" t="str">
        <f>IF(обеспечено!AB655-'погружено всего'!AB655=0,"",обеспечено!AB655-'погружено всего'!AB655)</f>
        <v/>
      </c>
      <c r="AC655" s="21" t="str">
        <f>IF(обеспечено!AC655-'погружено всего'!AC655=0,"",обеспечено!AC655-'погружено всего'!AC655)</f>
        <v/>
      </c>
      <c r="AD655" s="21" t="str">
        <f>IF(обеспечено!AD655-'погружено всего'!AD655=0,"",обеспечено!AD655-'погружено всего'!AD655)</f>
        <v/>
      </c>
      <c r="AE655" s="21" t="str">
        <f>IF(обеспечено!AE655-'погружено всего'!AE655=0,"",обеспечено!AE655-'погружено всего'!AE655)</f>
        <v/>
      </c>
      <c r="AF655" s="21" t="str">
        <f>IF(обеспечено!AF655-'погружено всего'!AF655=0,"",обеспечено!AF655-'погружено всего'!AF655)</f>
        <v/>
      </c>
      <c r="AG655" s="21" t="str">
        <f>IF(обеспечено!AG655-'погружено всего'!AG655=0,"",обеспечено!AG655-'погружено всего'!AG655)</f>
        <v/>
      </c>
      <c r="AH655" s="21" t="str">
        <f>IF(обеспечено!AH655-'погружено всего'!AH655=0,"",обеспечено!AH655-'погружено всего'!AH655)</f>
        <v/>
      </c>
      <c r="AI655" s="21" t="str">
        <f>IF(обеспечено!AI655-'погружено всего'!AI655=0,"",обеспечено!AI655-'погружено всего'!AI655)</f>
        <v/>
      </c>
      <c r="AJ655" s="21" t="str">
        <f>IF(обеспечено!AJ655-'погружено всего'!AJ655=0,"",обеспечено!AJ655-'погружено всего'!AJ655)</f>
        <v/>
      </c>
      <c r="AK655" s="21" t="str">
        <f>IF(обеспечено!AK655-'погружено всего'!AK655=0,"",обеспечено!AK655-'погружено всего'!AK655)</f>
        <v/>
      </c>
    </row>
    <row r="656" spans="2:37" s="15" customFormat="1" ht="13.5" customHeight="1" x14ac:dyDescent="0.15">
      <c r="B656" s="20" t="str">
        <f>IF(LEN('заявки всего'!B656)=0,"",'заявки всего'!B656)</f>
        <v/>
      </c>
      <c r="C656" s="20" t="str">
        <f>IF(LEN('заявки всего'!C656)=0,"",'заявки всего'!C656)</f>
        <v/>
      </c>
      <c r="D656" s="22" t="str">
        <f>IF(LEN('заявки всего'!D656)=0,"",'заявки всего'!D656)</f>
        <v/>
      </c>
      <c r="E656" s="23" t="str">
        <f>IF(LEN('заявки всего'!E656)=0,"",'заявки всего'!E656)</f>
        <v/>
      </c>
      <c r="F656" s="23" t="str">
        <f>IF(обеспечено!F656=0,"",ROUNDUP(обеспечено!F656/31*5,0))</f>
        <v/>
      </c>
      <c r="G656" s="21" t="str">
        <f>IF(обеспечено!G656-'погружено всего'!G656=0,"",обеспечено!G656-'погружено всего'!G656)</f>
        <v/>
      </c>
      <c r="H656" s="21" t="str">
        <f>IF(обеспечено!H656-'погружено всего'!H656=0,"",обеспечено!H656-'погружено всего'!H656)</f>
        <v/>
      </c>
      <c r="I656" s="21" t="str">
        <f>IF(обеспечено!I656-'погружено всего'!I656=0,"",обеспечено!I656-'погружено всего'!I656)</f>
        <v/>
      </c>
      <c r="J656" s="21" t="str">
        <f>IF(обеспечено!J656-'погружено всего'!J656=0,"",обеспечено!J656-'погружено всего'!J656)</f>
        <v/>
      </c>
      <c r="K656" s="21" t="str">
        <f>IF(обеспечено!K656-'погружено всего'!K656=0,"",обеспечено!K656-'погружено всего'!K656)</f>
        <v/>
      </c>
      <c r="L656" s="21" t="str">
        <f>IF(обеспечено!L656-'погружено всего'!L656=0,"",обеспечено!L656-'погружено всего'!L656)</f>
        <v/>
      </c>
      <c r="M656" s="21" t="str">
        <f>IF(обеспечено!M656-'погружено всего'!M656=0,"",обеспечено!M656-'погружено всего'!M656)</f>
        <v/>
      </c>
      <c r="N656" s="21" t="str">
        <f>IF(обеспечено!N656-'погружено всего'!N656=0,"",обеспечено!N656-'погружено всего'!N656)</f>
        <v/>
      </c>
      <c r="O656" s="21" t="str">
        <f>IF(обеспечено!O656-'погружено всего'!O656=0,"",обеспечено!O656-'погружено всего'!O656)</f>
        <v/>
      </c>
      <c r="P656" s="21" t="str">
        <f>IF(обеспечено!P656-'погружено всего'!P656=0,"",обеспечено!P656-'погружено всего'!P656)</f>
        <v/>
      </c>
      <c r="Q656" s="21" t="str">
        <f>IF(обеспечено!Q656-'погружено всего'!Q656=0,"",обеспечено!Q656-'погружено всего'!Q656)</f>
        <v/>
      </c>
      <c r="R656" s="21" t="str">
        <f>IF(обеспечено!R656-'погружено всего'!R656=0,"",обеспечено!R656-'погружено всего'!R656)</f>
        <v/>
      </c>
      <c r="S656" s="21" t="str">
        <f>IF(обеспечено!S656-'погружено всего'!S656=0,"",обеспечено!S656-'погружено всего'!S656)</f>
        <v/>
      </c>
      <c r="T656" s="21" t="str">
        <f>IF(обеспечено!T656-'погружено всего'!T656=0,"",обеспечено!T656-'погружено всего'!T656)</f>
        <v/>
      </c>
      <c r="U656" s="21" t="str">
        <f>IF(обеспечено!U656-'погружено всего'!U656=0,"",обеспечено!U656-'погружено всего'!U656)</f>
        <v/>
      </c>
      <c r="V656" s="21" t="str">
        <f>IF(обеспечено!V656-'погружено всего'!V656=0,"",обеспечено!V656-'погружено всего'!V656)</f>
        <v/>
      </c>
      <c r="W656" s="21" t="str">
        <f>IF(обеспечено!W656-'погружено всего'!W656=0,"",обеспечено!W656-'погружено всего'!W656)</f>
        <v/>
      </c>
      <c r="X656" s="21" t="str">
        <f>IF(обеспечено!X656-'погружено всего'!X656=0,"",обеспечено!X656-'погружено всего'!X656)</f>
        <v/>
      </c>
      <c r="Y656" s="21" t="str">
        <f>IF(обеспечено!Y656-'погружено всего'!Y656=0,"",обеспечено!Y656-'погружено всего'!Y656)</f>
        <v/>
      </c>
      <c r="Z656" s="21" t="str">
        <f>IF(обеспечено!Z656-'погружено всего'!Z656=0,"",обеспечено!Z656-'погружено всего'!Z656)</f>
        <v/>
      </c>
      <c r="AA656" s="21" t="str">
        <f>IF(обеспечено!AA656-'погружено всего'!AA656=0,"",обеспечено!AA656-'погружено всего'!AA656)</f>
        <v/>
      </c>
      <c r="AB656" s="21" t="str">
        <f>IF(обеспечено!AB656-'погружено всего'!AB656=0,"",обеспечено!AB656-'погружено всего'!AB656)</f>
        <v/>
      </c>
      <c r="AC656" s="21" t="str">
        <f>IF(обеспечено!AC656-'погружено всего'!AC656=0,"",обеспечено!AC656-'погружено всего'!AC656)</f>
        <v/>
      </c>
      <c r="AD656" s="21" t="str">
        <f>IF(обеспечено!AD656-'погружено всего'!AD656=0,"",обеспечено!AD656-'погружено всего'!AD656)</f>
        <v/>
      </c>
      <c r="AE656" s="21" t="str">
        <f>IF(обеспечено!AE656-'погружено всего'!AE656=0,"",обеспечено!AE656-'погружено всего'!AE656)</f>
        <v/>
      </c>
      <c r="AF656" s="21" t="str">
        <f>IF(обеспечено!AF656-'погружено всего'!AF656=0,"",обеспечено!AF656-'погружено всего'!AF656)</f>
        <v/>
      </c>
      <c r="AG656" s="21" t="str">
        <f>IF(обеспечено!AG656-'погружено всего'!AG656=0,"",обеспечено!AG656-'погружено всего'!AG656)</f>
        <v/>
      </c>
      <c r="AH656" s="21" t="str">
        <f>IF(обеспечено!AH656-'погружено всего'!AH656=0,"",обеспечено!AH656-'погружено всего'!AH656)</f>
        <v/>
      </c>
      <c r="AI656" s="21" t="str">
        <f>IF(обеспечено!AI656-'погружено всего'!AI656=0,"",обеспечено!AI656-'погружено всего'!AI656)</f>
        <v/>
      </c>
      <c r="AJ656" s="21" t="str">
        <f>IF(обеспечено!AJ656-'погружено всего'!AJ656=0,"",обеспечено!AJ656-'погружено всего'!AJ656)</f>
        <v/>
      </c>
      <c r="AK656" s="21" t="str">
        <f>IF(обеспечено!AK656-'погружено всего'!AK656=0,"",обеспечено!AK656-'погружено всего'!AK656)</f>
        <v/>
      </c>
    </row>
    <row r="657" spans="2:37" s="15" customFormat="1" ht="13.5" customHeight="1" x14ac:dyDescent="0.15">
      <c r="B657" s="20" t="str">
        <f>IF(LEN('заявки всего'!B657)=0,"",'заявки всего'!B657)</f>
        <v/>
      </c>
      <c r="C657" s="20" t="str">
        <f>IF(LEN('заявки всего'!C657)=0,"",'заявки всего'!C657)</f>
        <v/>
      </c>
      <c r="D657" s="22" t="str">
        <f>IF(LEN('заявки всего'!D657)=0,"",'заявки всего'!D657)</f>
        <v/>
      </c>
      <c r="E657" s="23" t="str">
        <f>IF(LEN('заявки всего'!E657)=0,"",'заявки всего'!E657)</f>
        <v/>
      </c>
      <c r="F657" s="23" t="str">
        <f>IF(обеспечено!F657=0,"",ROUNDUP(обеспечено!F657/31*5,0))</f>
        <v/>
      </c>
      <c r="G657" s="21" t="str">
        <f>IF(обеспечено!G657-'погружено всего'!G657=0,"",обеспечено!G657-'погружено всего'!G657)</f>
        <v/>
      </c>
      <c r="H657" s="21" t="str">
        <f>IF(обеспечено!H657-'погружено всего'!H657=0,"",обеспечено!H657-'погружено всего'!H657)</f>
        <v/>
      </c>
      <c r="I657" s="21" t="str">
        <f>IF(обеспечено!I657-'погружено всего'!I657=0,"",обеспечено!I657-'погружено всего'!I657)</f>
        <v/>
      </c>
      <c r="J657" s="21" t="str">
        <f>IF(обеспечено!J657-'погружено всего'!J657=0,"",обеспечено!J657-'погружено всего'!J657)</f>
        <v/>
      </c>
      <c r="K657" s="21" t="str">
        <f>IF(обеспечено!K657-'погружено всего'!K657=0,"",обеспечено!K657-'погружено всего'!K657)</f>
        <v/>
      </c>
      <c r="L657" s="21" t="str">
        <f>IF(обеспечено!L657-'погружено всего'!L657=0,"",обеспечено!L657-'погружено всего'!L657)</f>
        <v/>
      </c>
      <c r="M657" s="21" t="str">
        <f>IF(обеспечено!M657-'погружено всего'!M657=0,"",обеспечено!M657-'погружено всего'!M657)</f>
        <v/>
      </c>
      <c r="N657" s="21" t="str">
        <f>IF(обеспечено!N657-'погружено всего'!N657=0,"",обеспечено!N657-'погружено всего'!N657)</f>
        <v/>
      </c>
      <c r="O657" s="21" t="str">
        <f>IF(обеспечено!O657-'погружено всего'!O657=0,"",обеспечено!O657-'погружено всего'!O657)</f>
        <v/>
      </c>
      <c r="P657" s="21" t="str">
        <f>IF(обеспечено!P657-'погружено всего'!P657=0,"",обеспечено!P657-'погружено всего'!P657)</f>
        <v/>
      </c>
      <c r="Q657" s="21" t="str">
        <f>IF(обеспечено!Q657-'погружено всего'!Q657=0,"",обеспечено!Q657-'погружено всего'!Q657)</f>
        <v/>
      </c>
      <c r="R657" s="21" t="str">
        <f>IF(обеспечено!R657-'погружено всего'!R657=0,"",обеспечено!R657-'погружено всего'!R657)</f>
        <v/>
      </c>
      <c r="S657" s="21" t="str">
        <f>IF(обеспечено!S657-'погружено всего'!S657=0,"",обеспечено!S657-'погружено всего'!S657)</f>
        <v/>
      </c>
      <c r="T657" s="21" t="str">
        <f>IF(обеспечено!T657-'погружено всего'!T657=0,"",обеспечено!T657-'погружено всего'!T657)</f>
        <v/>
      </c>
      <c r="U657" s="21" t="str">
        <f>IF(обеспечено!U657-'погружено всего'!U657=0,"",обеспечено!U657-'погружено всего'!U657)</f>
        <v/>
      </c>
      <c r="V657" s="21" t="str">
        <f>IF(обеспечено!V657-'погружено всего'!V657=0,"",обеспечено!V657-'погружено всего'!V657)</f>
        <v/>
      </c>
      <c r="W657" s="21" t="str">
        <f>IF(обеспечено!W657-'погружено всего'!W657=0,"",обеспечено!W657-'погружено всего'!W657)</f>
        <v/>
      </c>
      <c r="X657" s="21" t="str">
        <f>IF(обеспечено!X657-'погружено всего'!X657=0,"",обеспечено!X657-'погружено всего'!X657)</f>
        <v/>
      </c>
      <c r="Y657" s="21" t="str">
        <f>IF(обеспечено!Y657-'погружено всего'!Y657=0,"",обеспечено!Y657-'погружено всего'!Y657)</f>
        <v/>
      </c>
      <c r="Z657" s="21" t="str">
        <f>IF(обеспечено!Z657-'погружено всего'!Z657=0,"",обеспечено!Z657-'погружено всего'!Z657)</f>
        <v/>
      </c>
      <c r="AA657" s="21" t="str">
        <f>IF(обеспечено!AA657-'погружено всего'!AA657=0,"",обеспечено!AA657-'погружено всего'!AA657)</f>
        <v/>
      </c>
      <c r="AB657" s="21" t="str">
        <f>IF(обеспечено!AB657-'погружено всего'!AB657=0,"",обеспечено!AB657-'погружено всего'!AB657)</f>
        <v/>
      </c>
      <c r="AC657" s="21" t="str">
        <f>IF(обеспечено!AC657-'погружено всего'!AC657=0,"",обеспечено!AC657-'погружено всего'!AC657)</f>
        <v/>
      </c>
      <c r="AD657" s="21" t="str">
        <f>IF(обеспечено!AD657-'погружено всего'!AD657=0,"",обеспечено!AD657-'погружено всего'!AD657)</f>
        <v/>
      </c>
      <c r="AE657" s="21" t="str">
        <f>IF(обеспечено!AE657-'погружено всего'!AE657=0,"",обеспечено!AE657-'погружено всего'!AE657)</f>
        <v/>
      </c>
      <c r="AF657" s="21" t="str">
        <f>IF(обеспечено!AF657-'погружено всего'!AF657=0,"",обеспечено!AF657-'погружено всего'!AF657)</f>
        <v/>
      </c>
      <c r="AG657" s="21" t="str">
        <f>IF(обеспечено!AG657-'погружено всего'!AG657=0,"",обеспечено!AG657-'погружено всего'!AG657)</f>
        <v/>
      </c>
      <c r="AH657" s="21" t="str">
        <f>IF(обеспечено!AH657-'погружено всего'!AH657=0,"",обеспечено!AH657-'погружено всего'!AH657)</f>
        <v/>
      </c>
      <c r="AI657" s="21" t="str">
        <f>IF(обеспечено!AI657-'погружено всего'!AI657=0,"",обеспечено!AI657-'погружено всего'!AI657)</f>
        <v/>
      </c>
      <c r="AJ657" s="21" t="str">
        <f>IF(обеспечено!AJ657-'погружено всего'!AJ657=0,"",обеспечено!AJ657-'погружено всего'!AJ657)</f>
        <v/>
      </c>
      <c r="AK657" s="21" t="str">
        <f>IF(обеспечено!AK657-'погружено всего'!AK657=0,"",обеспечено!AK657-'погружено всего'!AK657)</f>
        <v/>
      </c>
    </row>
    <row r="658" spans="2:37" s="15" customFormat="1" ht="13.5" customHeight="1" x14ac:dyDescent="0.15">
      <c r="B658" s="20" t="str">
        <f>IF(LEN('заявки всего'!B658)=0,"",'заявки всего'!B658)</f>
        <v/>
      </c>
      <c r="C658" s="20" t="str">
        <f>IF(LEN('заявки всего'!C658)=0,"",'заявки всего'!C658)</f>
        <v/>
      </c>
      <c r="D658" s="22" t="str">
        <f>IF(LEN('заявки всего'!D658)=0,"",'заявки всего'!D658)</f>
        <v/>
      </c>
      <c r="E658" s="23" t="str">
        <f>IF(LEN('заявки всего'!E658)=0,"",'заявки всего'!E658)</f>
        <v/>
      </c>
      <c r="F658" s="23" t="str">
        <f>IF(обеспечено!F658=0,"",ROUNDUP(обеспечено!F658/31*5,0))</f>
        <v/>
      </c>
      <c r="G658" s="21" t="str">
        <f>IF(обеспечено!G658-'погружено всего'!G658=0,"",обеспечено!G658-'погружено всего'!G658)</f>
        <v/>
      </c>
      <c r="H658" s="21" t="str">
        <f>IF(обеспечено!H658-'погружено всего'!H658=0,"",обеспечено!H658-'погружено всего'!H658)</f>
        <v/>
      </c>
      <c r="I658" s="21" t="str">
        <f>IF(обеспечено!I658-'погружено всего'!I658=0,"",обеспечено!I658-'погружено всего'!I658)</f>
        <v/>
      </c>
      <c r="J658" s="21" t="str">
        <f>IF(обеспечено!J658-'погружено всего'!J658=0,"",обеспечено!J658-'погружено всего'!J658)</f>
        <v/>
      </c>
      <c r="K658" s="21" t="str">
        <f>IF(обеспечено!K658-'погружено всего'!K658=0,"",обеспечено!K658-'погружено всего'!K658)</f>
        <v/>
      </c>
      <c r="L658" s="21" t="str">
        <f>IF(обеспечено!L658-'погружено всего'!L658=0,"",обеспечено!L658-'погружено всего'!L658)</f>
        <v/>
      </c>
      <c r="M658" s="21" t="str">
        <f>IF(обеспечено!M658-'погружено всего'!M658=0,"",обеспечено!M658-'погружено всего'!M658)</f>
        <v/>
      </c>
      <c r="N658" s="21" t="str">
        <f>IF(обеспечено!N658-'погружено всего'!N658=0,"",обеспечено!N658-'погружено всего'!N658)</f>
        <v/>
      </c>
      <c r="O658" s="21" t="str">
        <f>IF(обеспечено!O658-'погружено всего'!O658=0,"",обеспечено!O658-'погружено всего'!O658)</f>
        <v/>
      </c>
      <c r="P658" s="21" t="str">
        <f>IF(обеспечено!P658-'погружено всего'!P658=0,"",обеспечено!P658-'погружено всего'!P658)</f>
        <v/>
      </c>
      <c r="Q658" s="21" t="str">
        <f>IF(обеспечено!Q658-'погружено всего'!Q658=0,"",обеспечено!Q658-'погружено всего'!Q658)</f>
        <v/>
      </c>
      <c r="R658" s="21" t="str">
        <f>IF(обеспечено!R658-'погружено всего'!R658=0,"",обеспечено!R658-'погружено всего'!R658)</f>
        <v/>
      </c>
      <c r="S658" s="21" t="str">
        <f>IF(обеспечено!S658-'погружено всего'!S658=0,"",обеспечено!S658-'погружено всего'!S658)</f>
        <v/>
      </c>
      <c r="T658" s="21" t="str">
        <f>IF(обеспечено!T658-'погружено всего'!T658=0,"",обеспечено!T658-'погружено всего'!T658)</f>
        <v/>
      </c>
      <c r="U658" s="21" t="str">
        <f>IF(обеспечено!U658-'погружено всего'!U658=0,"",обеспечено!U658-'погружено всего'!U658)</f>
        <v/>
      </c>
      <c r="V658" s="21" t="str">
        <f>IF(обеспечено!V658-'погружено всего'!V658=0,"",обеспечено!V658-'погружено всего'!V658)</f>
        <v/>
      </c>
      <c r="W658" s="21" t="str">
        <f>IF(обеспечено!W658-'погружено всего'!W658=0,"",обеспечено!W658-'погружено всего'!W658)</f>
        <v/>
      </c>
      <c r="X658" s="21" t="str">
        <f>IF(обеспечено!X658-'погружено всего'!X658=0,"",обеспечено!X658-'погружено всего'!X658)</f>
        <v/>
      </c>
      <c r="Y658" s="21" t="str">
        <f>IF(обеспечено!Y658-'погружено всего'!Y658=0,"",обеспечено!Y658-'погружено всего'!Y658)</f>
        <v/>
      </c>
      <c r="Z658" s="21" t="str">
        <f>IF(обеспечено!Z658-'погружено всего'!Z658=0,"",обеспечено!Z658-'погружено всего'!Z658)</f>
        <v/>
      </c>
      <c r="AA658" s="21" t="str">
        <f>IF(обеспечено!AA658-'погружено всего'!AA658=0,"",обеспечено!AA658-'погружено всего'!AA658)</f>
        <v/>
      </c>
      <c r="AB658" s="21" t="str">
        <f>IF(обеспечено!AB658-'погружено всего'!AB658=0,"",обеспечено!AB658-'погружено всего'!AB658)</f>
        <v/>
      </c>
      <c r="AC658" s="21" t="str">
        <f>IF(обеспечено!AC658-'погружено всего'!AC658=0,"",обеспечено!AC658-'погружено всего'!AC658)</f>
        <v/>
      </c>
      <c r="AD658" s="21" t="str">
        <f>IF(обеспечено!AD658-'погружено всего'!AD658=0,"",обеспечено!AD658-'погружено всего'!AD658)</f>
        <v/>
      </c>
      <c r="AE658" s="21" t="str">
        <f>IF(обеспечено!AE658-'погружено всего'!AE658=0,"",обеспечено!AE658-'погружено всего'!AE658)</f>
        <v/>
      </c>
      <c r="AF658" s="21" t="str">
        <f>IF(обеспечено!AF658-'погружено всего'!AF658=0,"",обеспечено!AF658-'погружено всего'!AF658)</f>
        <v/>
      </c>
      <c r="AG658" s="21" t="str">
        <f>IF(обеспечено!AG658-'погружено всего'!AG658=0,"",обеспечено!AG658-'погружено всего'!AG658)</f>
        <v/>
      </c>
      <c r="AH658" s="21" t="str">
        <f>IF(обеспечено!AH658-'погружено всего'!AH658=0,"",обеспечено!AH658-'погружено всего'!AH658)</f>
        <v/>
      </c>
      <c r="AI658" s="21" t="str">
        <f>IF(обеспечено!AI658-'погружено всего'!AI658=0,"",обеспечено!AI658-'погружено всего'!AI658)</f>
        <v/>
      </c>
      <c r="AJ658" s="21" t="str">
        <f>IF(обеспечено!AJ658-'погружено всего'!AJ658=0,"",обеспечено!AJ658-'погружено всего'!AJ658)</f>
        <v/>
      </c>
      <c r="AK658" s="21" t="str">
        <f>IF(обеспечено!AK658-'погружено всего'!AK658=0,"",обеспечено!AK658-'погружено всего'!AK658)</f>
        <v/>
      </c>
    </row>
    <row r="659" spans="2:37" s="15" customFormat="1" ht="13.5" customHeight="1" x14ac:dyDescent="0.15">
      <c r="B659" s="20" t="str">
        <f>IF(LEN('заявки всего'!B659)=0,"",'заявки всего'!B659)</f>
        <v/>
      </c>
      <c r="C659" s="20" t="str">
        <f>IF(LEN('заявки всего'!C659)=0,"",'заявки всего'!C659)</f>
        <v/>
      </c>
      <c r="D659" s="22" t="str">
        <f>IF(LEN('заявки всего'!D659)=0,"",'заявки всего'!D659)</f>
        <v/>
      </c>
      <c r="E659" s="23" t="str">
        <f>IF(LEN('заявки всего'!E659)=0,"",'заявки всего'!E659)</f>
        <v/>
      </c>
      <c r="F659" s="23" t="str">
        <f>IF(обеспечено!F659=0,"",ROUNDUP(обеспечено!F659/31*5,0))</f>
        <v/>
      </c>
      <c r="G659" s="21" t="str">
        <f>IF(обеспечено!G659-'погружено всего'!G659=0,"",обеспечено!G659-'погружено всего'!G659)</f>
        <v/>
      </c>
      <c r="H659" s="21" t="str">
        <f>IF(обеспечено!H659-'погружено всего'!H659=0,"",обеспечено!H659-'погружено всего'!H659)</f>
        <v/>
      </c>
      <c r="I659" s="21" t="str">
        <f>IF(обеспечено!I659-'погружено всего'!I659=0,"",обеспечено!I659-'погружено всего'!I659)</f>
        <v/>
      </c>
      <c r="J659" s="21" t="str">
        <f>IF(обеспечено!J659-'погружено всего'!J659=0,"",обеспечено!J659-'погружено всего'!J659)</f>
        <v/>
      </c>
      <c r="K659" s="21" t="str">
        <f>IF(обеспечено!K659-'погружено всего'!K659=0,"",обеспечено!K659-'погружено всего'!K659)</f>
        <v/>
      </c>
      <c r="L659" s="21" t="str">
        <f>IF(обеспечено!L659-'погружено всего'!L659=0,"",обеспечено!L659-'погружено всего'!L659)</f>
        <v/>
      </c>
      <c r="M659" s="21" t="str">
        <f>IF(обеспечено!M659-'погружено всего'!M659=0,"",обеспечено!M659-'погружено всего'!M659)</f>
        <v/>
      </c>
      <c r="N659" s="21" t="str">
        <f>IF(обеспечено!N659-'погружено всего'!N659=0,"",обеспечено!N659-'погружено всего'!N659)</f>
        <v/>
      </c>
      <c r="O659" s="21" t="str">
        <f>IF(обеспечено!O659-'погружено всего'!O659=0,"",обеспечено!O659-'погружено всего'!O659)</f>
        <v/>
      </c>
      <c r="P659" s="21" t="str">
        <f>IF(обеспечено!P659-'погружено всего'!P659=0,"",обеспечено!P659-'погружено всего'!P659)</f>
        <v/>
      </c>
      <c r="Q659" s="21" t="str">
        <f>IF(обеспечено!Q659-'погружено всего'!Q659=0,"",обеспечено!Q659-'погружено всего'!Q659)</f>
        <v/>
      </c>
      <c r="R659" s="21" t="str">
        <f>IF(обеспечено!R659-'погружено всего'!R659=0,"",обеспечено!R659-'погружено всего'!R659)</f>
        <v/>
      </c>
      <c r="S659" s="21" t="str">
        <f>IF(обеспечено!S659-'погружено всего'!S659=0,"",обеспечено!S659-'погружено всего'!S659)</f>
        <v/>
      </c>
      <c r="T659" s="21" t="str">
        <f>IF(обеспечено!T659-'погружено всего'!T659=0,"",обеспечено!T659-'погружено всего'!T659)</f>
        <v/>
      </c>
      <c r="U659" s="21" t="str">
        <f>IF(обеспечено!U659-'погружено всего'!U659=0,"",обеспечено!U659-'погружено всего'!U659)</f>
        <v/>
      </c>
      <c r="V659" s="21" t="str">
        <f>IF(обеспечено!V659-'погружено всего'!V659=0,"",обеспечено!V659-'погружено всего'!V659)</f>
        <v/>
      </c>
      <c r="W659" s="21" t="str">
        <f>IF(обеспечено!W659-'погружено всего'!W659=0,"",обеспечено!W659-'погружено всего'!W659)</f>
        <v/>
      </c>
      <c r="X659" s="21" t="str">
        <f>IF(обеспечено!X659-'погружено всего'!X659=0,"",обеспечено!X659-'погружено всего'!X659)</f>
        <v/>
      </c>
      <c r="Y659" s="21" t="str">
        <f>IF(обеспечено!Y659-'погружено всего'!Y659=0,"",обеспечено!Y659-'погружено всего'!Y659)</f>
        <v/>
      </c>
      <c r="Z659" s="21" t="str">
        <f>IF(обеспечено!Z659-'погружено всего'!Z659=0,"",обеспечено!Z659-'погружено всего'!Z659)</f>
        <v/>
      </c>
      <c r="AA659" s="21" t="str">
        <f>IF(обеспечено!AA659-'погружено всего'!AA659=0,"",обеспечено!AA659-'погружено всего'!AA659)</f>
        <v/>
      </c>
      <c r="AB659" s="21" t="str">
        <f>IF(обеспечено!AB659-'погружено всего'!AB659=0,"",обеспечено!AB659-'погружено всего'!AB659)</f>
        <v/>
      </c>
      <c r="AC659" s="21" t="str">
        <f>IF(обеспечено!AC659-'погружено всего'!AC659=0,"",обеспечено!AC659-'погружено всего'!AC659)</f>
        <v/>
      </c>
      <c r="AD659" s="21" t="str">
        <f>IF(обеспечено!AD659-'погружено всего'!AD659=0,"",обеспечено!AD659-'погружено всего'!AD659)</f>
        <v/>
      </c>
      <c r="AE659" s="21" t="str">
        <f>IF(обеспечено!AE659-'погружено всего'!AE659=0,"",обеспечено!AE659-'погружено всего'!AE659)</f>
        <v/>
      </c>
      <c r="AF659" s="21" t="str">
        <f>IF(обеспечено!AF659-'погружено всего'!AF659=0,"",обеспечено!AF659-'погружено всего'!AF659)</f>
        <v/>
      </c>
      <c r="AG659" s="21" t="str">
        <f>IF(обеспечено!AG659-'погружено всего'!AG659=0,"",обеспечено!AG659-'погружено всего'!AG659)</f>
        <v/>
      </c>
      <c r="AH659" s="21" t="str">
        <f>IF(обеспечено!AH659-'погружено всего'!AH659=0,"",обеспечено!AH659-'погружено всего'!AH659)</f>
        <v/>
      </c>
      <c r="AI659" s="21" t="str">
        <f>IF(обеспечено!AI659-'погружено всего'!AI659=0,"",обеспечено!AI659-'погружено всего'!AI659)</f>
        <v/>
      </c>
      <c r="AJ659" s="21" t="str">
        <f>IF(обеспечено!AJ659-'погружено всего'!AJ659=0,"",обеспечено!AJ659-'погружено всего'!AJ659)</f>
        <v/>
      </c>
      <c r="AK659" s="21" t="str">
        <f>IF(обеспечено!AK659-'погружено всего'!AK659=0,"",обеспечено!AK659-'погружено всего'!AK659)</f>
        <v/>
      </c>
    </row>
    <row r="660" spans="2:37" s="15" customFormat="1" ht="13.5" customHeight="1" x14ac:dyDescent="0.15">
      <c r="B660" s="20" t="str">
        <f>IF(LEN('заявки всего'!B660)=0,"",'заявки всего'!B660)</f>
        <v/>
      </c>
      <c r="C660" s="20" t="str">
        <f>IF(LEN('заявки всего'!C660)=0,"",'заявки всего'!C660)</f>
        <v/>
      </c>
      <c r="D660" s="22" t="str">
        <f>IF(LEN('заявки всего'!D660)=0,"",'заявки всего'!D660)</f>
        <v/>
      </c>
      <c r="E660" s="23" t="str">
        <f>IF(LEN('заявки всего'!E660)=0,"",'заявки всего'!E660)</f>
        <v/>
      </c>
      <c r="F660" s="23" t="str">
        <f>IF(обеспечено!F660=0,"",ROUNDUP(обеспечено!F660/31*5,0))</f>
        <v/>
      </c>
      <c r="G660" s="21" t="str">
        <f>IF(обеспечено!G660-'погружено всего'!G660=0,"",обеспечено!G660-'погружено всего'!G660)</f>
        <v/>
      </c>
      <c r="H660" s="21" t="str">
        <f>IF(обеспечено!H660-'погружено всего'!H660=0,"",обеспечено!H660-'погружено всего'!H660)</f>
        <v/>
      </c>
      <c r="I660" s="21" t="str">
        <f>IF(обеспечено!I660-'погружено всего'!I660=0,"",обеспечено!I660-'погружено всего'!I660)</f>
        <v/>
      </c>
      <c r="J660" s="21" t="str">
        <f>IF(обеспечено!J660-'погружено всего'!J660=0,"",обеспечено!J660-'погружено всего'!J660)</f>
        <v/>
      </c>
      <c r="K660" s="21" t="str">
        <f>IF(обеспечено!K660-'погружено всего'!K660=0,"",обеспечено!K660-'погружено всего'!K660)</f>
        <v/>
      </c>
      <c r="L660" s="21" t="str">
        <f>IF(обеспечено!L660-'погружено всего'!L660=0,"",обеспечено!L660-'погружено всего'!L660)</f>
        <v/>
      </c>
      <c r="M660" s="21" t="str">
        <f>IF(обеспечено!M660-'погружено всего'!M660=0,"",обеспечено!M660-'погружено всего'!M660)</f>
        <v/>
      </c>
      <c r="N660" s="21" t="str">
        <f>IF(обеспечено!N660-'погружено всего'!N660=0,"",обеспечено!N660-'погружено всего'!N660)</f>
        <v/>
      </c>
      <c r="O660" s="21" t="str">
        <f>IF(обеспечено!O660-'погружено всего'!O660=0,"",обеспечено!O660-'погружено всего'!O660)</f>
        <v/>
      </c>
      <c r="P660" s="21" t="str">
        <f>IF(обеспечено!P660-'погружено всего'!P660=0,"",обеспечено!P660-'погружено всего'!P660)</f>
        <v/>
      </c>
      <c r="Q660" s="21" t="str">
        <f>IF(обеспечено!Q660-'погружено всего'!Q660=0,"",обеспечено!Q660-'погружено всего'!Q660)</f>
        <v/>
      </c>
      <c r="R660" s="21" t="str">
        <f>IF(обеспечено!R660-'погружено всего'!R660=0,"",обеспечено!R660-'погружено всего'!R660)</f>
        <v/>
      </c>
      <c r="S660" s="21" t="str">
        <f>IF(обеспечено!S660-'погружено всего'!S660=0,"",обеспечено!S660-'погружено всего'!S660)</f>
        <v/>
      </c>
      <c r="T660" s="21" t="str">
        <f>IF(обеспечено!T660-'погружено всего'!T660=0,"",обеспечено!T660-'погружено всего'!T660)</f>
        <v/>
      </c>
      <c r="U660" s="21" t="str">
        <f>IF(обеспечено!U660-'погружено всего'!U660=0,"",обеспечено!U660-'погружено всего'!U660)</f>
        <v/>
      </c>
      <c r="V660" s="21" t="str">
        <f>IF(обеспечено!V660-'погружено всего'!V660=0,"",обеспечено!V660-'погружено всего'!V660)</f>
        <v/>
      </c>
      <c r="W660" s="21" t="str">
        <f>IF(обеспечено!W660-'погружено всего'!W660=0,"",обеспечено!W660-'погружено всего'!W660)</f>
        <v/>
      </c>
      <c r="X660" s="21" t="str">
        <f>IF(обеспечено!X660-'погружено всего'!X660=0,"",обеспечено!X660-'погружено всего'!X660)</f>
        <v/>
      </c>
      <c r="Y660" s="21" t="str">
        <f>IF(обеспечено!Y660-'погружено всего'!Y660=0,"",обеспечено!Y660-'погружено всего'!Y660)</f>
        <v/>
      </c>
      <c r="Z660" s="21" t="str">
        <f>IF(обеспечено!Z660-'погружено всего'!Z660=0,"",обеспечено!Z660-'погружено всего'!Z660)</f>
        <v/>
      </c>
      <c r="AA660" s="21" t="str">
        <f>IF(обеспечено!AA660-'погружено всего'!AA660=0,"",обеспечено!AA660-'погружено всего'!AA660)</f>
        <v/>
      </c>
      <c r="AB660" s="21" t="str">
        <f>IF(обеспечено!AB660-'погружено всего'!AB660=0,"",обеспечено!AB660-'погружено всего'!AB660)</f>
        <v/>
      </c>
      <c r="AC660" s="21" t="str">
        <f>IF(обеспечено!AC660-'погружено всего'!AC660=0,"",обеспечено!AC660-'погружено всего'!AC660)</f>
        <v/>
      </c>
      <c r="AD660" s="21" t="str">
        <f>IF(обеспечено!AD660-'погружено всего'!AD660=0,"",обеспечено!AD660-'погружено всего'!AD660)</f>
        <v/>
      </c>
      <c r="AE660" s="21" t="str">
        <f>IF(обеспечено!AE660-'погружено всего'!AE660=0,"",обеспечено!AE660-'погружено всего'!AE660)</f>
        <v/>
      </c>
      <c r="AF660" s="21" t="str">
        <f>IF(обеспечено!AF660-'погружено всего'!AF660=0,"",обеспечено!AF660-'погружено всего'!AF660)</f>
        <v/>
      </c>
      <c r="AG660" s="21" t="str">
        <f>IF(обеспечено!AG660-'погружено всего'!AG660=0,"",обеспечено!AG660-'погружено всего'!AG660)</f>
        <v/>
      </c>
      <c r="AH660" s="21" t="str">
        <f>IF(обеспечено!AH660-'погружено всего'!AH660=0,"",обеспечено!AH660-'погружено всего'!AH660)</f>
        <v/>
      </c>
      <c r="AI660" s="21" t="str">
        <f>IF(обеспечено!AI660-'погружено всего'!AI660=0,"",обеспечено!AI660-'погружено всего'!AI660)</f>
        <v/>
      </c>
      <c r="AJ660" s="21" t="str">
        <f>IF(обеспечено!AJ660-'погружено всего'!AJ660=0,"",обеспечено!AJ660-'погружено всего'!AJ660)</f>
        <v/>
      </c>
      <c r="AK660" s="21" t="str">
        <f>IF(обеспечено!AK660-'погружено всего'!AK660=0,"",обеспечено!AK660-'погружено всего'!AK660)</f>
        <v/>
      </c>
    </row>
    <row r="661" spans="2:37" s="15" customFormat="1" ht="13.5" customHeight="1" x14ac:dyDescent="0.15">
      <c r="B661" s="20" t="str">
        <f>IF(LEN('заявки всего'!B661)=0,"",'заявки всего'!B661)</f>
        <v/>
      </c>
      <c r="C661" s="20" t="str">
        <f>IF(LEN('заявки всего'!C661)=0,"",'заявки всего'!C661)</f>
        <v/>
      </c>
      <c r="D661" s="22" t="str">
        <f>IF(LEN('заявки всего'!D661)=0,"",'заявки всего'!D661)</f>
        <v/>
      </c>
      <c r="E661" s="23" t="str">
        <f>IF(LEN('заявки всего'!E661)=0,"",'заявки всего'!E661)</f>
        <v/>
      </c>
      <c r="F661" s="23" t="str">
        <f>IF(обеспечено!F661=0,"",ROUNDUP(обеспечено!F661/31*5,0))</f>
        <v/>
      </c>
      <c r="G661" s="21" t="str">
        <f>IF(обеспечено!G661-'погружено всего'!G661=0,"",обеспечено!G661-'погружено всего'!G661)</f>
        <v/>
      </c>
      <c r="H661" s="21" t="str">
        <f>IF(обеспечено!H661-'погружено всего'!H661=0,"",обеспечено!H661-'погружено всего'!H661)</f>
        <v/>
      </c>
      <c r="I661" s="21" t="str">
        <f>IF(обеспечено!I661-'погружено всего'!I661=0,"",обеспечено!I661-'погружено всего'!I661)</f>
        <v/>
      </c>
      <c r="J661" s="21" t="str">
        <f>IF(обеспечено!J661-'погружено всего'!J661=0,"",обеспечено!J661-'погружено всего'!J661)</f>
        <v/>
      </c>
      <c r="K661" s="21" t="str">
        <f>IF(обеспечено!K661-'погружено всего'!K661=0,"",обеспечено!K661-'погружено всего'!K661)</f>
        <v/>
      </c>
      <c r="L661" s="21" t="str">
        <f>IF(обеспечено!L661-'погружено всего'!L661=0,"",обеспечено!L661-'погружено всего'!L661)</f>
        <v/>
      </c>
      <c r="M661" s="21" t="str">
        <f>IF(обеспечено!M661-'погружено всего'!M661=0,"",обеспечено!M661-'погружено всего'!M661)</f>
        <v/>
      </c>
      <c r="N661" s="21" t="str">
        <f>IF(обеспечено!N661-'погружено всего'!N661=0,"",обеспечено!N661-'погружено всего'!N661)</f>
        <v/>
      </c>
      <c r="O661" s="21" t="str">
        <f>IF(обеспечено!O661-'погружено всего'!O661=0,"",обеспечено!O661-'погружено всего'!O661)</f>
        <v/>
      </c>
      <c r="P661" s="21" t="str">
        <f>IF(обеспечено!P661-'погружено всего'!P661=0,"",обеспечено!P661-'погружено всего'!P661)</f>
        <v/>
      </c>
      <c r="Q661" s="21" t="str">
        <f>IF(обеспечено!Q661-'погружено всего'!Q661=0,"",обеспечено!Q661-'погружено всего'!Q661)</f>
        <v/>
      </c>
      <c r="R661" s="21" t="str">
        <f>IF(обеспечено!R661-'погружено всего'!R661=0,"",обеспечено!R661-'погружено всего'!R661)</f>
        <v/>
      </c>
      <c r="S661" s="21" t="str">
        <f>IF(обеспечено!S661-'погружено всего'!S661=0,"",обеспечено!S661-'погружено всего'!S661)</f>
        <v/>
      </c>
      <c r="T661" s="21" t="str">
        <f>IF(обеспечено!T661-'погружено всего'!T661=0,"",обеспечено!T661-'погружено всего'!T661)</f>
        <v/>
      </c>
      <c r="U661" s="21" t="str">
        <f>IF(обеспечено!U661-'погружено всего'!U661=0,"",обеспечено!U661-'погружено всего'!U661)</f>
        <v/>
      </c>
      <c r="V661" s="21" t="str">
        <f>IF(обеспечено!V661-'погружено всего'!V661=0,"",обеспечено!V661-'погружено всего'!V661)</f>
        <v/>
      </c>
      <c r="W661" s="21" t="str">
        <f>IF(обеспечено!W661-'погружено всего'!W661=0,"",обеспечено!W661-'погружено всего'!W661)</f>
        <v/>
      </c>
      <c r="X661" s="21" t="str">
        <f>IF(обеспечено!X661-'погружено всего'!X661=0,"",обеспечено!X661-'погружено всего'!X661)</f>
        <v/>
      </c>
      <c r="Y661" s="21" t="str">
        <f>IF(обеспечено!Y661-'погружено всего'!Y661=0,"",обеспечено!Y661-'погружено всего'!Y661)</f>
        <v/>
      </c>
      <c r="Z661" s="21" t="str">
        <f>IF(обеспечено!Z661-'погружено всего'!Z661=0,"",обеспечено!Z661-'погружено всего'!Z661)</f>
        <v/>
      </c>
      <c r="AA661" s="21" t="str">
        <f>IF(обеспечено!AA661-'погружено всего'!AA661=0,"",обеспечено!AA661-'погружено всего'!AA661)</f>
        <v/>
      </c>
      <c r="AB661" s="21" t="str">
        <f>IF(обеспечено!AB661-'погружено всего'!AB661=0,"",обеспечено!AB661-'погружено всего'!AB661)</f>
        <v/>
      </c>
      <c r="AC661" s="21" t="str">
        <f>IF(обеспечено!AC661-'погружено всего'!AC661=0,"",обеспечено!AC661-'погружено всего'!AC661)</f>
        <v/>
      </c>
      <c r="AD661" s="21" t="str">
        <f>IF(обеспечено!AD661-'погружено всего'!AD661=0,"",обеспечено!AD661-'погружено всего'!AD661)</f>
        <v/>
      </c>
      <c r="AE661" s="21" t="str">
        <f>IF(обеспечено!AE661-'погружено всего'!AE661=0,"",обеспечено!AE661-'погружено всего'!AE661)</f>
        <v/>
      </c>
      <c r="AF661" s="21" t="str">
        <f>IF(обеспечено!AF661-'погружено всего'!AF661=0,"",обеспечено!AF661-'погружено всего'!AF661)</f>
        <v/>
      </c>
      <c r="AG661" s="21" t="str">
        <f>IF(обеспечено!AG661-'погружено всего'!AG661=0,"",обеспечено!AG661-'погружено всего'!AG661)</f>
        <v/>
      </c>
      <c r="AH661" s="21" t="str">
        <f>IF(обеспечено!AH661-'погружено всего'!AH661=0,"",обеспечено!AH661-'погружено всего'!AH661)</f>
        <v/>
      </c>
      <c r="AI661" s="21" t="str">
        <f>IF(обеспечено!AI661-'погружено всего'!AI661=0,"",обеспечено!AI661-'погружено всего'!AI661)</f>
        <v/>
      </c>
      <c r="AJ661" s="21" t="str">
        <f>IF(обеспечено!AJ661-'погружено всего'!AJ661=0,"",обеспечено!AJ661-'погружено всего'!AJ661)</f>
        <v/>
      </c>
      <c r="AK661" s="21" t="str">
        <f>IF(обеспечено!AK661-'погружено всего'!AK661=0,"",обеспечено!AK661-'погружено всего'!AK661)</f>
        <v/>
      </c>
    </row>
    <row r="662" spans="2:37" s="15" customFormat="1" ht="13.5" customHeight="1" x14ac:dyDescent="0.15">
      <c r="B662" s="20" t="str">
        <f>IF(LEN('заявки всего'!B662)=0,"",'заявки всего'!B662)</f>
        <v/>
      </c>
      <c r="C662" s="20" t="str">
        <f>IF(LEN('заявки всего'!C662)=0,"",'заявки всего'!C662)</f>
        <v/>
      </c>
      <c r="D662" s="22" t="str">
        <f>IF(LEN('заявки всего'!D662)=0,"",'заявки всего'!D662)</f>
        <v/>
      </c>
      <c r="E662" s="23" t="str">
        <f>IF(LEN('заявки всего'!E662)=0,"",'заявки всего'!E662)</f>
        <v/>
      </c>
      <c r="F662" s="23" t="str">
        <f>IF(обеспечено!F662=0,"",ROUNDUP(обеспечено!F662/31*5,0))</f>
        <v/>
      </c>
      <c r="G662" s="21" t="str">
        <f>IF(обеспечено!G662-'погружено всего'!G662=0,"",обеспечено!G662-'погружено всего'!G662)</f>
        <v/>
      </c>
      <c r="H662" s="21" t="str">
        <f>IF(обеспечено!H662-'погружено всего'!H662=0,"",обеспечено!H662-'погружено всего'!H662)</f>
        <v/>
      </c>
      <c r="I662" s="21" t="str">
        <f>IF(обеспечено!I662-'погружено всего'!I662=0,"",обеспечено!I662-'погружено всего'!I662)</f>
        <v/>
      </c>
      <c r="J662" s="21" t="str">
        <f>IF(обеспечено!J662-'погружено всего'!J662=0,"",обеспечено!J662-'погружено всего'!J662)</f>
        <v/>
      </c>
      <c r="K662" s="21" t="str">
        <f>IF(обеспечено!K662-'погружено всего'!K662=0,"",обеспечено!K662-'погружено всего'!K662)</f>
        <v/>
      </c>
      <c r="L662" s="21" t="str">
        <f>IF(обеспечено!L662-'погружено всего'!L662=0,"",обеспечено!L662-'погружено всего'!L662)</f>
        <v/>
      </c>
      <c r="M662" s="21" t="str">
        <f>IF(обеспечено!M662-'погружено всего'!M662=0,"",обеспечено!M662-'погружено всего'!M662)</f>
        <v/>
      </c>
      <c r="N662" s="21" t="str">
        <f>IF(обеспечено!N662-'погружено всего'!N662=0,"",обеспечено!N662-'погружено всего'!N662)</f>
        <v/>
      </c>
      <c r="O662" s="21" t="str">
        <f>IF(обеспечено!O662-'погружено всего'!O662=0,"",обеспечено!O662-'погружено всего'!O662)</f>
        <v/>
      </c>
      <c r="P662" s="21" t="str">
        <f>IF(обеспечено!P662-'погружено всего'!P662=0,"",обеспечено!P662-'погружено всего'!P662)</f>
        <v/>
      </c>
      <c r="Q662" s="21" t="str">
        <f>IF(обеспечено!Q662-'погружено всего'!Q662=0,"",обеспечено!Q662-'погружено всего'!Q662)</f>
        <v/>
      </c>
      <c r="R662" s="21" t="str">
        <f>IF(обеспечено!R662-'погружено всего'!R662=0,"",обеспечено!R662-'погружено всего'!R662)</f>
        <v/>
      </c>
      <c r="S662" s="21" t="str">
        <f>IF(обеспечено!S662-'погружено всего'!S662=0,"",обеспечено!S662-'погружено всего'!S662)</f>
        <v/>
      </c>
      <c r="T662" s="21" t="str">
        <f>IF(обеспечено!T662-'погружено всего'!T662=0,"",обеспечено!T662-'погружено всего'!T662)</f>
        <v/>
      </c>
      <c r="U662" s="21" t="str">
        <f>IF(обеспечено!U662-'погружено всего'!U662=0,"",обеспечено!U662-'погружено всего'!U662)</f>
        <v/>
      </c>
      <c r="V662" s="21" t="str">
        <f>IF(обеспечено!V662-'погружено всего'!V662=0,"",обеспечено!V662-'погружено всего'!V662)</f>
        <v/>
      </c>
      <c r="W662" s="21" t="str">
        <f>IF(обеспечено!W662-'погружено всего'!W662=0,"",обеспечено!W662-'погружено всего'!W662)</f>
        <v/>
      </c>
      <c r="X662" s="21" t="str">
        <f>IF(обеспечено!X662-'погружено всего'!X662=0,"",обеспечено!X662-'погружено всего'!X662)</f>
        <v/>
      </c>
      <c r="Y662" s="21" t="str">
        <f>IF(обеспечено!Y662-'погружено всего'!Y662=0,"",обеспечено!Y662-'погружено всего'!Y662)</f>
        <v/>
      </c>
      <c r="Z662" s="21" t="str">
        <f>IF(обеспечено!Z662-'погружено всего'!Z662=0,"",обеспечено!Z662-'погружено всего'!Z662)</f>
        <v/>
      </c>
      <c r="AA662" s="21" t="str">
        <f>IF(обеспечено!AA662-'погружено всего'!AA662=0,"",обеспечено!AA662-'погружено всего'!AA662)</f>
        <v/>
      </c>
      <c r="AB662" s="21" t="str">
        <f>IF(обеспечено!AB662-'погружено всего'!AB662=0,"",обеспечено!AB662-'погружено всего'!AB662)</f>
        <v/>
      </c>
      <c r="AC662" s="21" t="str">
        <f>IF(обеспечено!AC662-'погружено всего'!AC662=0,"",обеспечено!AC662-'погружено всего'!AC662)</f>
        <v/>
      </c>
      <c r="AD662" s="21" t="str">
        <f>IF(обеспечено!AD662-'погружено всего'!AD662=0,"",обеспечено!AD662-'погружено всего'!AD662)</f>
        <v/>
      </c>
      <c r="AE662" s="21" t="str">
        <f>IF(обеспечено!AE662-'погружено всего'!AE662=0,"",обеспечено!AE662-'погружено всего'!AE662)</f>
        <v/>
      </c>
      <c r="AF662" s="21" t="str">
        <f>IF(обеспечено!AF662-'погружено всего'!AF662=0,"",обеспечено!AF662-'погружено всего'!AF662)</f>
        <v/>
      </c>
      <c r="AG662" s="21" t="str">
        <f>IF(обеспечено!AG662-'погружено всего'!AG662=0,"",обеспечено!AG662-'погружено всего'!AG662)</f>
        <v/>
      </c>
      <c r="AH662" s="21" t="str">
        <f>IF(обеспечено!AH662-'погружено всего'!AH662=0,"",обеспечено!AH662-'погружено всего'!AH662)</f>
        <v/>
      </c>
      <c r="AI662" s="21" t="str">
        <f>IF(обеспечено!AI662-'погружено всего'!AI662=0,"",обеспечено!AI662-'погружено всего'!AI662)</f>
        <v/>
      </c>
      <c r="AJ662" s="21" t="str">
        <f>IF(обеспечено!AJ662-'погружено всего'!AJ662=0,"",обеспечено!AJ662-'погружено всего'!AJ662)</f>
        <v/>
      </c>
      <c r="AK662" s="21" t="str">
        <f>IF(обеспечено!AK662-'погружено всего'!AK662=0,"",обеспечено!AK662-'погружено всего'!AK662)</f>
        <v/>
      </c>
    </row>
    <row r="663" spans="2:37" s="15" customFormat="1" ht="13.5" customHeight="1" x14ac:dyDescent="0.15">
      <c r="B663" s="20" t="str">
        <f>IF(LEN('заявки всего'!B663)=0,"",'заявки всего'!B663)</f>
        <v/>
      </c>
      <c r="C663" s="20" t="str">
        <f>IF(LEN('заявки всего'!C663)=0,"",'заявки всего'!C663)</f>
        <v/>
      </c>
      <c r="D663" s="22" t="str">
        <f>IF(LEN('заявки всего'!D663)=0,"",'заявки всего'!D663)</f>
        <v/>
      </c>
      <c r="E663" s="23" t="str">
        <f>IF(LEN('заявки всего'!E663)=0,"",'заявки всего'!E663)</f>
        <v/>
      </c>
      <c r="F663" s="23" t="str">
        <f>IF(обеспечено!F663=0,"",ROUNDUP(обеспечено!F663/31*5,0))</f>
        <v/>
      </c>
      <c r="G663" s="21" t="str">
        <f>IF(обеспечено!G663-'погружено всего'!G663=0,"",обеспечено!G663-'погружено всего'!G663)</f>
        <v/>
      </c>
      <c r="H663" s="21" t="str">
        <f>IF(обеспечено!H663-'погружено всего'!H663=0,"",обеспечено!H663-'погружено всего'!H663)</f>
        <v/>
      </c>
      <c r="I663" s="21" t="str">
        <f>IF(обеспечено!I663-'погружено всего'!I663=0,"",обеспечено!I663-'погружено всего'!I663)</f>
        <v/>
      </c>
      <c r="J663" s="21" t="str">
        <f>IF(обеспечено!J663-'погружено всего'!J663=0,"",обеспечено!J663-'погружено всего'!J663)</f>
        <v/>
      </c>
      <c r="K663" s="21" t="str">
        <f>IF(обеспечено!K663-'погружено всего'!K663=0,"",обеспечено!K663-'погружено всего'!K663)</f>
        <v/>
      </c>
      <c r="L663" s="21" t="str">
        <f>IF(обеспечено!L663-'погружено всего'!L663=0,"",обеспечено!L663-'погружено всего'!L663)</f>
        <v/>
      </c>
      <c r="M663" s="21" t="str">
        <f>IF(обеспечено!M663-'погружено всего'!M663=0,"",обеспечено!M663-'погружено всего'!M663)</f>
        <v/>
      </c>
      <c r="N663" s="21" t="str">
        <f>IF(обеспечено!N663-'погружено всего'!N663=0,"",обеспечено!N663-'погружено всего'!N663)</f>
        <v/>
      </c>
      <c r="O663" s="21" t="str">
        <f>IF(обеспечено!O663-'погружено всего'!O663=0,"",обеспечено!O663-'погружено всего'!O663)</f>
        <v/>
      </c>
      <c r="P663" s="21" t="str">
        <f>IF(обеспечено!P663-'погружено всего'!P663=0,"",обеспечено!P663-'погружено всего'!P663)</f>
        <v/>
      </c>
      <c r="Q663" s="21" t="str">
        <f>IF(обеспечено!Q663-'погружено всего'!Q663=0,"",обеспечено!Q663-'погружено всего'!Q663)</f>
        <v/>
      </c>
      <c r="R663" s="21" t="str">
        <f>IF(обеспечено!R663-'погружено всего'!R663=0,"",обеспечено!R663-'погружено всего'!R663)</f>
        <v/>
      </c>
      <c r="S663" s="21" t="str">
        <f>IF(обеспечено!S663-'погружено всего'!S663=0,"",обеспечено!S663-'погружено всего'!S663)</f>
        <v/>
      </c>
      <c r="T663" s="21" t="str">
        <f>IF(обеспечено!T663-'погружено всего'!T663=0,"",обеспечено!T663-'погружено всего'!T663)</f>
        <v/>
      </c>
      <c r="U663" s="21" t="str">
        <f>IF(обеспечено!U663-'погружено всего'!U663=0,"",обеспечено!U663-'погружено всего'!U663)</f>
        <v/>
      </c>
      <c r="V663" s="21" t="str">
        <f>IF(обеспечено!V663-'погружено всего'!V663=0,"",обеспечено!V663-'погружено всего'!V663)</f>
        <v/>
      </c>
      <c r="W663" s="21" t="str">
        <f>IF(обеспечено!W663-'погружено всего'!W663=0,"",обеспечено!W663-'погружено всего'!W663)</f>
        <v/>
      </c>
      <c r="X663" s="21" t="str">
        <f>IF(обеспечено!X663-'погружено всего'!X663=0,"",обеспечено!X663-'погружено всего'!X663)</f>
        <v/>
      </c>
      <c r="Y663" s="21" t="str">
        <f>IF(обеспечено!Y663-'погружено всего'!Y663=0,"",обеспечено!Y663-'погружено всего'!Y663)</f>
        <v/>
      </c>
      <c r="Z663" s="21" t="str">
        <f>IF(обеспечено!Z663-'погружено всего'!Z663=0,"",обеспечено!Z663-'погружено всего'!Z663)</f>
        <v/>
      </c>
      <c r="AA663" s="21" t="str">
        <f>IF(обеспечено!AA663-'погружено всего'!AA663=0,"",обеспечено!AA663-'погружено всего'!AA663)</f>
        <v/>
      </c>
      <c r="AB663" s="21" t="str">
        <f>IF(обеспечено!AB663-'погружено всего'!AB663=0,"",обеспечено!AB663-'погружено всего'!AB663)</f>
        <v/>
      </c>
      <c r="AC663" s="21" t="str">
        <f>IF(обеспечено!AC663-'погружено всего'!AC663=0,"",обеспечено!AC663-'погружено всего'!AC663)</f>
        <v/>
      </c>
      <c r="AD663" s="21" t="str">
        <f>IF(обеспечено!AD663-'погружено всего'!AD663=0,"",обеспечено!AD663-'погружено всего'!AD663)</f>
        <v/>
      </c>
      <c r="AE663" s="21" t="str">
        <f>IF(обеспечено!AE663-'погружено всего'!AE663=0,"",обеспечено!AE663-'погружено всего'!AE663)</f>
        <v/>
      </c>
      <c r="AF663" s="21" t="str">
        <f>IF(обеспечено!AF663-'погружено всего'!AF663=0,"",обеспечено!AF663-'погружено всего'!AF663)</f>
        <v/>
      </c>
      <c r="AG663" s="21" t="str">
        <f>IF(обеспечено!AG663-'погружено всего'!AG663=0,"",обеспечено!AG663-'погружено всего'!AG663)</f>
        <v/>
      </c>
      <c r="AH663" s="21" t="str">
        <f>IF(обеспечено!AH663-'погружено всего'!AH663=0,"",обеспечено!AH663-'погружено всего'!AH663)</f>
        <v/>
      </c>
      <c r="AI663" s="21" t="str">
        <f>IF(обеспечено!AI663-'погружено всего'!AI663=0,"",обеспечено!AI663-'погружено всего'!AI663)</f>
        <v/>
      </c>
      <c r="AJ663" s="21" t="str">
        <f>IF(обеспечено!AJ663-'погружено всего'!AJ663=0,"",обеспечено!AJ663-'погружено всего'!AJ663)</f>
        <v/>
      </c>
      <c r="AK663" s="21" t="str">
        <f>IF(обеспечено!AK663-'погружено всего'!AK663=0,"",обеспечено!AK663-'погружено всего'!AK663)</f>
        <v/>
      </c>
    </row>
    <row r="664" spans="2:37" s="15" customFormat="1" ht="13.5" customHeight="1" x14ac:dyDescent="0.15">
      <c r="B664" s="20" t="str">
        <f>IF(LEN('заявки всего'!B664)=0,"",'заявки всего'!B664)</f>
        <v/>
      </c>
      <c r="C664" s="20" t="str">
        <f>IF(LEN('заявки всего'!C664)=0,"",'заявки всего'!C664)</f>
        <v/>
      </c>
      <c r="D664" s="22" t="str">
        <f>IF(LEN('заявки всего'!D664)=0,"",'заявки всего'!D664)</f>
        <v/>
      </c>
      <c r="E664" s="23" t="str">
        <f>IF(LEN('заявки всего'!E664)=0,"",'заявки всего'!E664)</f>
        <v/>
      </c>
      <c r="F664" s="23" t="str">
        <f>IF(обеспечено!F664=0,"",ROUNDUP(обеспечено!F664/31*5,0))</f>
        <v/>
      </c>
      <c r="G664" s="21" t="str">
        <f>IF(обеспечено!G664-'погружено всего'!G664=0,"",обеспечено!G664-'погружено всего'!G664)</f>
        <v/>
      </c>
      <c r="H664" s="21" t="str">
        <f>IF(обеспечено!H664-'погружено всего'!H664=0,"",обеспечено!H664-'погружено всего'!H664)</f>
        <v/>
      </c>
      <c r="I664" s="21" t="str">
        <f>IF(обеспечено!I664-'погружено всего'!I664=0,"",обеспечено!I664-'погружено всего'!I664)</f>
        <v/>
      </c>
      <c r="J664" s="21" t="str">
        <f>IF(обеспечено!J664-'погружено всего'!J664=0,"",обеспечено!J664-'погружено всего'!J664)</f>
        <v/>
      </c>
      <c r="K664" s="21" t="str">
        <f>IF(обеспечено!K664-'погружено всего'!K664=0,"",обеспечено!K664-'погружено всего'!K664)</f>
        <v/>
      </c>
      <c r="L664" s="21" t="str">
        <f>IF(обеспечено!L664-'погружено всего'!L664=0,"",обеспечено!L664-'погружено всего'!L664)</f>
        <v/>
      </c>
      <c r="M664" s="21" t="str">
        <f>IF(обеспечено!M664-'погружено всего'!M664=0,"",обеспечено!M664-'погружено всего'!M664)</f>
        <v/>
      </c>
      <c r="N664" s="21" t="str">
        <f>IF(обеспечено!N664-'погружено всего'!N664=0,"",обеспечено!N664-'погружено всего'!N664)</f>
        <v/>
      </c>
      <c r="O664" s="21" t="str">
        <f>IF(обеспечено!O664-'погружено всего'!O664=0,"",обеспечено!O664-'погружено всего'!O664)</f>
        <v/>
      </c>
      <c r="P664" s="21" t="str">
        <f>IF(обеспечено!P664-'погружено всего'!P664=0,"",обеспечено!P664-'погружено всего'!P664)</f>
        <v/>
      </c>
      <c r="Q664" s="21" t="str">
        <f>IF(обеспечено!Q664-'погружено всего'!Q664=0,"",обеспечено!Q664-'погружено всего'!Q664)</f>
        <v/>
      </c>
      <c r="R664" s="21" t="str">
        <f>IF(обеспечено!R664-'погружено всего'!R664=0,"",обеспечено!R664-'погружено всего'!R664)</f>
        <v/>
      </c>
      <c r="S664" s="21" t="str">
        <f>IF(обеспечено!S664-'погружено всего'!S664=0,"",обеспечено!S664-'погружено всего'!S664)</f>
        <v/>
      </c>
      <c r="T664" s="21" t="str">
        <f>IF(обеспечено!T664-'погружено всего'!T664=0,"",обеспечено!T664-'погружено всего'!T664)</f>
        <v/>
      </c>
      <c r="U664" s="21" t="str">
        <f>IF(обеспечено!U664-'погружено всего'!U664=0,"",обеспечено!U664-'погружено всего'!U664)</f>
        <v/>
      </c>
      <c r="V664" s="21" t="str">
        <f>IF(обеспечено!V664-'погружено всего'!V664=0,"",обеспечено!V664-'погружено всего'!V664)</f>
        <v/>
      </c>
      <c r="W664" s="21" t="str">
        <f>IF(обеспечено!W664-'погружено всего'!W664=0,"",обеспечено!W664-'погружено всего'!W664)</f>
        <v/>
      </c>
      <c r="X664" s="21" t="str">
        <f>IF(обеспечено!X664-'погружено всего'!X664=0,"",обеспечено!X664-'погружено всего'!X664)</f>
        <v/>
      </c>
      <c r="Y664" s="21" t="str">
        <f>IF(обеспечено!Y664-'погружено всего'!Y664=0,"",обеспечено!Y664-'погружено всего'!Y664)</f>
        <v/>
      </c>
      <c r="Z664" s="21" t="str">
        <f>IF(обеспечено!Z664-'погружено всего'!Z664=0,"",обеспечено!Z664-'погружено всего'!Z664)</f>
        <v/>
      </c>
      <c r="AA664" s="21" t="str">
        <f>IF(обеспечено!AA664-'погружено всего'!AA664=0,"",обеспечено!AA664-'погружено всего'!AA664)</f>
        <v/>
      </c>
      <c r="AB664" s="21" t="str">
        <f>IF(обеспечено!AB664-'погружено всего'!AB664=0,"",обеспечено!AB664-'погружено всего'!AB664)</f>
        <v/>
      </c>
      <c r="AC664" s="21" t="str">
        <f>IF(обеспечено!AC664-'погружено всего'!AC664=0,"",обеспечено!AC664-'погружено всего'!AC664)</f>
        <v/>
      </c>
      <c r="AD664" s="21" t="str">
        <f>IF(обеспечено!AD664-'погружено всего'!AD664=0,"",обеспечено!AD664-'погружено всего'!AD664)</f>
        <v/>
      </c>
      <c r="AE664" s="21" t="str">
        <f>IF(обеспечено!AE664-'погружено всего'!AE664=0,"",обеспечено!AE664-'погружено всего'!AE664)</f>
        <v/>
      </c>
      <c r="AF664" s="21" t="str">
        <f>IF(обеспечено!AF664-'погружено всего'!AF664=0,"",обеспечено!AF664-'погружено всего'!AF664)</f>
        <v/>
      </c>
      <c r="AG664" s="21" t="str">
        <f>IF(обеспечено!AG664-'погружено всего'!AG664=0,"",обеспечено!AG664-'погружено всего'!AG664)</f>
        <v/>
      </c>
      <c r="AH664" s="21" t="str">
        <f>IF(обеспечено!AH664-'погружено всего'!AH664=0,"",обеспечено!AH664-'погружено всего'!AH664)</f>
        <v/>
      </c>
      <c r="AI664" s="21" t="str">
        <f>IF(обеспечено!AI664-'погружено всего'!AI664=0,"",обеспечено!AI664-'погружено всего'!AI664)</f>
        <v/>
      </c>
      <c r="AJ664" s="21" t="str">
        <f>IF(обеспечено!AJ664-'погружено всего'!AJ664=0,"",обеспечено!AJ664-'погружено всего'!AJ664)</f>
        <v/>
      </c>
      <c r="AK664" s="21" t="str">
        <f>IF(обеспечено!AK664-'погружено всего'!AK664=0,"",обеспечено!AK664-'погружено всего'!AK664)</f>
        <v/>
      </c>
    </row>
    <row r="665" spans="2:37" s="15" customFormat="1" ht="13.5" customHeight="1" x14ac:dyDescent="0.15">
      <c r="B665" s="20" t="str">
        <f>IF(LEN('заявки всего'!B665)=0,"",'заявки всего'!B665)</f>
        <v/>
      </c>
      <c r="C665" s="20" t="str">
        <f>IF(LEN('заявки всего'!C665)=0,"",'заявки всего'!C665)</f>
        <v/>
      </c>
      <c r="D665" s="22" t="str">
        <f>IF(LEN('заявки всего'!D665)=0,"",'заявки всего'!D665)</f>
        <v/>
      </c>
      <c r="E665" s="23" t="str">
        <f>IF(LEN('заявки всего'!E665)=0,"",'заявки всего'!E665)</f>
        <v/>
      </c>
      <c r="F665" s="23" t="str">
        <f>IF(обеспечено!F665=0,"",ROUNDUP(обеспечено!F665/31*5,0))</f>
        <v/>
      </c>
      <c r="G665" s="21" t="str">
        <f>IF(обеспечено!G665-'погружено всего'!G665=0,"",обеспечено!G665-'погружено всего'!G665)</f>
        <v/>
      </c>
      <c r="H665" s="21" t="str">
        <f>IF(обеспечено!H665-'погружено всего'!H665=0,"",обеспечено!H665-'погружено всего'!H665)</f>
        <v/>
      </c>
      <c r="I665" s="21" t="str">
        <f>IF(обеспечено!I665-'погружено всего'!I665=0,"",обеспечено!I665-'погружено всего'!I665)</f>
        <v/>
      </c>
      <c r="J665" s="21" t="str">
        <f>IF(обеспечено!J665-'погружено всего'!J665=0,"",обеспечено!J665-'погружено всего'!J665)</f>
        <v/>
      </c>
      <c r="K665" s="21" t="str">
        <f>IF(обеспечено!K665-'погружено всего'!K665=0,"",обеспечено!K665-'погружено всего'!K665)</f>
        <v/>
      </c>
      <c r="L665" s="21" t="str">
        <f>IF(обеспечено!L665-'погружено всего'!L665=0,"",обеспечено!L665-'погружено всего'!L665)</f>
        <v/>
      </c>
      <c r="M665" s="21" t="str">
        <f>IF(обеспечено!M665-'погружено всего'!M665=0,"",обеспечено!M665-'погружено всего'!M665)</f>
        <v/>
      </c>
      <c r="N665" s="21" t="str">
        <f>IF(обеспечено!N665-'погружено всего'!N665=0,"",обеспечено!N665-'погружено всего'!N665)</f>
        <v/>
      </c>
      <c r="O665" s="21" t="str">
        <f>IF(обеспечено!O665-'погружено всего'!O665=0,"",обеспечено!O665-'погружено всего'!O665)</f>
        <v/>
      </c>
      <c r="P665" s="21" t="str">
        <f>IF(обеспечено!P665-'погружено всего'!P665=0,"",обеспечено!P665-'погружено всего'!P665)</f>
        <v/>
      </c>
      <c r="Q665" s="21" t="str">
        <f>IF(обеспечено!Q665-'погружено всего'!Q665=0,"",обеспечено!Q665-'погружено всего'!Q665)</f>
        <v/>
      </c>
      <c r="R665" s="21" t="str">
        <f>IF(обеспечено!R665-'погружено всего'!R665=0,"",обеспечено!R665-'погружено всего'!R665)</f>
        <v/>
      </c>
      <c r="S665" s="21" t="str">
        <f>IF(обеспечено!S665-'погружено всего'!S665=0,"",обеспечено!S665-'погружено всего'!S665)</f>
        <v/>
      </c>
      <c r="T665" s="21" t="str">
        <f>IF(обеспечено!T665-'погружено всего'!T665=0,"",обеспечено!T665-'погружено всего'!T665)</f>
        <v/>
      </c>
      <c r="U665" s="21" t="str">
        <f>IF(обеспечено!U665-'погружено всего'!U665=0,"",обеспечено!U665-'погружено всего'!U665)</f>
        <v/>
      </c>
      <c r="V665" s="21" t="str">
        <f>IF(обеспечено!V665-'погружено всего'!V665=0,"",обеспечено!V665-'погружено всего'!V665)</f>
        <v/>
      </c>
      <c r="W665" s="21" t="str">
        <f>IF(обеспечено!W665-'погружено всего'!W665=0,"",обеспечено!W665-'погружено всего'!W665)</f>
        <v/>
      </c>
      <c r="X665" s="21" t="str">
        <f>IF(обеспечено!X665-'погружено всего'!X665=0,"",обеспечено!X665-'погружено всего'!X665)</f>
        <v/>
      </c>
      <c r="Y665" s="21" t="str">
        <f>IF(обеспечено!Y665-'погружено всего'!Y665=0,"",обеспечено!Y665-'погружено всего'!Y665)</f>
        <v/>
      </c>
      <c r="Z665" s="21" t="str">
        <f>IF(обеспечено!Z665-'погружено всего'!Z665=0,"",обеспечено!Z665-'погружено всего'!Z665)</f>
        <v/>
      </c>
      <c r="AA665" s="21" t="str">
        <f>IF(обеспечено!AA665-'погружено всего'!AA665=0,"",обеспечено!AA665-'погружено всего'!AA665)</f>
        <v/>
      </c>
      <c r="AB665" s="21" t="str">
        <f>IF(обеспечено!AB665-'погружено всего'!AB665=0,"",обеспечено!AB665-'погружено всего'!AB665)</f>
        <v/>
      </c>
      <c r="AC665" s="21" t="str">
        <f>IF(обеспечено!AC665-'погружено всего'!AC665=0,"",обеспечено!AC665-'погружено всего'!AC665)</f>
        <v/>
      </c>
      <c r="AD665" s="21" t="str">
        <f>IF(обеспечено!AD665-'погружено всего'!AD665=0,"",обеспечено!AD665-'погружено всего'!AD665)</f>
        <v/>
      </c>
      <c r="AE665" s="21" t="str">
        <f>IF(обеспечено!AE665-'погружено всего'!AE665=0,"",обеспечено!AE665-'погружено всего'!AE665)</f>
        <v/>
      </c>
      <c r="AF665" s="21" t="str">
        <f>IF(обеспечено!AF665-'погружено всего'!AF665=0,"",обеспечено!AF665-'погружено всего'!AF665)</f>
        <v/>
      </c>
      <c r="AG665" s="21" t="str">
        <f>IF(обеспечено!AG665-'погружено всего'!AG665=0,"",обеспечено!AG665-'погружено всего'!AG665)</f>
        <v/>
      </c>
      <c r="AH665" s="21" t="str">
        <f>IF(обеспечено!AH665-'погружено всего'!AH665=0,"",обеспечено!AH665-'погружено всего'!AH665)</f>
        <v/>
      </c>
      <c r="AI665" s="21" t="str">
        <f>IF(обеспечено!AI665-'погружено всего'!AI665=0,"",обеспечено!AI665-'погружено всего'!AI665)</f>
        <v/>
      </c>
      <c r="AJ665" s="21" t="str">
        <f>IF(обеспечено!AJ665-'погружено всего'!AJ665=0,"",обеспечено!AJ665-'погружено всего'!AJ665)</f>
        <v/>
      </c>
      <c r="AK665" s="21" t="str">
        <f>IF(обеспечено!AK665-'погружено всего'!AK665=0,"",обеспечено!AK665-'погружено всего'!AK665)</f>
        <v/>
      </c>
    </row>
    <row r="666" spans="2:37" s="15" customFormat="1" ht="13.5" customHeight="1" x14ac:dyDescent="0.15">
      <c r="B666" s="20" t="str">
        <f>IF(LEN('заявки всего'!B666)=0,"",'заявки всего'!B666)</f>
        <v/>
      </c>
      <c r="C666" s="20" t="str">
        <f>IF(LEN('заявки всего'!C666)=0,"",'заявки всего'!C666)</f>
        <v/>
      </c>
      <c r="D666" s="22" t="str">
        <f>IF(LEN('заявки всего'!D666)=0,"",'заявки всего'!D666)</f>
        <v/>
      </c>
      <c r="E666" s="23" t="str">
        <f>IF(LEN('заявки всего'!E666)=0,"",'заявки всего'!E666)</f>
        <v/>
      </c>
      <c r="F666" s="23" t="str">
        <f>IF(обеспечено!F666=0,"",ROUNDUP(обеспечено!F666/31*5,0))</f>
        <v/>
      </c>
      <c r="G666" s="21" t="str">
        <f>IF(обеспечено!G666-'погружено всего'!G666=0,"",обеспечено!G666-'погружено всего'!G666)</f>
        <v/>
      </c>
      <c r="H666" s="21" t="str">
        <f>IF(обеспечено!H666-'погружено всего'!H666=0,"",обеспечено!H666-'погружено всего'!H666)</f>
        <v/>
      </c>
      <c r="I666" s="21" t="str">
        <f>IF(обеспечено!I666-'погружено всего'!I666=0,"",обеспечено!I666-'погружено всего'!I666)</f>
        <v/>
      </c>
      <c r="J666" s="21" t="str">
        <f>IF(обеспечено!J666-'погружено всего'!J666=0,"",обеспечено!J666-'погружено всего'!J666)</f>
        <v/>
      </c>
      <c r="K666" s="21" t="str">
        <f>IF(обеспечено!K666-'погружено всего'!K666=0,"",обеспечено!K666-'погружено всего'!K666)</f>
        <v/>
      </c>
      <c r="L666" s="21" t="str">
        <f>IF(обеспечено!L666-'погружено всего'!L666=0,"",обеспечено!L666-'погружено всего'!L666)</f>
        <v/>
      </c>
      <c r="M666" s="21" t="str">
        <f>IF(обеспечено!M666-'погружено всего'!M666=0,"",обеспечено!M666-'погружено всего'!M666)</f>
        <v/>
      </c>
      <c r="N666" s="21" t="str">
        <f>IF(обеспечено!N666-'погружено всего'!N666=0,"",обеспечено!N666-'погружено всего'!N666)</f>
        <v/>
      </c>
      <c r="O666" s="21" t="str">
        <f>IF(обеспечено!O666-'погружено всего'!O666=0,"",обеспечено!O666-'погружено всего'!O666)</f>
        <v/>
      </c>
      <c r="P666" s="21" t="str">
        <f>IF(обеспечено!P666-'погружено всего'!P666=0,"",обеспечено!P666-'погружено всего'!P666)</f>
        <v/>
      </c>
      <c r="Q666" s="21" t="str">
        <f>IF(обеспечено!Q666-'погружено всего'!Q666=0,"",обеспечено!Q666-'погружено всего'!Q666)</f>
        <v/>
      </c>
      <c r="R666" s="21" t="str">
        <f>IF(обеспечено!R666-'погружено всего'!R666=0,"",обеспечено!R666-'погружено всего'!R666)</f>
        <v/>
      </c>
      <c r="S666" s="21" t="str">
        <f>IF(обеспечено!S666-'погружено всего'!S666=0,"",обеспечено!S666-'погружено всего'!S666)</f>
        <v/>
      </c>
      <c r="T666" s="21" t="str">
        <f>IF(обеспечено!T666-'погружено всего'!T666=0,"",обеспечено!T666-'погружено всего'!T666)</f>
        <v/>
      </c>
      <c r="U666" s="21" t="str">
        <f>IF(обеспечено!U666-'погружено всего'!U666=0,"",обеспечено!U666-'погружено всего'!U666)</f>
        <v/>
      </c>
      <c r="V666" s="21" t="str">
        <f>IF(обеспечено!V666-'погружено всего'!V666=0,"",обеспечено!V666-'погружено всего'!V666)</f>
        <v/>
      </c>
      <c r="W666" s="21" t="str">
        <f>IF(обеспечено!W666-'погружено всего'!W666=0,"",обеспечено!W666-'погружено всего'!W666)</f>
        <v/>
      </c>
      <c r="X666" s="21" t="str">
        <f>IF(обеспечено!X666-'погружено всего'!X666=0,"",обеспечено!X666-'погружено всего'!X666)</f>
        <v/>
      </c>
      <c r="Y666" s="21" t="str">
        <f>IF(обеспечено!Y666-'погружено всего'!Y666=0,"",обеспечено!Y666-'погружено всего'!Y666)</f>
        <v/>
      </c>
      <c r="Z666" s="21" t="str">
        <f>IF(обеспечено!Z666-'погружено всего'!Z666=0,"",обеспечено!Z666-'погружено всего'!Z666)</f>
        <v/>
      </c>
      <c r="AA666" s="21" t="str">
        <f>IF(обеспечено!AA666-'погружено всего'!AA666=0,"",обеспечено!AA666-'погружено всего'!AA666)</f>
        <v/>
      </c>
      <c r="AB666" s="21" t="str">
        <f>IF(обеспечено!AB666-'погружено всего'!AB666=0,"",обеспечено!AB666-'погружено всего'!AB666)</f>
        <v/>
      </c>
      <c r="AC666" s="21" t="str">
        <f>IF(обеспечено!AC666-'погружено всего'!AC666=0,"",обеспечено!AC666-'погружено всего'!AC666)</f>
        <v/>
      </c>
      <c r="AD666" s="21" t="str">
        <f>IF(обеспечено!AD666-'погружено всего'!AD666=0,"",обеспечено!AD666-'погружено всего'!AD666)</f>
        <v/>
      </c>
      <c r="AE666" s="21" t="str">
        <f>IF(обеспечено!AE666-'погружено всего'!AE666=0,"",обеспечено!AE666-'погружено всего'!AE666)</f>
        <v/>
      </c>
      <c r="AF666" s="21" t="str">
        <f>IF(обеспечено!AF666-'погружено всего'!AF666=0,"",обеспечено!AF666-'погружено всего'!AF666)</f>
        <v/>
      </c>
      <c r="AG666" s="21" t="str">
        <f>IF(обеспечено!AG666-'погружено всего'!AG666=0,"",обеспечено!AG666-'погружено всего'!AG666)</f>
        <v/>
      </c>
      <c r="AH666" s="21" t="str">
        <f>IF(обеспечено!AH666-'погружено всего'!AH666=0,"",обеспечено!AH666-'погружено всего'!AH666)</f>
        <v/>
      </c>
      <c r="AI666" s="21" t="str">
        <f>IF(обеспечено!AI666-'погружено всего'!AI666=0,"",обеспечено!AI666-'погружено всего'!AI666)</f>
        <v/>
      </c>
      <c r="AJ666" s="21" t="str">
        <f>IF(обеспечено!AJ666-'погружено всего'!AJ666=0,"",обеспечено!AJ666-'погружено всего'!AJ666)</f>
        <v/>
      </c>
      <c r="AK666" s="21" t="str">
        <f>IF(обеспечено!AK666-'погружено всего'!AK666=0,"",обеспечено!AK666-'погружено всего'!AK666)</f>
        <v/>
      </c>
    </row>
    <row r="667" spans="2:37" s="15" customFormat="1" ht="13.5" customHeight="1" x14ac:dyDescent="0.15">
      <c r="B667" s="20" t="str">
        <f>IF(LEN('заявки всего'!B667)=0,"",'заявки всего'!B667)</f>
        <v/>
      </c>
      <c r="C667" s="20" t="str">
        <f>IF(LEN('заявки всего'!C667)=0,"",'заявки всего'!C667)</f>
        <v/>
      </c>
      <c r="D667" s="22" t="str">
        <f>IF(LEN('заявки всего'!D667)=0,"",'заявки всего'!D667)</f>
        <v/>
      </c>
      <c r="E667" s="23" t="str">
        <f>IF(LEN('заявки всего'!E667)=0,"",'заявки всего'!E667)</f>
        <v/>
      </c>
      <c r="F667" s="23" t="str">
        <f>IF(обеспечено!F667=0,"",ROUNDUP(обеспечено!F667/31*5,0))</f>
        <v/>
      </c>
      <c r="G667" s="21" t="str">
        <f>IF(обеспечено!G667-'погружено всего'!G667=0,"",обеспечено!G667-'погружено всего'!G667)</f>
        <v/>
      </c>
      <c r="H667" s="21" t="str">
        <f>IF(обеспечено!H667-'погружено всего'!H667=0,"",обеспечено!H667-'погружено всего'!H667)</f>
        <v/>
      </c>
      <c r="I667" s="21" t="str">
        <f>IF(обеспечено!I667-'погружено всего'!I667=0,"",обеспечено!I667-'погружено всего'!I667)</f>
        <v/>
      </c>
      <c r="J667" s="21" t="str">
        <f>IF(обеспечено!J667-'погружено всего'!J667=0,"",обеспечено!J667-'погружено всего'!J667)</f>
        <v/>
      </c>
      <c r="K667" s="21" t="str">
        <f>IF(обеспечено!K667-'погружено всего'!K667=0,"",обеспечено!K667-'погружено всего'!K667)</f>
        <v/>
      </c>
      <c r="L667" s="21" t="str">
        <f>IF(обеспечено!L667-'погружено всего'!L667=0,"",обеспечено!L667-'погружено всего'!L667)</f>
        <v/>
      </c>
      <c r="M667" s="21" t="str">
        <f>IF(обеспечено!M667-'погружено всего'!M667=0,"",обеспечено!M667-'погружено всего'!M667)</f>
        <v/>
      </c>
      <c r="N667" s="21" t="str">
        <f>IF(обеспечено!N667-'погружено всего'!N667=0,"",обеспечено!N667-'погружено всего'!N667)</f>
        <v/>
      </c>
      <c r="O667" s="21" t="str">
        <f>IF(обеспечено!O667-'погружено всего'!O667=0,"",обеспечено!O667-'погружено всего'!O667)</f>
        <v/>
      </c>
      <c r="P667" s="21" t="str">
        <f>IF(обеспечено!P667-'погружено всего'!P667=0,"",обеспечено!P667-'погружено всего'!P667)</f>
        <v/>
      </c>
      <c r="Q667" s="21" t="str">
        <f>IF(обеспечено!Q667-'погружено всего'!Q667=0,"",обеспечено!Q667-'погружено всего'!Q667)</f>
        <v/>
      </c>
      <c r="R667" s="21" t="str">
        <f>IF(обеспечено!R667-'погружено всего'!R667=0,"",обеспечено!R667-'погружено всего'!R667)</f>
        <v/>
      </c>
      <c r="S667" s="21" t="str">
        <f>IF(обеспечено!S667-'погружено всего'!S667=0,"",обеспечено!S667-'погружено всего'!S667)</f>
        <v/>
      </c>
      <c r="T667" s="21" t="str">
        <f>IF(обеспечено!T667-'погружено всего'!T667=0,"",обеспечено!T667-'погружено всего'!T667)</f>
        <v/>
      </c>
      <c r="U667" s="21" t="str">
        <f>IF(обеспечено!U667-'погружено всего'!U667=0,"",обеспечено!U667-'погружено всего'!U667)</f>
        <v/>
      </c>
      <c r="V667" s="21" t="str">
        <f>IF(обеспечено!V667-'погружено всего'!V667=0,"",обеспечено!V667-'погружено всего'!V667)</f>
        <v/>
      </c>
      <c r="W667" s="21" t="str">
        <f>IF(обеспечено!W667-'погружено всего'!W667=0,"",обеспечено!W667-'погружено всего'!W667)</f>
        <v/>
      </c>
      <c r="X667" s="21" t="str">
        <f>IF(обеспечено!X667-'погружено всего'!X667=0,"",обеспечено!X667-'погружено всего'!X667)</f>
        <v/>
      </c>
      <c r="Y667" s="21" t="str">
        <f>IF(обеспечено!Y667-'погружено всего'!Y667=0,"",обеспечено!Y667-'погружено всего'!Y667)</f>
        <v/>
      </c>
      <c r="Z667" s="21" t="str">
        <f>IF(обеспечено!Z667-'погружено всего'!Z667=0,"",обеспечено!Z667-'погружено всего'!Z667)</f>
        <v/>
      </c>
      <c r="AA667" s="21" t="str">
        <f>IF(обеспечено!AA667-'погружено всего'!AA667=0,"",обеспечено!AA667-'погружено всего'!AA667)</f>
        <v/>
      </c>
      <c r="AB667" s="21" t="str">
        <f>IF(обеспечено!AB667-'погружено всего'!AB667=0,"",обеспечено!AB667-'погружено всего'!AB667)</f>
        <v/>
      </c>
      <c r="AC667" s="21" t="str">
        <f>IF(обеспечено!AC667-'погружено всего'!AC667=0,"",обеспечено!AC667-'погружено всего'!AC667)</f>
        <v/>
      </c>
      <c r="AD667" s="21" t="str">
        <f>IF(обеспечено!AD667-'погружено всего'!AD667=0,"",обеспечено!AD667-'погружено всего'!AD667)</f>
        <v/>
      </c>
      <c r="AE667" s="21" t="str">
        <f>IF(обеспечено!AE667-'погружено всего'!AE667=0,"",обеспечено!AE667-'погружено всего'!AE667)</f>
        <v/>
      </c>
      <c r="AF667" s="21" t="str">
        <f>IF(обеспечено!AF667-'погружено всего'!AF667=0,"",обеспечено!AF667-'погружено всего'!AF667)</f>
        <v/>
      </c>
      <c r="AG667" s="21" t="str">
        <f>IF(обеспечено!AG667-'погружено всего'!AG667=0,"",обеспечено!AG667-'погружено всего'!AG667)</f>
        <v/>
      </c>
      <c r="AH667" s="21" t="str">
        <f>IF(обеспечено!AH667-'погружено всего'!AH667=0,"",обеспечено!AH667-'погружено всего'!AH667)</f>
        <v/>
      </c>
      <c r="AI667" s="21" t="str">
        <f>IF(обеспечено!AI667-'погружено всего'!AI667=0,"",обеспечено!AI667-'погружено всего'!AI667)</f>
        <v/>
      </c>
      <c r="AJ667" s="21" t="str">
        <f>IF(обеспечено!AJ667-'погружено всего'!AJ667=0,"",обеспечено!AJ667-'погружено всего'!AJ667)</f>
        <v/>
      </c>
      <c r="AK667" s="21" t="str">
        <f>IF(обеспечено!AK667-'погружено всего'!AK667=0,"",обеспечено!AK667-'погружено всего'!AK667)</f>
        <v/>
      </c>
    </row>
    <row r="668" spans="2:37" s="15" customFormat="1" ht="13.5" customHeight="1" x14ac:dyDescent="0.15">
      <c r="B668" s="20" t="str">
        <f>IF(LEN('заявки всего'!B668)=0,"",'заявки всего'!B668)</f>
        <v/>
      </c>
      <c r="C668" s="20" t="str">
        <f>IF(LEN('заявки всего'!C668)=0,"",'заявки всего'!C668)</f>
        <v/>
      </c>
      <c r="D668" s="22" t="str">
        <f>IF(LEN('заявки всего'!D668)=0,"",'заявки всего'!D668)</f>
        <v/>
      </c>
      <c r="E668" s="23" t="str">
        <f>IF(LEN('заявки всего'!E668)=0,"",'заявки всего'!E668)</f>
        <v/>
      </c>
      <c r="F668" s="23" t="str">
        <f>IF(обеспечено!F668=0,"",ROUNDUP(обеспечено!F668/31*5,0))</f>
        <v/>
      </c>
      <c r="G668" s="21" t="str">
        <f>IF(обеспечено!G668-'погружено всего'!G668=0,"",обеспечено!G668-'погружено всего'!G668)</f>
        <v/>
      </c>
      <c r="H668" s="21" t="str">
        <f>IF(обеспечено!H668-'погружено всего'!H668=0,"",обеспечено!H668-'погружено всего'!H668)</f>
        <v/>
      </c>
      <c r="I668" s="21" t="str">
        <f>IF(обеспечено!I668-'погружено всего'!I668=0,"",обеспечено!I668-'погружено всего'!I668)</f>
        <v/>
      </c>
      <c r="J668" s="21" t="str">
        <f>IF(обеспечено!J668-'погружено всего'!J668=0,"",обеспечено!J668-'погружено всего'!J668)</f>
        <v/>
      </c>
      <c r="K668" s="21" t="str">
        <f>IF(обеспечено!K668-'погружено всего'!K668=0,"",обеспечено!K668-'погружено всего'!K668)</f>
        <v/>
      </c>
      <c r="L668" s="21" t="str">
        <f>IF(обеспечено!L668-'погружено всего'!L668=0,"",обеспечено!L668-'погружено всего'!L668)</f>
        <v/>
      </c>
      <c r="M668" s="21" t="str">
        <f>IF(обеспечено!M668-'погружено всего'!M668=0,"",обеспечено!M668-'погружено всего'!M668)</f>
        <v/>
      </c>
      <c r="N668" s="21" t="str">
        <f>IF(обеспечено!N668-'погружено всего'!N668=0,"",обеспечено!N668-'погружено всего'!N668)</f>
        <v/>
      </c>
      <c r="O668" s="21" t="str">
        <f>IF(обеспечено!O668-'погружено всего'!O668=0,"",обеспечено!O668-'погружено всего'!O668)</f>
        <v/>
      </c>
      <c r="P668" s="21" t="str">
        <f>IF(обеспечено!P668-'погружено всего'!P668=0,"",обеспечено!P668-'погружено всего'!P668)</f>
        <v/>
      </c>
      <c r="Q668" s="21" t="str">
        <f>IF(обеспечено!Q668-'погружено всего'!Q668=0,"",обеспечено!Q668-'погружено всего'!Q668)</f>
        <v/>
      </c>
      <c r="R668" s="21" t="str">
        <f>IF(обеспечено!R668-'погружено всего'!R668=0,"",обеспечено!R668-'погружено всего'!R668)</f>
        <v/>
      </c>
      <c r="S668" s="21" t="str">
        <f>IF(обеспечено!S668-'погружено всего'!S668=0,"",обеспечено!S668-'погружено всего'!S668)</f>
        <v/>
      </c>
      <c r="T668" s="21" t="str">
        <f>IF(обеспечено!T668-'погружено всего'!T668=0,"",обеспечено!T668-'погружено всего'!T668)</f>
        <v/>
      </c>
      <c r="U668" s="21" t="str">
        <f>IF(обеспечено!U668-'погружено всего'!U668=0,"",обеспечено!U668-'погружено всего'!U668)</f>
        <v/>
      </c>
      <c r="V668" s="21" t="str">
        <f>IF(обеспечено!V668-'погружено всего'!V668=0,"",обеспечено!V668-'погружено всего'!V668)</f>
        <v/>
      </c>
      <c r="W668" s="21" t="str">
        <f>IF(обеспечено!W668-'погружено всего'!W668=0,"",обеспечено!W668-'погружено всего'!W668)</f>
        <v/>
      </c>
      <c r="X668" s="21" t="str">
        <f>IF(обеспечено!X668-'погружено всего'!X668=0,"",обеспечено!X668-'погружено всего'!X668)</f>
        <v/>
      </c>
      <c r="Y668" s="21" t="str">
        <f>IF(обеспечено!Y668-'погружено всего'!Y668=0,"",обеспечено!Y668-'погружено всего'!Y668)</f>
        <v/>
      </c>
      <c r="Z668" s="21" t="str">
        <f>IF(обеспечено!Z668-'погружено всего'!Z668=0,"",обеспечено!Z668-'погружено всего'!Z668)</f>
        <v/>
      </c>
      <c r="AA668" s="21" t="str">
        <f>IF(обеспечено!AA668-'погружено всего'!AA668=0,"",обеспечено!AA668-'погружено всего'!AA668)</f>
        <v/>
      </c>
      <c r="AB668" s="21" t="str">
        <f>IF(обеспечено!AB668-'погружено всего'!AB668=0,"",обеспечено!AB668-'погружено всего'!AB668)</f>
        <v/>
      </c>
      <c r="AC668" s="21" t="str">
        <f>IF(обеспечено!AC668-'погружено всего'!AC668=0,"",обеспечено!AC668-'погружено всего'!AC668)</f>
        <v/>
      </c>
      <c r="AD668" s="21" t="str">
        <f>IF(обеспечено!AD668-'погружено всего'!AD668=0,"",обеспечено!AD668-'погружено всего'!AD668)</f>
        <v/>
      </c>
      <c r="AE668" s="21" t="str">
        <f>IF(обеспечено!AE668-'погружено всего'!AE668=0,"",обеспечено!AE668-'погружено всего'!AE668)</f>
        <v/>
      </c>
      <c r="AF668" s="21" t="str">
        <f>IF(обеспечено!AF668-'погружено всего'!AF668=0,"",обеспечено!AF668-'погружено всего'!AF668)</f>
        <v/>
      </c>
      <c r="AG668" s="21" t="str">
        <f>IF(обеспечено!AG668-'погружено всего'!AG668=0,"",обеспечено!AG668-'погружено всего'!AG668)</f>
        <v/>
      </c>
      <c r="AH668" s="21" t="str">
        <f>IF(обеспечено!AH668-'погружено всего'!AH668=0,"",обеспечено!AH668-'погружено всего'!AH668)</f>
        <v/>
      </c>
      <c r="AI668" s="21" t="str">
        <f>IF(обеспечено!AI668-'погружено всего'!AI668=0,"",обеспечено!AI668-'погружено всего'!AI668)</f>
        <v/>
      </c>
      <c r="AJ668" s="21" t="str">
        <f>IF(обеспечено!AJ668-'погружено всего'!AJ668=0,"",обеспечено!AJ668-'погружено всего'!AJ668)</f>
        <v/>
      </c>
      <c r="AK668" s="21" t="str">
        <f>IF(обеспечено!AK668-'погружено всего'!AK668=0,"",обеспечено!AK668-'погружено всего'!AK668)</f>
        <v/>
      </c>
    </row>
    <row r="669" spans="2:37" s="15" customFormat="1" ht="13.5" customHeight="1" x14ac:dyDescent="0.15">
      <c r="B669" s="20" t="str">
        <f>IF(LEN('заявки всего'!B669)=0,"",'заявки всего'!B669)</f>
        <v/>
      </c>
      <c r="C669" s="20" t="str">
        <f>IF(LEN('заявки всего'!C669)=0,"",'заявки всего'!C669)</f>
        <v/>
      </c>
      <c r="D669" s="22" t="str">
        <f>IF(LEN('заявки всего'!D669)=0,"",'заявки всего'!D669)</f>
        <v/>
      </c>
      <c r="E669" s="23" t="str">
        <f>IF(LEN('заявки всего'!E669)=0,"",'заявки всего'!E669)</f>
        <v/>
      </c>
      <c r="F669" s="23" t="str">
        <f>IF(обеспечено!F669=0,"",ROUNDUP(обеспечено!F669/31*5,0))</f>
        <v/>
      </c>
      <c r="G669" s="21" t="str">
        <f>IF(обеспечено!G669-'погружено всего'!G669=0,"",обеспечено!G669-'погружено всего'!G669)</f>
        <v/>
      </c>
      <c r="H669" s="21" t="str">
        <f>IF(обеспечено!H669-'погружено всего'!H669=0,"",обеспечено!H669-'погружено всего'!H669)</f>
        <v/>
      </c>
      <c r="I669" s="21" t="str">
        <f>IF(обеспечено!I669-'погружено всего'!I669=0,"",обеспечено!I669-'погружено всего'!I669)</f>
        <v/>
      </c>
      <c r="J669" s="21" t="str">
        <f>IF(обеспечено!J669-'погружено всего'!J669=0,"",обеспечено!J669-'погружено всего'!J669)</f>
        <v/>
      </c>
      <c r="K669" s="21" t="str">
        <f>IF(обеспечено!K669-'погружено всего'!K669=0,"",обеспечено!K669-'погружено всего'!K669)</f>
        <v/>
      </c>
      <c r="L669" s="21" t="str">
        <f>IF(обеспечено!L669-'погружено всего'!L669=0,"",обеспечено!L669-'погружено всего'!L669)</f>
        <v/>
      </c>
      <c r="M669" s="21" t="str">
        <f>IF(обеспечено!M669-'погружено всего'!M669=0,"",обеспечено!M669-'погружено всего'!M669)</f>
        <v/>
      </c>
      <c r="N669" s="21" t="str">
        <f>IF(обеспечено!N669-'погружено всего'!N669=0,"",обеспечено!N669-'погружено всего'!N669)</f>
        <v/>
      </c>
      <c r="O669" s="21" t="str">
        <f>IF(обеспечено!O669-'погружено всего'!O669=0,"",обеспечено!O669-'погружено всего'!O669)</f>
        <v/>
      </c>
      <c r="P669" s="21" t="str">
        <f>IF(обеспечено!P669-'погружено всего'!P669=0,"",обеспечено!P669-'погружено всего'!P669)</f>
        <v/>
      </c>
      <c r="Q669" s="21" t="str">
        <f>IF(обеспечено!Q669-'погружено всего'!Q669=0,"",обеспечено!Q669-'погружено всего'!Q669)</f>
        <v/>
      </c>
      <c r="R669" s="21" t="str">
        <f>IF(обеспечено!R669-'погружено всего'!R669=0,"",обеспечено!R669-'погружено всего'!R669)</f>
        <v/>
      </c>
      <c r="S669" s="21" t="str">
        <f>IF(обеспечено!S669-'погружено всего'!S669=0,"",обеспечено!S669-'погружено всего'!S669)</f>
        <v/>
      </c>
      <c r="T669" s="21" t="str">
        <f>IF(обеспечено!T669-'погружено всего'!T669=0,"",обеспечено!T669-'погружено всего'!T669)</f>
        <v/>
      </c>
      <c r="U669" s="21" t="str">
        <f>IF(обеспечено!U669-'погружено всего'!U669=0,"",обеспечено!U669-'погружено всего'!U669)</f>
        <v/>
      </c>
      <c r="V669" s="21" t="str">
        <f>IF(обеспечено!V669-'погружено всего'!V669=0,"",обеспечено!V669-'погружено всего'!V669)</f>
        <v/>
      </c>
      <c r="W669" s="21" t="str">
        <f>IF(обеспечено!W669-'погружено всего'!W669=0,"",обеспечено!W669-'погружено всего'!W669)</f>
        <v/>
      </c>
      <c r="X669" s="21" t="str">
        <f>IF(обеспечено!X669-'погружено всего'!X669=0,"",обеспечено!X669-'погружено всего'!X669)</f>
        <v/>
      </c>
      <c r="Y669" s="21" t="str">
        <f>IF(обеспечено!Y669-'погружено всего'!Y669=0,"",обеспечено!Y669-'погружено всего'!Y669)</f>
        <v/>
      </c>
      <c r="Z669" s="21" t="str">
        <f>IF(обеспечено!Z669-'погружено всего'!Z669=0,"",обеспечено!Z669-'погружено всего'!Z669)</f>
        <v/>
      </c>
      <c r="AA669" s="21" t="str">
        <f>IF(обеспечено!AA669-'погружено всего'!AA669=0,"",обеспечено!AA669-'погружено всего'!AA669)</f>
        <v/>
      </c>
      <c r="AB669" s="21" t="str">
        <f>IF(обеспечено!AB669-'погружено всего'!AB669=0,"",обеспечено!AB669-'погружено всего'!AB669)</f>
        <v/>
      </c>
      <c r="AC669" s="21" t="str">
        <f>IF(обеспечено!AC669-'погружено всего'!AC669=0,"",обеспечено!AC669-'погружено всего'!AC669)</f>
        <v/>
      </c>
      <c r="AD669" s="21" t="str">
        <f>IF(обеспечено!AD669-'погружено всего'!AD669=0,"",обеспечено!AD669-'погружено всего'!AD669)</f>
        <v/>
      </c>
      <c r="AE669" s="21" t="str">
        <f>IF(обеспечено!AE669-'погружено всего'!AE669=0,"",обеспечено!AE669-'погружено всего'!AE669)</f>
        <v/>
      </c>
      <c r="AF669" s="21" t="str">
        <f>IF(обеспечено!AF669-'погружено всего'!AF669=0,"",обеспечено!AF669-'погружено всего'!AF669)</f>
        <v/>
      </c>
      <c r="AG669" s="21" t="str">
        <f>IF(обеспечено!AG669-'погружено всего'!AG669=0,"",обеспечено!AG669-'погружено всего'!AG669)</f>
        <v/>
      </c>
      <c r="AH669" s="21" t="str">
        <f>IF(обеспечено!AH669-'погружено всего'!AH669=0,"",обеспечено!AH669-'погружено всего'!AH669)</f>
        <v/>
      </c>
      <c r="AI669" s="21" t="str">
        <f>IF(обеспечено!AI669-'погружено всего'!AI669=0,"",обеспечено!AI669-'погружено всего'!AI669)</f>
        <v/>
      </c>
      <c r="AJ669" s="21" t="str">
        <f>IF(обеспечено!AJ669-'погружено всего'!AJ669=0,"",обеспечено!AJ669-'погружено всего'!AJ669)</f>
        <v/>
      </c>
      <c r="AK669" s="21" t="str">
        <f>IF(обеспечено!AK669-'погружено всего'!AK669=0,"",обеспечено!AK669-'погружено всего'!AK669)</f>
        <v/>
      </c>
    </row>
    <row r="670" spans="2:37" s="15" customFormat="1" ht="13.5" customHeight="1" x14ac:dyDescent="0.15">
      <c r="B670" s="20" t="str">
        <f>IF(LEN('заявки всего'!B670)=0,"",'заявки всего'!B670)</f>
        <v/>
      </c>
      <c r="C670" s="20" t="str">
        <f>IF(LEN('заявки всего'!C670)=0,"",'заявки всего'!C670)</f>
        <v/>
      </c>
      <c r="D670" s="22" t="str">
        <f>IF(LEN('заявки всего'!D670)=0,"",'заявки всего'!D670)</f>
        <v/>
      </c>
      <c r="E670" s="23" t="str">
        <f>IF(LEN('заявки всего'!E670)=0,"",'заявки всего'!E670)</f>
        <v/>
      </c>
      <c r="F670" s="23" t="str">
        <f>IF(обеспечено!F670=0,"",ROUNDUP(обеспечено!F670/31*5,0))</f>
        <v/>
      </c>
      <c r="G670" s="21" t="str">
        <f>IF(обеспечено!G670-'погружено всего'!G670=0,"",обеспечено!G670-'погружено всего'!G670)</f>
        <v/>
      </c>
      <c r="H670" s="21" t="str">
        <f>IF(обеспечено!H670-'погружено всего'!H670=0,"",обеспечено!H670-'погружено всего'!H670)</f>
        <v/>
      </c>
      <c r="I670" s="21" t="str">
        <f>IF(обеспечено!I670-'погружено всего'!I670=0,"",обеспечено!I670-'погружено всего'!I670)</f>
        <v/>
      </c>
      <c r="J670" s="21" t="str">
        <f>IF(обеспечено!J670-'погружено всего'!J670=0,"",обеспечено!J670-'погружено всего'!J670)</f>
        <v/>
      </c>
      <c r="K670" s="21" t="str">
        <f>IF(обеспечено!K670-'погружено всего'!K670=0,"",обеспечено!K670-'погружено всего'!K670)</f>
        <v/>
      </c>
      <c r="L670" s="21" t="str">
        <f>IF(обеспечено!L670-'погружено всего'!L670=0,"",обеспечено!L670-'погружено всего'!L670)</f>
        <v/>
      </c>
      <c r="M670" s="21" t="str">
        <f>IF(обеспечено!M670-'погружено всего'!M670=0,"",обеспечено!M670-'погружено всего'!M670)</f>
        <v/>
      </c>
      <c r="N670" s="21" t="str">
        <f>IF(обеспечено!N670-'погружено всего'!N670=0,"",обеспечено!N670-'погружено всего'!N670)</f>
        <v/>
      </c>
      <c r="O670" s="21" t="str">
        <f>IF(обеспечено!O670-'погружено всего'!O670=0,"",обеспечено!O670-'погружено всего'!O670)</f>
        <v/>
      </c>
      <c r="P670" s="21" t="str">
        <f>IF(обеспечено!P670-'погружено всего'!P670=0,"",обеспечено!P670-'погружено всего'!P670)</f>
        <v/>
      </c>
      <c r="Q670" s="21" t="str">
        <f>IF(обеспечено!Q670-'погружено всего'!Q670=0,"",обеспечено!Q670-'погружено всего'!Q670)</f>
        <v/>
      </c>
      <c r="R670" s="21" t="str">
        <f>IF(обеспечено!R670-'погружено всего'!R670=0,"",обеспечено!R670-'погружено всего'!R670)</f>
        <v/>
      </c>
      <c r="S670" s="21" t="str">
        <f>IF(обеспечено!S670-'погружено всего'!S670=0,"",обеспечено!S670-'погружено всего'!S670)</f>
        <v/>
      </c>
      <c r="T670" s="21" t="str">
        <f>IF(обеспечено!T670-'погружено всего'!T670=0,"",обеспечено!T670-'погружено всего'!T670)</f>
        <v/>
      </c>
      <c r="U670" s="21" t="str">
        <f>IF(обеспечено!U670-'погружено всего'!U670=0,"",обеспечено!U670-'погружено всего'!U670)</f>
        <v/>
      </c>
      <c r="V670" s="21" t="str">
        <f>IF(обеспечено!V670-'погружено всего'!V670=0,"",обеспечено!V670-'погружено всего'!V670)</f>
        <v/>
      </c>
      <c r="W670" s="21" t="str">
        <f>IF(обеспечено!W670-'погружено всего'!W670=0,"",обеспечено!W670-'погружено всего'!W670)</f>
        <v/>
      </c>
      <c r="X670" s="21" t="str">
        <f>IF(обеспечено!X670-'погружено всего'!X670=0,"",обеспечено!X670-'погружено всего'!X670)</f>
        <v/>
      </c>
      <c r="Y670" s="21" t="str">
        <f>IF(обеспечено!Y670-'погружено всего'!Y670=0,"",обеспечено!Y670-'погружено всего'!Y670)</f>
        <v/>
      </c>
      <c r="Z670" s="21" t="str">
        <f>IF(обеспечено!Z670-'погружено всего'!Z670=0,"",обеспечено!Z670-'погружено всего'!Z670)</f>
        <v/>
      </c>
      <c r="AA670" s="21" t="str">
        <f>IF(обеспечено!AA670-'погружено всего'!AA670=0,"",обеспечено!AA670-'погружено всего'!AA670)</f>
        <v/>
      </c>
      <c r="AB670" s="21" t="str">
        <f>IF(обеспечено!AB670-'погружено всего'!AB670=0,"",обеспечено!AB670-'погружено всего'!AB670)</f>
        <v/>
      </c>
      <c r="AC670" s="21" t="str">
        <f>IF(обеспечено!AC670-'погружено всего'!AC670=0,"",обеспечено!AC670-'погружено всего'!AC670)</f>
        <v/>
      </c>
      <c r="AD670" s="21" t="str">
        <f>IF(обеспечено!AD670-'погружено всего'!AD670=0,"",обеспечено!AD670-'погружено всего'!AD670)</f>
        <v/>
      </c>
      <c r="AE670" s="21" t="str">
        <f>IF(обеспечено!AE670-'погружено всего'!AE670=0,"",обеспечено!AE670-'погружено всего'!AE670)</f>
        <v/>
      </c>
      <c r="AF670" s="21" t="str">
        <f>IF(обеспечено!AF670-'погружено всего'!AF670=0,"",обеспечено!AF670-'погружено всего'!AF670)</f>
        <v/>
      </c>
      <c r="AG670" s="21" t="str">
        <f>IF(обеспечено!AG670-'погружено всего'!AG670=0,"",обеспечено!AG670-'погружено всего'!AG670)</f>
        <v/>
      </c>
      <c r="AH670" s="21" t="str">
        <f>IF(обеспечено!AH670-'погружено всего'!AH670=0,"",обеспечено!AH670-'погружено всего'!AH670)</f>
        <v/>
      </c>
      <c r="AI670" s="21" t="str">
        <f>IF(обеспечено!AI670-'погружено всего'!AI670=0,"",обеспечено!AI670-'погружено всего'!AI670)</f>
        <v/>
      </c>
      <c r="AJ670" s="21" t="str">
        <f>IF(обеспечено!AJ670-'погружено всего'!AJ670=0,"",обеспечено!AJ670-'погружено всего'!AJ670)</f>
        <v/>
      </c>
      <c r="AK670" s="21" t="str">
        <f>IF(обеспечено!AK670-'погружено всего'!AK670=0,"",обеспечено!AK670-'погружено всего'!AK670)</f>
        <v/>
      </c>
    </row>
    <row r="671" spans="2:37" s="15" customFormat="1" ht="13.5" customHeight="1" x14ac:dyDescent="0.15">
      <c r="B671" s="20" t="str">
        <f>IF(LEN('заявки всего'!B671)=0,"",'заявки всего'!B671)</f>
        <v/>
      </c>
      <c r="C671" s="20" t="str">
        <f>IF(LEN('заявки всего'!C671)=0,"",'заявки всего'!C671)</f>
        <v/>
      </c>
      <c r="D671" s="22" t="str">
        <f>IF(LEN('заявки всего'!D671)=0,"",'заявки всего'!D671)</f>
        <v/>
      </c>
      <c r="E671" s="23" t="str">
        <f>IF(LEN('заявки всего'!E671)=0,"",'заявки всего'!E671)</f>
        <v/>
      </c>
      <c r="F671" s="23" t="str">
        <f>IF(обеспечено!F671=0,"",ROUNDUP(обеспечено!F671/31*5,0))</f>
        <v/>
      </c>
      <c r="G671" s="21" t="str">
        <f>IF(обеспечено!G671-'погружено всего'!G671=0,"",обеспечено!G671-'погружено всего'!G671)</f>
        <v/>
      </c>
      <c r="H671" s="21" t="str">
        <f>IF(обеспечено!H671-'погружено всего'!H671=0,"",обеспечено!H671-'погружено всего'!H671)</f>
        <v/>
      </c>
      <c r="I671" s="21" t="str">
        <f>IF(обеспечено!I671-'погружено всего'!I671=0,"",обеспечено!I671-'погружено всего'!I671)</f>
        <v/>
      </c>
      <c r="J671" s="21" t="str">
        <f>IF(обеспечено!J671-'погружено всего'!J671=0,"",обеспечено!J671-'погружено всего'!J671)</f>
        <v/>
      </c>
      <c r="K671" s="21" t="str">
        <f>IF(обеспечено!K671-'погружено всего'!K671=0,"",обеспечено!K671-'погружено всего'!K671)</f>
        <v/>
      </c>
      <c r="L671" s="21" t="str">
        <f>IF(обеспечено!L671-'погружено всего'!L671=0,"",обеспечено!L671-'погружено всего'!L671)</f>
        <v/>
      </c>
      <c r="M671" s="21" t="str">
        <f>IF(обеспечено!M671-'погружено всего'!M671=0,"",обеспечено!M671-'погружено всего'!M671)</f>
        <v/>
      </c>
      <c r="N671" s="21" t="str">
        <f>IF(обеспечено!N671-'погружено всего'!N671=0,"",обеспечено!N671-'погружено всего'!N671)</f>
        <v/>
      </c>
      <c r="O671" s="21" t="str">
        <f>IF(обеспечено!O671-'погружено всего'!O671=0,"",обеспечено!O671-'погружено всего'!O671)</f>
        <v/>
      </c>
      <c r="P671" s="21" t="str">
        <f>IF(обеспечено!P671-'погружено всего'!P671=0,"",обеспечено!P671-'погружено всего'!P671)</f>
        <v/>
      </c>
      <c r="Q671" s="21" t="str">
        <f>IF(обеспечено!Q671-'погружено всего'!Q671=0,"",обеспечено!Q671-'погружено всего'!Q671)</f>
        <v/>
      </c>
      <c r="R671" s="21" t="str">
        <f>IF(обеспечено!R671-'погружено всего'!R671=0,"",обеспечено!R671-'погружено всего'!R671)</f>
        <v/>
      </c>
      <c r="S671" s="21" t="str">
        <f>IF(обеспечено!S671-'погружено всего'!S671=0,"",обеспечено!S671-'погружено всего'!S671)</f>
        <v/>
      </c>
      <c r="T671" s="21" t="str">
        <f>IF(обеспечено!T671-'погружено всего'!T671=0,"",обеспечено!T671-'погружено всего'!T671)</f>
        <v/>
      </c>
      <c r="U671" s="21" t="str">
        <f>IF(обеспечено!U671-'погружено всего'!U671=0,"",обеспечено!U671-'погружено всего'!U671)</f>
        <v/>
      </c>
      <c r="V671" s="21" t="str">
        <f>IF(обеспечено!V671-'погружено всего'!V671=0,"",обеспечено!V671-'погружено всего'!V671)</f>
        <v/>
      </c>
      <c r="W671" s="21" t="str">
        <f>IF(обеспечено!W671-'погружено всего'!W671=0,"",обеспечено!W671-'погружено всего'!W671)</f>
        <v/>
      </c>
      <c r="X671" s="21" t="str">
        <f>IF(обеспечено!X671-'погружено всего'!X671=0,"",обеспечено!X671-'погружено всего'!X671)</f>
        <v/>
      </c>
      <c r="Y671" s="21" t="str">
        <f>IF(обеспечено!Y671-'погружено всего'!Y671=0,"",обеспечено!Y671-'погружено всего'!Y671)</f>
        <v/>
      </c>
      <c r="Z671" s="21" t="str">
        <f>IF(обеспечено!Z671-'погружено всего'!Z671=0,"",обеспечено!Z671-'погружено всего'!Z671)</f>
        <v/>
      </c>
      <c r="AA671" s="21" t="str">
        <f>IF(обеспечено!AA671-'погружено всего'!AA671=0,"",обеспечено!AA671-'погружено всего'!AA671)</f>
        <v/>
      </c>
      <c r="AB671" s="21" t="str">
        <f>IF(обеспечено!AB671-'погружено всего'!AB671=0,"",обеспечено!AB671-'погружено всего'!AB671)</f>
        <v/>
      </c>
      <c r="AC671" s="21" t="str">
        <f>IF(обеспечено!AC671-'погружено всего'!AC671=0,"",обеспечено!AC671-'погружено всего'!AC671)</f>
        <v/>
      </c>
      <c r="AD671" s="21" t="str">
        <f>IF(обеспечено!AD671-'погружено всего'!AD671=0,"",обеспечено!AD671-'погружено всего'!AD671)</f>
        <v/>
      </c>
      <c r="AE671" s="21" t="str">
        <f>IF(обеспечено!AE671-'погружено всего'!AE671=0,"",обеспечено!AE671-'погружено всего'!AE671)</f>
        <v/>
      </c>
      <c r="AF671" s="21" t="str">
        <f>IF(обеспечено!AF671-'погружено всего'!AF671=0,"",обеспечено!AF671-'погружено всего'!AF671)</f>
        <v/>
      </c>
      <c r="AG671" s="21" t="str">
        <f>IF(обеспечено!AG671-'погружено всего'!AG671=0,"",обеспечено!AG671-'погружено всего'!AG671)</f>
        <v/>
      </c>
      <c r="AH671" s="21" t="str">
        <f>IF(обеспечено!AH671-'погружено всего'!AH671=0,"",обеспечено!AH671-'погружено всего'!AH671)</f>
        <v/>
      </c>
      <c r="AI671" s="21" t="str">
        <f>IF(обеспечено!AI671-'погружено всего'!AI671=0,"",обеспечено!AI671-'погружено всего'!AI671)</f>
        <v/>
      </c>
      <c r="AJ671" s="21" t="str">
        <f>IF(обеспечено!AJ671-'погружено всего'!AJ671=0,"",обеспечено!AJ671-'погружено всего'!AJ671)</f>
        <v/>
      </c>
      <c r="AK671" s="21" t="str">
        <f>IF(обеспечено!AK671-'погружено всего'!AK671=0,"",обеспечено!AK671-'погружено всего'!AK671)</f>
        <v/>
      </c>
    </row>
    <row r="672" spans="2:37" s="15" customFormat="1" ht="13.5" customHeight="1" x14ac:dyDescent="0.15">
      <c r="B672" s="20" t="str">
        <f>IF(LEN('заявки всего'!B672)=0,"",'заявки всего'!B672)</f>
        <v/>
      </c>
      <c r="C672" s="20" t="str">
        <f>IF(LEN('заявки всего'!C672)=0,"",'заявки всего'!C672)</f>
        <v/>
      </c>
      <c r="D672" s="22" t="str">
        <f>IF(LEN('заявки всего'!D672)=0,"",'заявки всего'!D672)</f>
        <v/>
      </c>
      <c r="E672" s="23" t="str">
        <f>IF(LEN('заявки всего'!E672)=0,"",'заявки всего'!E672)</f>
        <v/>
      </c>
      <c r="F672" s="23" t="str">
        <f>IF(обеспечено!F672=0,"",ROUNDUP(обеспечено!F672/31*5,0))</f>
        <v/>
      </c>
      <c r="G672" s="21" t="str">
        <f>IF(обеспечено!G672-'погружено всего'!G672=0,"",обеспечено!G672-'погружено всего'!G672)</f>
        <v/>
      </c>
      <c r="H672" s="21" t="str">
        <f>IF(обеспечено!H672-'погружено всего'!H672=0,"",обеспечено!H672-'погружено всего'!H672)</f>
        <v/>
      </c>
      <c r="I672" s="21" t="str">
        <f>IF(обеспечено!I672-'погружено всего'!I672=0,"",обеспечено!I672-'погружено всего'!I672)</f>
        <v/>
      </c>
      <c r="J672" s="21" t="str">
        <f>IF(обеспечено!J672-'погружено всего'!J672=0,"",обеспечено!J672-'погружено всего'!J672)</f>
        <v/>
      </c>
      <c r="K672" s="21" t="str">
        <f>IF(обеспечено!K672-'погружено всего'!K672=0,"",обеспечено!K672-'погружено всего'!K672)</f>
        <v/>
      </c>
      <c r="L672" s="21" t="str">
        <f>IF(обеспечено!L672-'погружено всего'!L672=0,"",обеспечено!L672-'погружено всего'!L672)</f>
        <v/>
      </c>
      <c r="M672" s="21" t="str">
        <f>IF(обеспечено!M672-'погружено всего'!M672=0,"",обеспечено!M672-'погружено всего'!M672)</f>
        <v/>
      </c>
      <c r="N672" s="21" t="str">
        <f>IF(обеспечено!N672-'погружено всего'!N672=0,"",обеспечено!N672-'погружено всего'!N672)</f>
        <v/>
      </c>
      <c r="O672" s="21" t="str">
        <f>IF(обеспечено!O672-'погружено всего'!O672=0,"",обеспечено!O672-'погружено всего'!O672)</f>
        <v/>
      </c>
      <c r="P672" s="21" t="str">
        <f>IF(обеспечено!P672-'погружено всего'!P672=0,"",обеспечено!P672-'погружено всего'!P672)</f>
        <v/>
      </c>
      <c r="Q672" s="21" t="str">
        <f>IF(обеспечено!Q672-'погружено всего'!Q672=0,"",обеспечено!Q672-'погружено всего'!Q672)</f>
        <v/>
      </c>
      <c r="R672" s="21" t="str">
        <f>IF(обеспечено!R672-'погружено всего'!R672=0,"",обеспечено!R672-'погружено всего'!R672)</f>
        <v/>
      </c>
      <c r="S672" s="21" t="str">
        <f>IF(обеспечено!S672-'погружено всего'!S672=0,"",обеспечено!S672-'погружено всего'!S672)</f>
        <v/>
      </c>
      <c r="T672" s="21" t="str">
        <f>IF(обеспечено!T672-'погружено всего'!T672=0,"",обеспечено!T672-'погружено всего'!T672)</f>
        <v/>
      </c>
      <c r="U672" s="21" t="str">
        <f>IF(обеспечено!U672-'погружено всего'!U672=0,"",обеспечено!U672-'погружено всего'!U672)</f>
        <v/>
      </c>
      <c r="V672" s="21" t="str">
        <f>IF(обеспечено!V672-'погружено всего'!V672=0,"",обеспечено!V672-'погружено всего'!V672)</f>
        <v/>
      </c>
      <c r="W672" s="21" t="str">
        <f>IF(обеспечено!W672-'погружено всего'!W672=0,"",обеспечено!W672-'погружено всего'!W672)</f>
        <v/>
      </c>
      <c r="X672" s="21" t="str">
        <f>IF(обеспечено!X672-'погружено всего'!X672=0,"",обеспечено!X672-'погружено всего'!X672)</f>
        <v/>
      </c>
      <c r="Y672" s="21" t="str">
        <f>IF(обеспечено!Y672-'погружено всего'!Y672=0,"",обеспечено!Y672-'погружено всего'!Y672)</f>
        <v/>
      </c>
      <c r="Z672" s="21" t="str">
        <f>IF(обеспечено!Z672-'погружено всего'!Z672=0,"",обеспечено!Z672-'погружено всего'!Z672)</f>
        <v/>
      </c>
      <c r="AA672" s="21" t="str">
        <f>IF(обеспечено!AA672-'погружено всего'!AA672=0,"",обеспечено!AA672-'погружено всего'!AA672)</f>
        <v/>
      </c>
      <c r="AB672" s="21" t="str">
        <f>IF(обеспечено!AB672-'погружено всего'!AB672=0,"",обеспечено!AB672-'погружено всего'!AB672)</f>
        <v/>
      </c>
      <c r="AC672" s="21" t="str">
        <f>IF(обеспечено!AC672-'погружено всего'!AC672=0,"",обеспечено!AC672-'погружено всего'!AC672)</f>
        <v/>
      </c>
      <c r="AD672" s="21" t="str">
        <f>IF(обеспечено!AD672-'погружено всего'!AD672=0,"",обеспечено!AD672-'погружено всего'!AD672)</f>
        <v/>
      </c>
      <c r="AE672" s="21" t="str">
        <f>IF(обеспечено!AE672-'погружено всего'!AE672=0,"",обеспечено!AE672-'погружено всего'!AE672)</f>
        <v/>
      </c>
      <c r="AF672" s="21" t="str">
        <f>IF(обеспечено!AF672-'погружено всего'!AF672=0,"",обеспечено!AF672-'погружено всего'!AF672)</f>
        <v/>
      </c>
      <c r="AG672" s="21" t="str">
        <f>IF(обеспечено!AG672-'погружено всего'!AG672=0,"",обеспечено!AG672-'погружено всего'!AG672)</f>
        <v/>
      </c>
      <c r="AH672" s="21" t="str">
        <f>IF(обеспечено!AH672-'погружено всего'!AH672=0,"",обеспечено!AH672-'погружено всего'!AH672)</f>
        <v/>
      </c>
      <c r="AI672" s="21" t="str">
        <f>IF(обеспечено!AI672-'погружено всего'!AI672=0,"",обеспечено!AI672-'погружено всего'!AI672)</f>
        <v/>
      </c>
      <c r="AJ672" s="21" t="str">
        <f>IF(обеспечено!AJ672-'погружено всего'!AJ672=0,"",обеспечено!AJ672-'погружено всего'!AJ672)</f>
        <v/>
      </c>
      <c r="AK672" s="21" t="str">
        <f>IF(обеспечено!AK672-'погружено всего'!AK672=0,"",обеспечено!AK672-'погружено всего'!AK672)</f>
        <v/>
      </c>
    </row>
    <row r="673" spans="2:37" s="15" customFormat="1" ht="13.5" customHeight="1" x14ac:dyDescent="0.15">
      <c r="B673" s="20" t="str">
        <f>IF(LEN('заявки всего'!B673)=0,"",'заявки всего'!B673)</f>
        <v/>
      </c>
      <c r="C673" s="20" t="str">
        <f>IF(LEN('заявки всего'!C673)=0,"",'заявки всего'!C673)</f>
        <v/>
      </c>
      <c r="D673" s="22" t="str">
        <f>IF(LEN('заявки всего'!D673)=0,"",'заявки всего'!D673)</f>
        <v/>
      </c>
      <c r="E673" s="23" t="str">
        <f>IF(LEN('заявки всего'!E673)=0,"",'заявки всего'!E673)</f>
        <v/>
      </c>
      <c r="F673" s="23" t="str">
        <f>IF(обеспечено!F673=0,"",ROUNDUP(обеспечено!F673/31*5,0))</f>
        <v/>
      </c>
      <c r="G673" s="21" t="str">
        <f>IF(обеспечено!G673-'погружено всего'!G673=0,"",обеспечено!G673-'погружено всего'!G673)</f>
        <v/>
      </c>
      <c r="H673" s="21" t="str">
        <f>IF(обеспечено!H673-'погружено всего'!H673=0,"",обеспечено!H673-'погружено всего'!H673)</f>
        <v/>
      </c>
      <c r="I673" s="21" t="str">
        <f>IF(обеспечено!I673-'погружено всего'!I673=0,"",обеспечено!I673-'погружено всего'!I673)</f>
        <v/>
      </c>
      <c r="J673" s="21" t="str">
        <f>IF(обеспечено!J673-'погружено всего'!J673=0,"",обеспечено!J673-'погружено всего'!J673)</f>
        <v/>
      </c>
      <c r="K673" s="21" t="str">
        <f>IF(обеспечено!K673-'погружено всего'!K673=0,"",обеспечено!K673-'погружено всего'!K673)</f>
        <v/>
      </c>
      <c r="L673" s="21" t="str">
        <f>IF(обеспечено!L673-'погружено всего'!L673=0,"",обеспечено!L673-'погружено всего'!L673)</f>
        <v/>
      </c>
      <c r="M673" s="21" t="str">
        <f>IF(обеспечено!M673-'погружено всего'!M673=0,"",обеспечено!M673-'погружено всего'!M673)</f>
        <v/>
      </c>
      <c r="N673" s="21" t="str">
        <f>IF(обеспечено!N673-'погружено всего'!N673=0,"",обеспечено!N673-'погружено всего'!N673)</f>
        <v/>
      </c>
      <c r="O673" s="21" t="str">
        <f>IF(обеспечено!O673-'погружено всего'!O673=0,"",обеспечено!O673-'погружено всего'!O673)</f>
        <v/>
      </c>
      <c r="P673" s="21" t="str">
        <f>IF(обеспечено!P673-'погружено всего'!P673=0,"",обеспечено!P673-'погружено всего'!P673)</f>
        <v/>
      </c>
      <c r="Q673" s="21" t="str">
        <f>IF(обеспечено!Q673-'погружено всего'!Q673=0,"",обеспечено!Q673-'погружено всего'!Q673)</f>
        <v/>
      </c>
      <c r="R673" s="21" t="str">
        <f>IF(обеспечено!R673-'погружено всего'!R673=0,"",обеспечено!R673-'погружено всего'!R673)</f>
        <v/>
      </c>
      <c r="S673" s="21" t="str">
        <f>IF(обеспечено!S673-'погружено всего'!S673=0,"",обеспечено!S673-'погружено всего'!S673)</f>
        <v/>
      </c>
      <c r="T673" s="21" t="str">
        <f>IF(обеспечено!T673-'погружено всего'!T673=0,"",обеспечено!T673-'погружено всего'!T673)</f>
        <v/>
      </c>
      <c r="U673" s="21" t="str">
        <f>IF(обеспечено!U673-'погружено всего'!U673=0,"",обеспечено!U673-'погружено всего'!U673)</f>
        <v/>
      </c>
      <c r="V673" s="21" t="str">
        <f>IF(обеспечено!V673-'погружено всего'!V673=0,"",обеспечено!V673-'погружено всего'!V673)</f>
        <v/>
      </c>
      <c r="W673" s="21" t="str">
        <f>IF(обеспечено!W673-'погружено всего'!W673=0,"",обеспечено!W673-'погружено всего'!W673)</f>
        <v/>
      </c>
      <c r="X673" s="21" t="str">
        <f>IF(обеспечено!X673-'погружено всего'!X673=0,"",обеспечено!X673-'погружено всего'!X673)</f>
        <v/>
      </c>
      <c r="Y673" s="21" t="str">
        <f>IF(обеспечено!Y673-'погружено всего'!Y673=0,"",обеспечено!Y673-'погружено всего'!Y673)</f>
        <v/>
      </c>
      <c r="Z673" s="21" t="str">
        <f>IF(обеспечено!Z673-'погружено всего'!Z673=0,"",обеспечено!Z673-'погружено всего'!Z673)</f>
        <v/>
      </c>
      <c r="AA673" s="21" t="str">
        <f>IF(обеспечено!AA673-'погружено всего'!AA673=0,"",обеспечено!AA673-'погружено всего'!AA673)</f>
        <v/>
      </c>
      <c r="AB673" s="21" t="str">
        <f>IF(обеспечено!AB673-'погружено всего'!AB673=0,"",обеспечено!AB673-'погружено всего'!AB673)</f>
        <v/>
      </c>
      <c r="AC673" s="21" t="str">
        <f>IF(обеспечено!AC673-'погружено всего'!AC673=0,"",обеспечено!AC673-'погружено всего'!AC673)</f>
        <v/>
      </c>
      <c r="AD673" s="21" t="str">
        <f>IF(обеспечено!AD673-'погружено всего'!AD673=0,"",обеспечено!AD673-'погружено всего'!AD673)</f>
        <v/>
      </c>
      <c r="AE673" s="21" t="str">
        <f>IF(обеспечено!AE673-'погружено всего'!AE673=0,"",обеспечено!AE673-'погружено всего'!AE673)</f>
        <v/>
      </c>
      <c r="AF673" s="21" t="str">
        <f>IF(обеспечено!AF673-'погружено всего'!AF673=0,"",обеспечено!AF673-'погружено всего'!AF673)</f>
        <v/>
      </c>
      <c r="AG673" s="21" t="str">
        <f>IF(обеспечено!AG673-'погружено всего'!AG673=0,"",обеспечено!AG673-'погружено всего'!AG673)</f>
        <v/>
      </c>
      <c r="AH673" s="21" t="str">
        <f>IF(обеспечено!AH673-'погружено всего'!AH673=0,"",обеспечено!AH673-'погружено всего'!AH673)</f>
        <v/>
      </c>
      <c r="AI673" s="21" t="str">
        <f>IF(обеспечено!AI673-'погружено всего'!AI673=0,"",обеспечено!AI673-'погружено всего'!AI673)</f>
        <v/>
      </c>
      <c r="AJ673" s="21" t="str">
        <f>IF(обеспечено!AJ673-'погружено всего'!AJ673=0,"",обеспечено!AJ673-'погружено всего'!AJ673)</f>
        <v/>
      </c>
      <c r="AK673" s="21" t="str">
        <f>IF(обеспечено!AK673-'погружено всего'!AK673=0,"",обеспечено!AK673-'погружено всего'!AK673)</f>
        <v/>
      </c>
    </row>
    <row r="674" spans="2:37" s="15" customFormat="1" ht="13.5" customHeight="1" x14ac:dyDescent="0.15">
      <c r="B674" s="20" t="str">
        <f>IF(LEN('заявки всего'!B674)=0,"",'заявки всего'!B674)</f>
        <v/>
      </c>
      <c r="C674" s="20" t="str">
        <f>IF(LEN('заявки всего'!C674)=0,"",'заявки всего'!C674)</f>
        <v/>
      </c>
      <c r="D674" s="22" t="str">
        <f>IF(LEN('заявки всего'!D674)=0,"",'заявки всего'!D674)</f>
        <v/>
      </c>
      <c r="E674" s="23" t="str">
        <f>IF(LEN('заявки всего'!E674)=0,"",'заявки всего'!E674)</f>
        <v/>
      </c>
      <c r="F674" s="23" t="str">
        <f>IF(обеспечено!F674=0,"",ROUNDUP(обеспечено!F674/31*5,0))</f>
        <v/>
      </c>
      <c r="G674" s="21" t="str">
        <f>IF(обеспечено!G674-'погружено всего'!G674=0,"",обеспечено!G674-'погружено всего'!G674)</f>
        <v/>
      </c>
      <c r="H674" s="21" t="str">
        <f>IF(обеспечено!H674-'погружено всего'!H674=0,"",обеспечено!H674-'погружено всего'!H674)</f>
        <v/>
      </c>
      <c r="I674" s="21" t="str">
        <f>IF(обеспечено!I674-'погружено всего'!I674=0,"",обеспечено!I674-'погружено всего'!I674)</f>
        <v/>
      </c>
      <c r="J674" s="21" t="str">
        <f>IF(обеспечено!J674-'погружено всего'!J674=0,"",обеспечено!J674-'погружено всего'!J674)</f>
        <v/>
      </c>
      <c r="K674" s="21" t="str">
        <f>IF(обеспечено!K674-'погружено всего'!K674=0,"",обеспечено!K674-'погружено всего'!K674)</f>
        <v/>
      </c>
      <c r="L674" s="21" t="str">
        <f>IF(обеспечено!L674-'погружено всего'!L674=0,"",обеспечено!L674-'погружено всего'!L674)</f>
        <v/>
      </c>
      <c r="M674" s="21" t="str">
        <f>IF(обеспечено!M674-'погружено всего'!M674=0,"",обеспечено!M674-'погружено всего'!M674)</f>
        <v/>
      </c>
      <c r="N674" s="21" t="str">
        <f>IF(обеспечено!N674-'погружено всего'!N674=0,"",обеспечено!N674-'погружено всего'!N674)</f>
        <v/>
      </c>
      <c r="O674" s="21" t="str">
        <f>IF(обеспечено!O674-'погружено всего'!O674=0,"",обеспечено!O674-'погружено всего'!O674)</f>
        <v/>
      </c>
      <c r="P674" s="21" t="str">
        <f>IF(обеспечено!P674-'погружено всего'!P674=0,"",обеспечено!P674-'погружено всего'!P674)</f>
        <v/>
      </c>
      <c r="Q674" s="21" t="str">
        <f>IF(обеспечено!Q674-'погружено всего'!Q674=0,"",обеспечено!Q674-'погружено всего'!Q674)</f>
        <v/>
      </c>
      <c r="R674" s="21" t="str">
        <f>IF(обеспечено!R674-'погружено всего'!R674=0,"",обеспечено!R674-'погружено всего'!R674)</f>
        <v/>
      </c>
      <c r="S674" s="21" t="str">
        <f>IF(обеспечено!S674-'погружено всего'!S674=0,"",обеспечено!S674-'погружено всего'!S674)</f>
        <v/>
      </c>
      <c r="T674" s="21" t="str">
        <f>IF(обеспечено!T674-'погружено всего'!T674=0,"",обеспечено!T674-'погружено всего'!T674)</f>
        <v/>
      </c>
      <c r="U674" s="21" t="str">
        <f>IF(обеспечено!U674-'погружено всего'!U674=0,"",обеспечено!U674-'погружено всего'!U674)</f>
        <v/>
      </c>
      <c r="V674" s="21" t="str">
        <f>IF(обеспечено!V674-'погружено всего'!V674=0,"",обеспечено!V674-'погружено всего'!V674)</f>
        <v/>
      </c>
      <c r="W674" s="21" t="str">
        <f>IF(обеспечено!W674-'погружено всего'!W674=0,"",обеспечено!W674-'погружено всего'!W674)</f>
        <v/>
      </c>
      <c r="X674" s="21" t="str">
        <f>IF(обеспечено!X674-'погружено всего'!X674=0,"",обеспечено!X674-'погружено всего'!X674)</f>
        <v/>
      </c>
      <c r="Y674" s="21" t="str">
        <f>IF(обеспечено!Y674-'погружено всего'!Y674=0,"",обеспечено!Y674-'погружено всего'!Y674)</f>
        <v/>
      </c>
      <c r="Z674" s="21" t="str">
        <f>IF(обеспечено!Z674-'погружено всего'!Z674=0,"",обеспечено!Z674-'погружено всего'!Z674)</f>
        <v/>
      </c>
      <c r="AA674" s="21" t="str">
        <f>IF(обеспечено!AA674-'погружено всего'!AA674=0,"",обеспечено!AA674-'погружено всего'!AA674)</f>
        <v/>
      </c>
      <c r="AB674" s="21" t="str">
        <f>IF(обеспечено!AB674-'погружено всего'!AB674=0,"",обеспечено!AB674-'погружено всего'!AB674)</f>
        <v/>
      </c>
      <c r="AC674" s="21" t="str">
        <f>IF(обеспечено!AC674-'погружено всего'!AC674=0,"",обеспечено!AC674-'погружено всего'!AC674)</f>
        <v/>
      </c>
      <c r="AD674" s="21" t="str">
        <f>IF(обеспечено!AD674-'погружено всего'!AD674=0,"",обеспечено!AD674-'погружено всего'!AD674)</f>
        <v/>
      </c>
      <c r="AE674" s="21" t="str">
        <f>IF(обеспечено!AE674-'погружено всего'!AE674=0,"",обеспечено!AE674-'погружено всего'!AE674)</f>
        <v/>
      </c>
      <c r="AF674" s="21" t="str">
        <f>IF(обеспечено!AF674-'погружено всего'!AF674=0,"",обеспечено!AF674-'погружено всего'!AF674)</f>
        <v/>
      </c>
      <c r="AG674" s="21" t="str">
        <f>IF(обеспечено!AG674-'погружено всего'!AG674=0,"",обеспечено!AG674-'погружено всего'!AG674)</f>
        <v/>
      </c>
      <c r="AH674" s="21" t="str">
        <f>IF(обеспечено!AH674-'погружено всего'!AH674=0,"",обеспечено!AH674-'погружено всего'!AH674)</f>
        <v/>
      </c>
      <c r="AI674" s="21" t="str">
        <f>IF(обеспечено!AI674-'погружено всего'!AI674=0,"",обеспечено!AI674-'погружено всего'!AI674)</f>
        <v/>
      </c>
      <c r="AJ674" s="21" t="str">
        <f>IF(обеспечено!AJ674-'погружено всего'!AJ674=0,"",обеспечено!AJ674-'погружено всего'!AJ674)</f>
        <v/>
      </c>
      <c r="AK674" s="21" t="str">
        <f>IF(обеспечено!AK674-'погружено всего'!AK674=0,"",обеспечено!AK674-'погружено всего'!AK674)</f>
        <v/>
      </c>
    </row>
    <row r="675" spans="2:37" s="15" customFormat="1" ht="13.5" customHeight="1" x14ac:dyDescent="0.15">
      <c r="B675" s="20" t="str">
        <f>IF(LEN('заявки всего'!B675)=0,"",'заявки всего'!B675)</f>
        <v/>
      </c>
      <c r="C675" s="20" t="str">
        <f>IF(LEN('заявки всего'!C675)=0,"",'заявки всего'!C675)</f>
        <v/>
      </c>
      <c r="D675" s="22" t="str">
        <f>IF(LEN('заявки всего'!D675)=0,"",'заявки всего'!D675)</f>
        <v/>
      </c>
      <c r="E675" s="23" t="str">
        <f>IF(LEN('заявки всего'!E675)=0,"",'заявки всего'!E675)</f>
        <v/>
      </c>
      <c r="F675" s="23" t="str">
        <f>IF(обеспечено!F675=0,"",ROUNDUP(обеспечено!F675/31*5,0))</f>
        <v/>
      </c>
      <c r="G675" s="21" t="str">
        <f>IF(обеспечено!G675-'погружено всего'!G675=0,"",обеспечено!G675-'погружено всего'!G675)</f>
        <v/>
      </c>
      <c r="H675" s="21" t="str">
        <f>IF(обеспечено!H675-'погружено всего'!H675=0,"",обеспечено!H675-'погружено всего'!H675)</f>
        <v/>
      </c>
      <c r="I675" s="21" t="str">
        <f>IF(обеспечено!I675-'погружено всего'!I675=0,"",обеспечено!I675-'погружено всего'!I675)</f>
        <v/>
      </c>
      <c r="J675" s="21" t="str">
        <f>IF(обеспечено!J675-'погружено всего'!J675=0,"",обеспечено!J675-'погружено всего'!J675)</f>
        <v/>
      </c>
      <c r="K675" s="21" t="str">
        <f>IF(обеспечено!K675-'погружено всего'!K675=0,"",обеспечено!K675-'погружено всего'!K675)</f>
        <v/>
      </c>
      <c r="L675" s="21" t="str">
        <f>IF(обеспечено!L675-'погружено всего'!L675=0,"",обеспечено!L675-'погружено всего'!L675)</f>
        <v/>
      </c>
      <c r="M675" s="21" t="str">
        <f>IF(обеспечено!M675-'погружено всего'!M675=0,"",обеспечено!M675-'погружено всего'!M675)</f>
        <v/>
      </c>
      <c r="N675" s="21" t="str">
        <f>IF(обеспечено!N675-'погружено всего'!N675=0,"",обеспечено!N675-'погружено всего'!N675)</f>
        <v/>
      </c>
      <c r="O675" s="21" t="str">
        <f>IF(обеспечено!O675-'погружено всего'!O675=0,"",обеспечено!O675-'погружено всего'!O675)</f>
        <v/>
      </c>
      <c r="P675" s="21" t="str">
        <f>IF(обеспечено!P675-'погружено всего'!P675=0,"",обеспечено!P675-'погружено всего'!P675)</f>
        <v/>
      </c>
      <c r="Q675" s="21" t="str">
        <f>IF(обеспечено!Q675-'погружено всего'!Q675=0,"",обеспечено!Q675-'погружено всего'!Q675)</f>
        <v/>
      </c>
      <c r="R675" s="21" t="str">
        <f>IF(обеспечено!R675-'погружено всего'!R675=0,"",обеспечено!R675-'погружено всего'!R675)</f>
        <v/>
      </c>
      <c r="S675" s="21" t="str">
        <f>IF(обеспечено!S675-'погружено всего'!S675=0,"",обеспечено!S675-'погружено всего'!S675)</f>
        <v/>
      </c>
      <c r="T675" s="21" t="str">
        <f>IF(обеспечено!T675-'погружено всего'!T675=0,"",обеспечено!T675-'погружено всего'!T675)</f>
        <v/>
      </c>
      <c r="U675" s="21" t="str">
        <f>IF(обеспечено!U675-'погружено всего'!U675=0,"",обеспечено!U675-'погружено всего'!U675)</f>
        <v/>
      </c>
      <c r="V675" s="21" t="str">
        <f>IF(обеспечено!V675-'погружено всего'!V675=0,"",обеспечено!V675-'погружено всего'!V675)</f>
        <v/>
      </c>
      <c r="W675" s="21" t="str">
        <f>IF(обеспечено!W675-'погружено всего'!W675=0,"",обеспечено!W675-'погружено всего'!W675)</f>
        <v/>
      </c>
      <c r="X675" s="21" t="str">
        <f>IF(обеспечено!X675-'погружено всего'!X675=0,"",обеспечено!X675-'погружено всего'!X675)</f>
        <v/>
      </c>
      <c r="Y675" s="21" t="str">
        <f>IF(обеспечено!Y675-'погружено всего'!Y675=0,"",обеспечено!Y675-'погружено всего'!Y675)</f>
        <v/>
      </c>
      <c r="Z675" s="21" t="str">
        <f>IF(обеспечено!Z675-'погружено всего'!Z675=0,"",обеспечено!Z675-'погружено всего'!Z675)</f>
        <v/>
      </c>
      <c r="AA675" s="21" t="str">
        <f>IF(обеспечено!AA675-'погружено всего'!AA675=0,"",обеспечено!AA675-'погружено всего'!AA675)</f>
        <v/>
      </c>
      <c r="AB675" s="21" t="str">
        <f>IF(обеспечено!AB675-'погружено всего'!AB675=0,"",обеспечено!AB675-'погружено всего'!AB675)</f>
        <v/>
      </c>
      <c r="AC675" s="21" t="str">
        <f>IF(обеспечено!AC675-'погружено всего'!AC675=0,"",обеспечено!AC675-'погружено всего'!AC675)</f>
        <v/>
      </c>
      <c r="AD675" s="21" t="str">
        <f>IF(обеспечено!AD675-'погружено всего'!AD675=0,"",обеспечено!AD675-'погружено всего'!AD675)</f>
        <v/>
      </c>
      <c r="AE675" s="21" t="str">
        <f>IF(обеспечено!AE675-'погружено всего'!AE675=0,"",обеспечено!AE675-'погружено всего'!AE675)</f>
        <v/>
      </c>
      <c r="AF675" s="21" t="str">
        <f>IF(обеспечено!AF675-'погружено всего'!AF675=0,"",обеспечено!AF675-'погружено всего'!AF675)</f>
        <v/>
      </c>
      <c r="AG675" s="21" t="str">
        <f>IF(обеспечено!AG675-'погружено всего'!AG675=0,"",обеспечено!AG675-'погружено всего'!AG675)</f>
        <v/>
      </c>
      <c r="AH675" s="21" t="str">
        <f>IF(обеспечено!AH675-'погружено всего'!AH675=0,"",обеспечено!AH675-'погружено всего'!AH675)</f>
        <v/>
      </c>
      <c r="AI675" s="21" t="str">
        <f>IF(обеспечено!AI675-'погружено всего'!AI675=0,"",обеспечено!AI675-'погружено всего'!AI675)</f>
        <v/>
      </c>
      <c r="AJ675" s="21" t="str">
        <f>IF(обеспечено!AJ675-'погружено всего'!AJ675=0,"",обеспечено!AJ675-'погружено всего'!AJ675)</f>
        <v/>
      </c>
      <c r="AK675" s="21" t="str">
        <f>IF(обеспечено!AK675-'погружено всего'!AK675=0,"",обеспечено!AK675-'погружено всего'!AK675)</f>
        <v/>
      </c>
    </row>
    <row r="676" spans="2:37" s="15" customFormat="1" ht="13.5" customHeight="1" x14ac:dyDescent="0.15">
      <c r="B676" s="20" t="str">
        <f>IF(LEN('заявки всего'!B676)=0,"",'заявки всего'!B676)</f>
        <v/>
      </c>
      <c r="C676" s="20" t="str">
        <f>IF(LEN('заявки всего'!C676)=0,"",'заявки всего'!C676)</f>
        <v/>
      </c>
      <c r="D676" s="22" t="str">
        <f>IF(LEN('заявки всего'!D676)=0,"",'заявки всего'!D676)</f>
        <v/>
      </c>
      <c r="E676" s="23" t="str">
        <f>IF(LEN('заявки всего'!E676)=0,"",'заявки всего'!E676)</f>
        <v/>
      </c>
      <c r="F676" s="23" t="str">
        <f>IF(обеспечено!F676=0,"",ROUNDUP(обеспечено!F676/31*5,0))</f>
        <v/>
      </c>
      <c r="G676" s="21" t="str">
        <f>IF(обеспечено!G676-'погружено всего'!G676=0,"",обеспечено!G676-'погружено всего'!G676)</f>
        <v/>
      </c>
      <c r="H676" s="21" t="str">
        <f>IF(обеспечено!H676-'погружено всего'!H676=0,"",обеспечено!H676-'погружено всего'!H676)</f>
        <v/>
      </c>
      <c r="I676" s="21" t="str">
        <f>IF(обеспечено!I676-'погружено всего'!I676=0,"",обеспечено!I676-'погружено всего'!I676)</f>
        <v/>
      </c>
      <c r="J676" s="21" t="str">
        <f>IF(обеспечено!J676-'погружено всего'!J676=0,"",обеспечено!J676-'погружено всего'!J676)</f>
        <v/>
      </c>
      <c r="K676" s="21" t="str">
        <f>IF(обеспечено!K676-'погружено всего'!K676=0,"",обеспечено!K676-'погружено всего'!K676)</f>
        <v/>
      </c>
      <c r="L676" s="21" t="str">
        <f>IF(обеспечено!L676-'погружено всего'!L676=0,"",обеспечено!L676-'погружено всего'!L676)</f>
        <v/>
      </c>
      <c r="M676" s="21" t="str">
        <f>IF(обеспечено!M676-'погружено всего'!M676=0,"",обеспечено!M676-'погружено всего'!M676)</f>
        <v/>
      </c>
      <c r="N676" s="21" t="str">
        <f>IF(обеспечено!N676-'погружено всего'!N676=0,"",обеспечено!N676-'погружено всего'!N676)</f>
        <v/>
      </c>
      <c r="O676" s="21" t="str">
        <f>IF(обеспечено!O676-'погружено всего'!O676=0,"",обеспечено!O676-'погружено всего'!O676)</f>
        <v/>
      </c>
      <c r="P676" s="21" t="str">
        <f>IF(обеспечено!P676-'погружено всего'!P676=0,"",обеспечено!P676-'погружено всего'!P676)</f>
        <v/>
      </c>
      <c r="Q676" s="21" t="str">
        <f>IF(обеспечено!Q676-'погружено всего'!Q676=0,"",обеспечено!Q676-'погружено всего'!Q676)</f>
        <v/>
      </c>
      <c r="R676" s="21" t="str">
        <f>IF(обеспечено!R676-'погружено всего'!R676=0,"",обеспечено!R676-'погружено всего'!R676)</f>
        <v/>
      </c>
      <c r="S676" s="21" t="str">
        <f>IF(обеспечено!S676-'погружено всего'!S676=0,"",обеспечено!S676-'погружено всего'!S676)</f>
        <v/>
      </c>
      <c r="T676" s="21" t="str">
        <f>IF(обеспечено!T676-'погружено всего'!T676=0,"",обеспечено!T676-'погружено всего'!T676)</f>
        <v/>
      </c>
      <c r="U676" s="21" t="str">
        <f>IF(обеспечено!U676-'погружено всего'!U676=0,"",обеспечено!U676-'погружено всего'!U676)</f>
        <v/>
      </c>
      <c r="V676" s="21" t="str">
        <f>IF(обеспечено!V676-'погружено всего'!V676=0,"",обеспечено!V676-'погружено всего'!V676)</f>
        <v/>
      </c>
      <c r="W676" s="21" t="str">
        <f>IF(обеспечено!W676-'погружено всего'!W676=0,"",обеспечено!W676-'погружено всего'!W676)</f>
        <v/>
      </c>
      <c r="X676" s="21" t="str">
        <f>IF(обеспечено!X676-'погружено всего'!X676=0,"",обеспечено!X676-'погружено всего'!X676)</f>
        <v/>
      </c>
      <c r="Y676" s="21" t="str">
        <f>IF(обеспечено!Y676-'погружено всего'!Y676=0,"",обеспечено!Y676-'погружено всего'!Y676)</f>
        <v/>
      </c>
      <c r="Z676" s="21" t="str">
        <f>IF(обеспечено!Z676-'погружено всего'!Z676=0,"",обеспечено!Z676-'погружено всего'!Z676)</f>
        <v/>
      </c>
      <c r="AA676" s="21" t="str">
        <f>IF(обеспечено!AA676-'погружено всего'!AA676=0,"",обеспечено!AA676-'погружено всего'!AA676)</f>
        <v/>
      </c>
      <c r="AB676" s="21" t="str">
        <f>IF(обеспечено!AB676-'погружено всего'!AB676=0,"",обеспечено!AB676-'погружено всего'!AB676)</f>
        <v/>
      </c>
      <c r="AC676" s="21" t="str">
        <f>IF(обеспечено!AC676-'погружено всего'!AC676=0,"",обеспечено!AC676-'погружено всего'!AC676)</f>
        <v/>
      </c>
      <c r="AD676" s="21" t="str">
        <f>IF(обеспечено!AD676-'погружено всего'!AD676=0,"",обеспечено!AD676-'погружено всего'!AD676)</f>
        <v/>
      </c>
      <c r="AE676" s="21" t="str">
        <f>IF(обеспечено!AE676-'погружено всего'!AE676=0,"",обеспечено!AE676-'погружено всего'!AE676)</f>
        <v/>
      </c>
      <c r="AF676" s="21" t="str">
        <f>IF(обеспечено!AF676-'погружено всего'!AF676=0,"",обеспечено!AF676-'погружено всего'!AF676)</f>
        <v/>
      </c>
      <c r="AG676" s="21" t="str">
        <f>IF(обеспечено!AG676-'погружено всего'!AG676=0,"",обеспечено!AG676-'погружено всего'!AG676)</f>
        <v/>
      </c>
      <c r="AH676" s="21" t="str">
        <f>IF(обеспечено!AH676-'погружено всего'!AH676=0,"",обеспечено!AH676-'погружено всего'!AH676)</f>
        <v/>
      </c>
      <c r="AI676" s="21" t="str">
        <f>IF(обеспечено!AI676-'погружено всего'!AI676=0,"",обеспечено!AI676-'погружено всего'!AI676)</f>
        <v/>
      </c>
      <c r="AJ676" s="21" t="str">
        <f>IF(обеспечено!AJ676-'погружено всего'!AJ676=0,"",обеспечено!AJ676-'погружено всего'!AJ676)</f>
        <v/>
      </c>
      <c r="AK676" s="21" t="str">
        <f>IF(обеспечено!AK676-'погружено всего'!AK676=0,"",обеспечено!AK676-'погружено всего'!AK676)</f>
        <v/>
      </c>
    </row>
    <row r="677" spans="2:37" s="15" customFormat="1" ht="13.5" customHeight="1" x14ac:dyDescent="0.15">
      <c r="B677" s="20" t="str">
        <f>IF(LEN('заявки всего'!B677)=0,"",'заявки всего'!B677)</f>
        <v/>
      </c>
      <c r="C677" s="20" t="str">
        <f>IF(LEN('заявки всего'!C677)=0,"",'заявки всего'!C677)</f>
        <v/>
      </c>
      <c r="D677" s="22" t="str">
        <f>IF(LEN('заявки всего'!D677)=0,"",'заявки всего'!D677)</f>
        <v/>
      </c>
      <c r="E677" s="23" t="str">
        <f>IF(LEN('заявки всего'!E677)=0,"",'заявки всего'!E677)</f>
        <v/>
      </c>
      <c r="F677" s="23" t="str">
        <f>IF(обеспечено!F677=0,"",ROUNDUP(обеспечено!F677/31*5,0))</f>
        <v/>
      </c>
      <c r="G677" s="21" t="str">
        <f>IF(обеспечено!G677-'погружено всего'!G677=0,"",обеспечено!G677-'погружено всего'!G677)</f>
        <v/>
      </c>
      <c r="H677" s="21" t="str">
        <f>IF(обеспечено!H677-'погружено всего'!H677=0,"",обеспечено!H677-'погружено всего'!H677)</f>
        <v/>
      </c>
      <c r="I677" s="21" t="str">
        <f>IF(обеспечено!I677-'погружено всего'!I677=0,"",обеспечено!I677-'погружено всего'!I677)</f>
        <v/>
      </c>
      <c r="J677" s="21" t="str">
        <f>IF(обеспечено!J677-'погружено всего'!J677=0,"",обеспечено!J677-'погружено всего'!J677)</f>
        <v/>
      </c>
      <c r="K677" s="21" t="str">
        <f>IF(обеспечено!K677-'погружено всего'!K677=0,"",обеспечено!K677-'погружено всего'!K677)</f>
        <v/>
      </c>
      <c r="L677" s="21" t="str">
        <f>IF(обеспечено!L677-'погружено всего'!L677=0,"",обеспечено!L677-'погружено всего'!L677)</f>
        <v/>
      </c>
      <c r="M677" s="21" t="str">
        <f>IF(обеспечено!M677-'погружено всего'!M677=0,"",обеспечено!M677-'погружено всего'!M677)</f>
        <v/>
      </c>
      <c r="N677" s="21" t="str">
        <f>IF(обеспечено!N677-'погружено всего'!N677=0,"",обеспечено!N677-'погружено всего'!N677)</f>
        <v/>
      </c>
      <c r="O677" s="21" t="str">
        <f>IF(обеспечено!O677-'погружено всего'!O677=0,"",обеспечено!O677-'погружено всего'!O677)</f>
        <v/>
      </c>
      <c r="P677" s="21" t="str">
        <f>IF(обеспечено!P677-'погружено всего'!P677=0,"",обеспечено!P677-'погружено всего'!P677)</f>
        <v/>
      </c>
      <c r="Q677" s="21" t="str">
        <f>IF(обеспечено!Q677-'погружено всего'!Q677=0,"",обеспечено!Q677-'погружено всего'!Q677)</f>
        <v/>
      </c>
      <c r="R677" s="21" t="str">
        <f>IF(обеспечено!R677-'погружено всего'!R677=0,"",обеспечено!R677-'погружено всего'!R677)</f>
        <v/>
      </c>
      <c r="S677" s="21" t="str">
        <f>IF(обеспечено!S677-'погружено всего'!S677=0,"",обеспечено!S677-'погружено всего'!S677)</f>
        <v/>
      </c>
      <c r="T677" s="21" t="str">
        <f>IF(обеспечено!T677-'погружено всего'!T677=0,"",обеспечено!T677-'погружено всего'!T677)</f>
        <v/>
      </c>
      <c r="U677" s="21" t="str">
        <f>IF(обеспечено!U677-'погружено всего'!U677=0,"",обеспечено!U677-'погружено всего'!U677)</f>
        <v/>
      </c>
      <c r="V677" s="21" t="str">
        <f>IF(обеспечено!V677-'погружено всего'!V677=0,"",обеспечено!V677-'погружено всего'!V677)</f>
        <v/>
      </c>
      <c r="W677" s="21" t="str">
        <f>IF(обеспечено!W677-'погружено всего'!W677=0,"",обеспечено!W677-'погружено всего'!W677)</f>
        <v/>
      </c>
      <c r="X677" s="21" t="str">
        <f>IF(обеспечено!X677-'погружено всего'!X677=0,"",обеспечено!X677-'погружено всего'!X677)</f>
        <v/>
      </c>
      <c r="Y677" s="21" t="str">
        <f>IF(обеспечено!Y677-'погружено всего'!Y677=0,"",обеспечено!Y677-'погружено всего'!Y677)</f>
        <v/>
      </c>
      <c r="Z677" s="21" t="str">
        <f>IF(обеспечено!Z677-'погружено всего'!Z677=0,"",обеспечено!Z677-'погружено всего'!Z677)</f>
        <v/>
      </c>
      <c r="AA677" s="21" t="str">
        <f>IF(обеспечено!AA677-'погружено всего'!AA677=0,"",обеспечено!AA677-'погружено всего'!AA677)</f>
        <v/>
      </c>
      <c r="AB677" s="21" t="str">
        <f>IF(обеспечено!AB677-'погружено всего'!AB677=0,"",обеспечено!AB677-'погружено всего'!AB677)</f>
        <v/>
      </c>
      <c r="AC677" s="21" t="str">
        <f>IF(обеспечено!AC677-'погружено всего'!AC677=0,"",обеспечено!AC677-'погружено всего'!AC677)</f>
        <v/>
      </c>
      <c r="AD677" s="21" t="str">
        <f>IF(обеспечено!AD677-'погружено всего'!AD677=0,"",обеспечено!AD677-'погружено всего'!AD677)</f>
        <v/>
      </c>
      <c r="AE677" s="21" t="str">
        <f>IF(обеспечено!AE677-'погружено всего'!AE677=0,"",обеспечено!AE677-'погружено всего'!AE677)</f>
        <v/>
      </c>
      <c r="AF677" s="21" t="str">
        <f>IF(обеспечено!AF677-'погружено всего'!AF677=0,"",обеспечено!AF677-'погружено всего'!AF677)</f>
        <v/>
      </c>
      <c r="AG677" s="21" t="str">
        <f>IF(обеспечено!AG677-'погружено всего'!AG677=0,"",обеспечено!AG677-'погружено всего'!AG677)</f>
        <v/>
      </c>
      <c r="AH677" s="21" t="str">
        <f>IF(обеспечено!AH677-'погружено всего'!AH677=0,"",обеспечено!AH677-'погружено всего'!AH677)</f>
        <v/>
      </c>
      <c r="AI677" s="21" t="str">
        <f>IF(обеспечено!AI677-'погружено всего'!AI677=0,"",обеспечено!AI677-'погружено всего'!AI677)</f>
        <v/>
      </c>
      <c r="AJ677" s="21" t="str">
        <f>IF(обеспечено!AJ677-'погружено всего'!AJ677=0,"",обеспечено!AJ677-'погружено всего'!AJ677)</f>
        <v/>
      </c>
      <c r="AK677" s="21" t="str">
        <f>IF(обеспечено!AK677-'погружено всего'!AK677=0,"",обеспечено!AK677-'погружено всего'!AK677)</f>
        <v/>
      </c>
    </row>
    <row r="678" spans="2:37" s="15" customFormat="1" ht="13.5" customHeight="1" x14ac:dyDescent="0.15">
      <c r="B678" s="20" t="str">
        <f>IF(LEN('заявки всего'!B678)=0,"",'заявки всего'!B678)</f>
        <v/>
      </c>
      <c r="C678" s="20" t="str">
        <f>IF(LEN('заявки всего'!C678)=0,"",'заявки всего'!C678)</f>
        <v/>
      </c>
      <c r="D678" s="22" t="str">
        <f>IF(LEN('заявки всего'!D678)=0,"",'заявки всего'!D678)</f>
        <v/>
      </c>
      <c r="E678" s="23" t="str">
        <f>IF(LEN('заявки всего'!E678)=0,"",'заявки всего'!E678)</f>
        <v/>
      </c>
      <c r="F678" s="23" t="str">
        <f>IF(обеспечено!F678=0,"",ROUNDUP(обеспечено!F678/31*5,0))</f>
        <v/>
      </c>
      <c r="G678" s="21" t="str">
        <f>IF(обеспечено!G678-'погружено всего'!G678=0,"",обеспечено!G678-'погружено всего'!G678)</f>
        <v/>
      </c>
      <c r="H678" s="21" t="str">
        <f>IF(обеспечено!H678-'погружено всего'!H678=0,"",обеспечено!H678-'погружено всего'!H678)</f>
        <v/>
      </c>
      <c r="I678" s="21" t="str">
        <f>IF(обеспечено!I678-'погружено всего'!I678=0,"",обеспечено!I678-'погружено всего'!I678)</f>
        <v/>
      </c>
      <c r="J678" s="21" t="str">
        <f>IF(обеспечено!J678-'погружено всего'!J678=0,"",обеспечено!J678-'погружено всего'!J678)</f>
        <v/>
      </c>
      <c r="K678" s="21" t="str">
        <f>IF(обеспечено!K678-'погружено всего'!K678=0,"",обеспечено!K678-'погружено всего'!K678)</f>
        <v/>
      </c>
      <c r="L678" s="21" t="str">
        <f>IF(обеспечено!L678-'погружено всего'!L678=0,"",обеспечено!L678-'погружено всего'!L678)</f>
        <v/>
      </c>
      <c r="M678" s="21" t="str">
        <f>IF(обеспечено!M678-'погружено всего'!M678=0,"",обеспечено!M678-'погружено всего'!M678)</f>
        <v/>
      </c>
      <c r="N678" s="21" t="str">
        <f>IF(обеспечено!N678-'погружено всего'!N678=0,"",обеспечено!N678-'погружено всего'!N678)</f>
        <v/>
      </c>
      <c r="O678" s="21" t="str">
        <f>IF(обеспечено!O678-'погружено всего'!O678=0,"",обеспечено!O678-'погружено всего'!O678)</f>
        <v/>
      </c>
      <c r="P678" s="21" t="str">
        <f>IF(обеспечено!P678-'погружено всего'!P678=0,"",обеспечено!P678-'погружено всего'!P678)</f>
        <v/>
      </c>
      <c r="Q678" s="21" t="str">
        <f>IF(обеспечено!Q678-'погружено всего'!Q678=0,"",обеспечено!Q678-'погружено всего'!Q678)</f>
        <v/>
      </c>
      <c r="R678" s="21" t="str">
        <f>IF(обеспечено!R678-'погружено всего'!R678=0,"",обеспечено!R678-'погружено всего'!R678)</f>
        <v/>
      </c>
      <c r="S678" s="21" t="str">
        <f>IF(обеспечено!S678-'погружено всего'!S678=0,"",обеспечено!S678-'погружено всего'!S678)</f>
        <v/>
      </c>
      <c r="T678" s="21" t="str">
        <f>IF(обеспечено!T678-'погружено всего'!T678=0,"",обеспечено!T678-'погружено всего'!T678)</f>
        <v/>
      </c>
      <c r="U678" s="21" t="str">
        <f>IF(обеспечено!U678-'погружено всего'!U678=0,"",обеспечено!U678-'погружено всего'!U678)</f>
        <v/>
      </c>
      <c r="V678" s="21" t="str">
        <f>IF(обеспечено!V678-'погружено всего'!V678=0,"",обеспечено!V678-'погружено всего'!V678)</f>
        <v/>
      </c>
      <c r="W678" s="21" t="str">
        <f>IF(обеспечено!W678-'погружено всего'!W678=0,"",обеспечено!W678-'погружено всего'!W678)</f>
        <v/>
      </c>
      <c r="X678" s="21" t="str">
        <f>IF(обеспечено!X678-'погружено всего'!X678=0,"",обеспечено!X678-'погружено всего'!X678)</f>
        <v/>
      </c>
      <c r="Y678" s="21" t="str">
        <f>IF(обеспечено!Y678-'погружено всего'!Y678=0,"",обеспечено!Y678-'погружено всего'!Y678)</f>
        <v/>
      </c>
      <c r="Z678" s="21" t="str">
        <f>IF(обеспечено!Z678-'погружено всего'!Z678=0,"",обеспечено!Z678-'погружено всего'!Z678)</f>
        <v/>
      </c>
      <c r="AA678" s="21" t="str">
        <f>IF(обеспечено!AA678-'погружено всего'!AA678=0,"",обеспечено!AA678-'погружено всего'!AA678)</f>
        <v/>
      </c>
      <c r="AB678" s="21" t="str">
        <f>IF(обеспечено!AB678-'погружено всего'!AB678=0,"",обеспечено!AB678-'погружено всего'!AB678)</f>
        <v/>
      </c>
      <c r="AC678" s="21" t="str">
        <f>IF(обеспечено!AC678-'погружено всего'!AC678=0,"",обеспечено!AC678-'погружено всего'!AC678)</f>
        <v/>
      </c>
      <c r="AD678" s="21" t="str">
        <f>IF(обеспечено!AD678-'погружено всего'!AD678=0,"",обеспечено!AD678-'погружено всего'!AD678)</f>
        <v/>
      </c>
      <c r="AE678" s="21" t="str">
        <f>IF(обеспечено!AE678-'погружено всего'!AE678=0,"",обеспечено!AE678-'погружено всего'!AE678)</f>
        <v/>
      </c>
      <c r="AF678" s="21" t="str">
        <f>IF(обеспечено!AF678-'погружено всего'!AF678=0,"",обеспечено!AF678-'погружено всего'!AF678)</f>
        <v/>
      </c>
      <c r="AG678" s="21" t="str">
        <f>IF(обеспечено!AG678-'погружено всего'!AG678=0,"",обеспечено!AG678-'погружено всего'!AG678)</f>
        <v/>
      </c>
      <c r="AH678" s="21" t="str">
        <f>IF(обеспечено!AH678-'погружено всего'!AH678=0,"",обеспечено!AH678-'погружено всего'!AH678)</f>
        <v/>
      </c>
      <c r="AI678" s="21" t="str">
        <f>IF(обеспечено!AI678-'погружено всего'!AI678=0,"",обеспечено!AI678-'погружено всего'!AI678)</f>
        <v/>
      </c>
      <c r="AJ678" s="21" t="str">
        <f>IF(обеспечено!AJ678-'погружено всего'!AJ678=0,"",обеспечено!AJ678-'погружено всего'!AJ678)</f>
        <v/>
      </c>
      <c r="AK678" s="21" t="str">
        <f>IF(обеспечено!AK678-'погружено всего'!AK678=0,"",обеспечено!AK678-'погружено всего'!AK678)</f>
        <v/>
      </c>
    </row>
    <row r="679" spans="2:37" s="15" customFormat="1" ht="13.5" customHeight="1" x14ac:dyDescent="0.15">
      <c r="B679" s="20" t="str">
        <f>IF(LEN('заявки всего'!B679)=0,"",'заявки всего'!B679)</f>
        <v/>
      </c>
      <c r="C679" s="20" t="str">
        <f>IF(LEN('заявки всего'!C679)=0,"",'заявки всего'!C679)</f>
        <v/>
      </c>
      <c r="D679" s="22" t="str">
        <f>IF(LEN('заявки всего'!D679)=0,"",'заявки всего'!D679)</f>
        <v/>
      </c>
      <c r="E679" s="23" t="str">
        <f>IF(LEN('заявки всего'!E679)=0,"",'заявки всего'!E679)</f>
        <v/>
      </c>
      <c r="F679" s="23" t="str">
        <f>IF(обеспечено!F679=0,"",ROUNDUP(обеспечено!F679/31*5,0))</f>
        <v/>
      </c>
      <c r="G679" s="21" t="str">
        <f>IF(обеспечено!G679-'погружено всего'!G679=0,"",обеспечено!G679-'погружено всего'!G679)</f>
        <v/>
      </c>
      <c r="H679" s="21" t="str">
        <f>IF(обеспечено!H679-'погружено всего'!H679=0,"",обеспечено!H679-'погружено всего'!H679)</f>
        <v/>
      </c>
      <c r="I679" s="21" t="str">
        <f>IF(обеспечено!I679-'погружено всего'!I679=0,"",обеспечено!I679-'погружено всего'!I679)</f>
        <v/>
      </c>
      <c r="J679" s="21" t="str">
        <f>IF(обеспечено!J679-'погружено всего'!J679=0,"",обеспечено!J679-'погружено всего'!J679)</f>
        <v/>
      </c>
      <c r="K679" s="21" t="str">
        <f>IF(обеспечено!K679-'погружено всего'!K679=0,"",обеспечено!K679-'погружено всего'!K679)</f>
        <v/>
      </c>
      <c r="L679" s="21" t="str">
        <f>IF(обеспечено!L679-'погружено всего'!L679=0,"",обеспечено!L679-'погружено всего'!L679)</f>
        <v/>
      </c>
      <c r="M679" s="21" t="str">
        <f>IF(обеспечено!M679-'погружено всего'!M679=0,"",обеспечено!M679-'погружено всего'!M679)</f>
        <v/>
      </c>
      <c r="N679" s="21" t="str">
        <f>IF(обеспечено!N679-'погружено всего'!N679=0,"",обеспечено!N679-'погружено всего'!N679)</f>
        <v/>
      </c>
      <c r="O679" s="21" t="str">
        <f>IF(обеспечено!O679-'погружено всего'!O679=0,"",обеспечено!O679-'погружено всего'!O679)</f>
        <v/>
      </c>
      <c r="P679" s="21" t="str">
        <f>IF(обеспечено!P679-'погружено всего'!P679=0,"",обеспечено!P679-'погружено всего'!P679)</f>
        <v/>
      </c>
      <c r="Q679" s="21" t="str">
        <f>IF(обеспечено!Q679-'погружено всего'!Q679=0,"",обеспечено!Q679-'погружено всего'!Q679)</f>
        <v/>
      </c>
      <c r="R679" s="21" t="str">
        <f>IF(обеспечено!R679-'погружено всего'!R679=0,"",обеспечено!R679-'погружено всего'!R679)</f>
        <v/>
      </c>
      <c r="S679" s="21" t="str">
        <f>IF(обеспечено!S679-'погружено всего'!S679=0,"",обеспечено!S679-'погружено всего'!S679)</f>
        <v/>
      </c>
      <c r="T679" s="21" t="str">
        <f>IF(обеспечено!T679-'погружено всего'!T679=0,"",обеспечено!T679-'погружено всего'!T679)</f>
        <v/>
      </c>
      <c r="U679" s="21" t="str">
        <f>IF(обеспечено!U679-'погружено всего'!U679=0,"",обеспечено!U679-'погружено всего'!U679)</f>
        <v/>
      </c>
      <c r="V679" s="21" t="str">
        <f>IF(обеспечено!V679-'погружено всего'!V679=0,"",обеспечено!V679-'погружено всего'!V679)</f>
        <v/>
      </c>
      <c r="W679" s="21" t="str">
        <f>IF(обеспечено!W679-'погружено всего'!W679=0,"",обеспечено!W679-'погружено всего'!W679)</f>
        <v/>
      </c>
      <c r="X679" s="21" t="str">
        <f>IF(обеспечено!X679-'погружено всего'!X679=0,"",обеспечено!X679-'погружено всего'!X679)</f>
        <v/>
      </c>
      <c r="Y679" s="21" t="str">
        <f>IF(обеспечено!Y679-'погружено всего'!Y679=0,"",обеспечено!Y679-'погружено всего'!Y679)</f>
        <v/>
      </c>
      <c r="Z679" s="21" t="str">
        <f>IF(обеспечено!Z679-'погружено всего'!Z679=0,"",обеспечено!Z679-'погружено всего'!Z679)</f>
        <v/>
      </c>
      <c r="AA679" s="21" t="str">
        <f>IF(обеспечено!AA679-'погружено всего'!AA679=0,"",обеспечено!AA679-'погружено всего'!AA679)</f>
        <v/>
      </c>
      <c r="AB679" s="21" t="str">
        <f>IF(обеспечено!AB679-'погружено всего'!AB679=0,"",обеспечено!AB679-'погружено всего'!AB679)</f>
        <v/>
      </c>
      <c r="AC679" s="21" t="str">
        <f>IF(обеспечено!AC679-'погружено всего'!AC679=0,"",обеспечено!AC679-'погружено всего'!AC679)</f>
        <v/>
      </c>
      <c r="AD679" s="21" t="str">
        <f>IF(обеспечено!AD679-'погружено всего'!AD679=0,"",обеспечено!AD679-'погружено всего'!AD679)</f>
        <v/>
      </c>
      <c r="AE679" s="21" t="str">
        <f>IF(обеспечено!AE679-'погружено всего'!AE679=0,"",обеспечено!AE679-'погружено всего'!AE679)</f>
        <v/>
      </c>
      <c r="AF679" s="21" t="str">
        <f>IF(обеспечено!AF679-'погружено всего'!AF679=0,"",обеспечено!AF679-'погружено всего'!AF679)</f>
        <v/>
      </c>
      <c r="AG679" s="21" t="str">
        <f>IF(обеспечено!AG679-'погружено всего'!AG679=0,"",обеспечено!AG679-'погружено всего'!AG679)</f>
        <v/>
      </c>
      <c r="AH679" s="21" t="str">
        <f>IF(обеспечено!AH679-'погружено всего'!AH679=0,"",обеспечено!AH679-'погружено всего'!AH679)</f>
        <v/>
      </c>
      <c r="AI679" s="21" t="str">
        <f>IF(обеспечено!AI679-'погружено всего'!AI679=0,"",обеспечено!AI679-'погружено всего'!AI679)</f>
        <v/>
      </c>
      <c r="AJ679" s="21" t="str">
        <f>IF(обеспечено!AJ679-'погружено всего'!AJ679=0,"",обеспечено!AJ679-'погружено всего'!AJ679)</f>
        <v/>
      </c>
      <c r="AK679" s="21" t="str">
        <f>IF(обеспечено!AK679-'погружено всего'!AK679=0,"",обеспечено!AK679-'погружено всего'!AK679)</f>
        <v/>
      </c>
    </row>
    <row r="680" spans="2:37" s="15" customFormat="1" ht="13.5" customHeight="1" x14ac:dyDescent="0.15">
      <c r="B680" s="20" t="str">
        <f>IF(LEN('заявки всего'!B680)=0,"",'заявки всего'!B680)</f>
        <v/>
      </c>
      <c r="C680" s="20" t="str">
        <f>IF(LEN('заявки всего'!C680)=0,"",'заявки всего'!C680)</f>
        <v/>
      </c>
      <c r="D680" s="22" t="str">
        <f>IF(LEN('заявки всего'!D680)=0,"",'заявки всего'!D680)</f>
        <v/>
      </c>
      <c r="E680" s="23" t="str">
        <f>IF(LEN('заявки всего'!E680)=0,"",'заявки всего'!E680)</f>
        <v/>
      </c>
      <c r="F680" s="23" t="str">
        <f>IF(обеспечено!F680=0,"",ROUNDUP(обеспечено!F680/31*5,0))</f>
        <v/>
      </c>
      <c r="G680" s="21" t="str">
        <f>IF(обеспечено!G680-'погружено всего'!G680=0,"",обеспечено!G680-'погружено всего'!G680)</f>
        <v/>
      </c>
      <c r="H680" s="21" t="str">
        <f>IF(обеспечено!H680-'погружено всего'!H680=0,"",обеспечено!H680-'погружено всего'!H680)</f>
        <v/>
      </c>
      <c r="I680" s="21" t="str">
        <f>IF(обеспечено!I680-'погружено всего'!I680=0,"",обеспечено!I680-'погружено всего'!I680)</f>
        <v/>
      </c>
      <c r="J680" s="21" t="str">
        <f>IF(обеспечено!J680-'погружено всего'!J680=0,"",обеспечено!J680-'погружено всего'!J680)</f>
        <v/>
      </c>
      <c r="K680" s="21" t="str">
        <f>IF(обеспечено!K680-'погружено всего'!K680=0,"",обеспечено!K680-'погружено всего'!K680)</f>
        <v/>
      </c>
      <c r="L680" s="21" t="str">
        <f>IF(обеспечено!L680-'погружено всего'!L680=0,"",обеспечено!L680-'погружено всего'!L680)</f>
        <v/>
      </c>
      <c r="M680" s="21" t="str">
        <f>IF(обеспечено!M680-'погружено всего'!M680=0,"",обеспечено!M680-'погружено всего'!M680)</f>
        <v/>
      </c>
      <c r="N680" s="21" t="str">
        <f>IF(обеспечено!N680-'погружено всего'!N680=0,"",обеспечено!N680-'погружено всего'!N680)</f>
        <v/>
      </c>
      <c r="O680" s="21" t="str">
        <f>IF(обеспечено!O680-'погружено всего'!O680=0,"",обеспечено!O680-'погружено всего'!O680)</f>
        <v/>
      </c>
      <c r="P680" s="21" t="str">
        <f>IF(обеспечено!P680-'погружено всего'!P680=0,"",обеспечено!P680-'погружено всего'!P680)</f>
        <v/>
      </c>
      <c r="Q680" s="21" t="str">
        <f>IF(обеспечено!Q680-'погружено всего'!Q680=0,"",обеспечено!Q680-'погружено всего'!Q680)</f>
        <v/>
      </c>
      <c r="R680" s="21" t="str">
        <f>IF(обеспечено!R680-'погружено всего'!R680=0,"",обеспечено!R680-'погружено всего'!R680)</f>
        <v/>
      </c>
      <c r="S680" s="21" t="str">
        <f>IF(обеспечено!S680-'погружено всего'!S680=0,"",обеспечено!S680-'погружено всего'!S680)</f>
        <v/>
      </c>
      <c r="T680" s="21" t="str">
        <f>IF(обеспечено!T680-'погружено всего'!T680=0,"",обеспечено!T680-'погружено всего'!T680)</f>
        <v/>
      </c>
      <c r="U680" s="21" t="str">
        <f>IF(обеспечено!U680-'погружено всего'!U680=0,"",обеспечено!U680-'погружено всего'!U680)</f>
        <v/>
      </c>
      <c r="V680" s="21" t="str">
        <f>IF(обеспечено!V680-'погружено всего'!V680=0,"",обеспечено!V680-'погружено всего'!V680)</f>
        <v/>
      </c>
      <c r="W680" s="21" t="str">
        <f>IF(обеспечено!W680-'погружено всего'!W680=0,"",обеспечено!W680-'погружено всего'!W680)</f>
        <v/>
      </c>
      <c r="X680" s="21" t="str">
        <f>IF(обеспечено!X680-'погружено всего'!X680=0,"",обеспечено!X680-'погружено всего'!X680)</f>
        <v/>
      </c>
      <c r="Y680" s="21" t="str">
        <f>IF(обеспечено!Y680-'погружено всего'!Y680=0,"",обеспечено!Y680-'погружено всего'!Y680)</f>
        <v/>
      </c>
      <c r="Z680" s="21" t="str">
        <f>IF(обеспечено!Z680-'погружено всего'!Z680=0,"",обеспечено!Z680-'погружено всего'!Z680)</f>
        <v/>
      </c>
      <c r="AA680" s="21" t="str">
        <f>IF(обеспечено!AA680-'погружено всего'!AA680=0,"",обеспечено!AA680-'погружено всего'!AA680)</f>
        <v/>
      </c>
      <c r="AB680" s="21" t="str">
        <f>IF(обеспечено!AB680-'погружено всего'!AB680=0,"",обеспечено!AB680-'погружено всего'!AB680)</f>
        <v/>
      </c>
      <c r="AC680" s="21" t="str">
        <f>IF(обеспечено!AC680-'погружено всего'!AC680=0,"",обеспечено!AC680-'погружено всего'!AC680)</f>
        <v/>
      </c>
      <c r="AD680" s="21" t="str">
        <f>IF(обеспечено!AD680-'погружено всего'!AD680=0,"",обеспечено!AD680-'погружено всего'!AD680)</f>
        <v/>
      </c>
      <c r="AE680" s="21" t="str">
        <f>IF(обеспечено!AE680-'погружено всего'!AE680=0,"",обеспечено!AE680-'погружено всего'!AE680)</f>
        <v/>
      </c>
      <c r="AF680" s="21" t="str">
        <f>IF(обеспечено!AF680-'погружено всего'!AF680=0,"",обеспечено!AF680-'погружено всего'!AF680)</f>
        <v/>
      </c>
      <c r="AG680" s="21" t="str">
        <f>IF(обеспечено!AG680-'погружено всего'!AG680=0,"",обеспечено!AG680-'погружено всего'!AG680)</f>
        <v/>
      </c>
      <c r="AH680" s="21" t="str">
        <f>IF(обеспечено!AH680-'погружено всего'!AH680=0,"",обеспечено!AH680-'погружено всего'!AH680)</f>
        <v/>
      </c>
      <c r="AI680" s="21" t="str">
        <f>IF(обеспечено!AI680-'погружено всего'!AI680=0,"",обеспечено!AI680-'погружено всего'!AI680)</f>
        <v/>
      </c>
      <c r="AJ680" s="21" t="str">
        <f>IF(обеспечено!AJ680-'погружено всего'!AJ680=0,"",обеспечено!AJ680-'погружено всего'!AJ680)</f>
        <v/>
      </c>
      <c r="AK680" s="21" t="str">
        <f>IF(обеспечено!AK680-'погружено всего'!AK680=0,"",обеспечено!AK680-'погружено всего'!AK680)</f>
        <v/>
      </c>
    </row>
    <row r="681" spans="2:37" s="15" customFormat="1" ht="13.5" customHeight="1" x14ac:dyDescent="0.15">
      <c r="B681" s="20" t="str">
        <f>IF(LEN('заявки всего'!B681)=0,"",'заявки всего'!B681)</f>
        <v/>
      </c>
      <c r="C681" s="20" t="str">
        <f>IF(LEN('заявки всего'!C681)=0,"",'заявки всего'!C681)</f>
        <v/>
      </c>
      <c r="D681" s="22" t="str">
        <f>IF(LEN('заявки всего'!D681)=0,"",'заявки всего'!D681)</f>
        <v/>
      </c>
      <c r="E681" s="23" t="str">
        <f>IF(LEN('заявки всего'!E681)=0,"",'заявки всего'!E681)</f>
        <v/>
      </c>
      <c r="F681" s="23" t="str">
        <f>IF(обеспечено!F681=0,"",ROUNDUP(обеспечено!F681/31*5,0))</f>
        <v/>
      </c>
      <c r="G681" s="21" t="str">
        <f>IF(обеспечено!G681-'погружено всего'!G681=0,"",обеспечено!G681-'погружено всего'!G681)</f>
        <v/>
      </c>
      <c r="H681" s="21" t="str">
        <f>IF(обеспечено!H681-'погружено всего'!H681=0,"",обеспечено!H681-'погружено всего'!H681)</f>
        <v/>
      </c>
      <c r="I681" s="21" t="str">
        <f>IF(обеспечено!I681-'погружено всего'!I681=0,"",обеспечено!I681-'погружено всего'!I681)</f>
        <v/>
      </c>
      <c r="J681" s="21" t="str">
        <f>IF(обеспечено!J681-'погружено всего'!J681=0,"",обеспечено!J681-'погружено всего'!J681)</f>
        <v/>
      </c>
      <c r="K681" s="21" t="str">
        <f>IF(обеспечено!K681-'погружено всего'!K681=0,"",обеспечено!K681-'погружено всего'!K681)</f>
        <v/>
      </c>
      <c r="L681" s="21" t="str">
        <f>IF(обеспечено!L681-'погружено всего'!L681=0,"",обеспечено!L681-'погружено всего'!L681)</f>
        <v/>
      </c>
      <c r="M681" s="21" t="str">
        <f>IF(обеспечено!M681-'погружено всего'!M681=0,"",обеспечено!M681-'погружено всего'!M681)</f>
        <v/>
      </c>
      <c r="N681" s="21" t="str">
        <f>IF(обеспечено!N681-'погружено всего'!N681=0,"",обеспечено!N681-'погружено всего'!N681)</f>
        <v/>
      </c>
      <c r="O681" s="21" t="str">
        <f>IF(обеспечено!O681-'погружено всего'!O681=0,"",обеспечено!O681-'погружено всего'!O681)</f>
        <v/>
      </c>
      <c r="P681" s="21" t="str">
        <f>IF(обеспечено!P681-'погружено всего'!P681=0,"",обеспечено!P681-'погружено всего'!P681)</f>
        <v/>
      </c>
      <c r="Q681" s="21" t="str">
        <f>IF(обеспечено!Q681-'погружено всего'!Q681=0,"",обеспечено!Q681-'погружено всего'!Q681)</f>
        <v/>
      </c>
      <c r="R681" s="21" t="str">
        <f>IF(обеспечено!R681-'погружено всего'!R681=0,"",обеспечено!R681-'погружено всего'!R681)</f>
        <v/>
      </c>
      <c r="S681" s="21" t="str">
        <f>IF(обеспечено!S681-'погружено всего'!S681=0,"",обеспечено!S681-'погружено всего'!S681)</f>
        <v/>
      </c>
      <c r="T681" s="21" t="str">
        <f>IF(обеспечено!T681-'погружено всего'!T681=0,"",обеспечено!T681-'погружено всего'!T681)</f>
        <v/>
      </c>
      <c r="U681" s="21" t="str">
        <f>IF(обеспечено!U681-'погружено всего'!U681=0,"",обеспечено!U681-'погружено всего'!U681)</f>
        <v/>
      </c>
      <c r="V681" s="21" t="str">
        <f>IF(обеспечено!V681-'погружено всего'!V681=0,"",обеспечено!V681-'погружено всего'!V681)</f>
        <v/>
      </c>
      <c r="W681" s="21" t="str">
        <f>IF(обеспечено!W681-'погружено всего'!W681=0,"",обеспечено!W681-'погружено всего'!W681)</f>
        <v/>
      </c>
      <c r="X681" s="21" t="str">
        <f>IF(обеспечено!X681-'погружено всего'!X681=0,"",обеспечено!X681-'погружено всего'!X681)</f>
        <v/>
      </c>
      <c r="Y681" s="21" t="str">
        <f>IF(обеспечено!Y681-'погружено всего'!Y681=0,"",обеспечено!Y681-'погружено всего'!Y681)</f>
        <v/>
      </c>
      <c r="Z681" s="21" t="str">
        <f>IF(обеспечено!Z681-'погружено всего'!Z681=0,"",обеспечено!Z681-'погружено всего'!Z681)</f>
        <v/>
      </c>
      <c r="AA681" s="21" t="str">
        <f>IF(обеспечено!AA681-'погружено всего'!AA681=0,"",обеспечено!AA681-'погружено всего'!AA681)</f>
        <v/>
      </c>
      <c r="AB681" s="21" t="str">
        <f>IF(обеспечено!AB681-'погружено всего'!AB681=0,"",обеспечено!AB681-'погружено всего'!AB681)</f>
        <v/>
      </c>
      <c r="AC681" s="21" t="str">
        <f>IF(обеспечено!AC681-'погружено всего'!AC681=0,"",обеспечено!AC681-'погружено всего'!AC681)</f>
        <v/>
      </c>
      <c r="AD681" s="21" t="str">
        <f>IF(обеспечено!AD681-'погружено всего'!AD681=0,"",обеспечено!AD681-'погружено всего'!AD681)</f>
        <v/>
      </c>
      <c r="AE681" s="21" t="str">
        <f>IF(обеспечено!AE681-'погружено всего'!AE681=0,"",обеспечено!AE681-'погружено всего'!AE681)</f>
        <v/>
      </c>
      <c r="AF681" s="21" t="str">
        <f>IF(обеспечено!AF681-'погружено всего'!AF681=0,"",обеспечено!AF681-'погружено всего'!AF681)</f>
        <v/>
      </c>
      <c r="AG681" s="21" t="str">
        <f>IF(обеспечено!AG681-'погружено всего'!AG681=0,"",обеспечено!AG681-'погружено всего'!AG681)</f>
        <v/>
      </c>
      <c r="AH681" s="21" t="str">
        <f>IF(обеспечено!AH681-'погружено всего'!AH681=0,"",обеспечено!AH681-'погружено всего'!AH681)</f>
        <v/>
      </c>
      <c r="AI681" s="21" t="str">
        <f>IF(обеспечено!AI681-'погружено всего'!AI681=0,"",обеспечено!AI681-'погружено всего'!AI681)</f>
        <v/>
      </c>
      <c r="AJ681" s="21" t="str">
        <f>IF(обеспечено!AJ681-'погружено всего'!AJ681=0,"",обеспечено!AJ681-'погружено всего'!AJ681)</f>
        <v/>
      </c>
      <c r="AK681" s="21" t="str">
        <f>IF(обеспечено!AK681-'погружено всего'!AK681=0,"",обеспечено!AK681-'погружено всего'!AK681)</f>
        <v/>
      </c>
    </row>
    <row r="682" spans="2:37" s="15" customFormat="1" ht="13.5" customHeight="1" x14ac:dyDescent="0.15">
      <c r="B682" s="20" t="str">
        <f>IF(LEN('заявки всего'!B682)=0,"",'заявки всего'!B682)</f>
        <v/>
      </c>
      <c r="C682" s="20" t="str">
        <f>IF(LEN('заявки всего'!C682)=0,"",'заявки всего'!C682)</f>
        <v/>
      </c>
      <c r="D682" s="22" t="str">
        <f>IF(LEN('заявки всего'!D682)=0,"",'заявки всего'!D682)</f>
        <v/>
      </c>
      <c r="E682" s="23" t="str">
        <f>IF(LEN('заявки всего'!E682)=0,"",'заявки всего'!E682)</f>
        <v/>
      </c>
      <c r="F682" s="23" t="str">
        <f>IF(обеспечено!F682=0,"",ROUNDUP(обеспечено!F682/31*5,0))</f>
        <v/>
      </c>
      <c r="G682" s="21" t="str">
        <f>IF(обеспечено!G682-'погружено всего'!G682=0,"",обеспечено!G682-'погружено всего'!G682)</f>
        <v/>
      </c>
      <c r="H682" s="21" t="str">
        <f>IF(обеспечено!H682-'погружено всего'!H682=0,"",обеспечено!H682-'погружено всего'!H682)</f>
        <v/>
      </c>
      <c r="I682" s="21" t="str">
        <f>IF(обеспечено!I682-'погружено всего'!I682=0,"",обеспечено!I682-'погружено всего'!I682)</f>
        <v/>
      </c>
      <c r="J682" s="21" t="str">
        <f>IF(обеспечено!J682-'погружено всего'!J682=0,"",обеспечено!J682-'погружено всего'!J682)</f>
        <v/>
      </c>
      <c r="K682" s="21" t="str">
        <f>IF(обеспечено!K682-'погружено всего'!K682=0,"",обеспечено!K682-'погружено всего'!K682)</f>
        <v/>
      </c>
      <c r="L682" s="21" t="str">
        <f>IF(обеспечено!L682-'погружено всего'!L682=0,"",обеспечено!L682-'погружено всего'!L682)</f>
        <v/>
      </c>
      <c r="M682" s="21" t="str">
        <f>IF(обеспечено!M682-'погружено всего'!M682=0,"",обеспечено!M682-'погружено всего'!M682)</f>
        <v/>
      </c>
      <c r="N682" s="21" t="str">
        <f>IF(обеспечено!N682-'погружено всего'!N682=0,"",обеспечено!N682-'погружено всего'!N682)</f>
        <v/>
      </c>
      <c r="O682" s="21" t="str">
        <f>IF(обеспечено!O682-'погружено всего'!O682=0,"",обеспечено!O682-'погружено всего'!O682)</f>
        <v/>
      </c>
      <c r="P682" s="21" t="str">
        <f>IF(обеспечено!P682-'погружено всего'!P682=0,"",обеспечено!P682-'погружено всего'!P682)</f>
        <v/>
      </c>
      <c r="Q682" s="21" t="str">
        <f>IF(обеспечено!Q682-'погружено всего'!Q682=0,"",обеспечено!Q682-'погружено всего'!Q682)</f>
        <v/>
      </c>
      <c r="R682" s="21" t="str">
        <f>IF(обеспечено!R682-'погружено всего'!R682=0,"",обеспечено!R682-'погружено всего'!R682)</f>
        <v/>
      </c>
      <c r="S682" s="21" t="str">
        <f>IF(обеспечено!S682-'погружено всего'!S682=0,"",обеспечено!S682-'погружено всего'!S682)</f>
        <v/>
      </c>
      <c r="T682" s="21" t="str">
        <f>IF(обеспечено!T682-'погружено всего'!T682=0,"",обеспечено!T682-'погружено всего'!T682)</f>
        <v/>
      </c>
      <c r="U682" s="21" t="str">
        <f>IF(обеспечено!U682-'погружено всего'!U682=0,"",обеспечено!U682-'погружено всего'!U682)</f>
        <v/>
      </c>
      <c r="V682" s="21" t="str">
        <f>IF(обеспечено!V682-'погружено всего'!V682=0,"",обеспечено!V682-'погружено всего'!V682)</f>
        <v/>
      </c>
      <c r="W682" s="21" t="str">
        <f>IF(обеспечено!W682-'погружено всего'!W682=0,"",обеспечено!W682-'погружено всего'!W682)</f>
        <v/>
      </c>
      <c r="X682" s="21" t="str">
        <f>IF(обеспечено!X682-'погружено всего'!X682=0,"",обеспечено!X682-'погружено всего'!X682)</f>
        <v/>
      </c>
      <c r="Y682" s="21" t="str">
        <f>IF(обеспечено!Y682-'погружено всего'!Y682=0,"",обеспечено!Y682-'погружено всего'!Y682)</f>
        <v/>
      </c>
      <c r="Z682" s="21" t="str">
        <f>IF(обеспечено!Z682-'погружено всего'!Z682=0,"",обеспечено!Z682-'погружено всего'!Z682)</f>
        <v/>
      </c>
      <c r="AA682" s="21" t="str">
        <f>IF(обеспечено!AA682-'погружено всего'!AA682=0,"",обеспечено!AA682-'погружено всего'!AA682)</f>
        <v/>
      </c>
      <c r="AB682" s="21" t="str">
        <f>IF(обеспечено!AB682-'погружено всего'!AB682=0,"",обеспечено!AB682-'погружено всего'!AB682)</f>
        <v/>
      </c>
      <c r="AC682" s="21" t="str">
        <f>IF(обеспечено!AC682-'погружено всего'!AC682=0,"",обеспечено!AC682-'погружено всего'!AC682)</f>
        <v/>
      </c>
      <c r="AD682" s="21" t="str">
        <f>IF(обеспечено!AD682-'погружено всего'!AD682=0,"",обеспечено!AD682-'погружено всего'!AD682)</f>
        <v/>
      </c>
      <c r="AE682" s="21" t="str">
        <f>IF(обеспечено!AE682-'погружено всего'!AE682=0,"",обеспечено!AE682-'погружено всего'!AE682)</f>
        <v/>
      </c>
      <c r="AF682" s="21" t="str">
        <f>IF(обеспечено!AF682-'погружено всего'!AF682=0,"",обеспечено!AF682-'погружено всего'!AF682)</f>
        <v/>
      </c>
      <c r="AG682" s="21" t="str">
        <f>IF(обеспечено!AG682-'погружено всего'!AG682=0,"",обеспечено!AG682-'погружено всего'!AG682)</f>
        <v/>
      </c>
      <c r="AH682" s="21" t="str">
        <f>IF(обеспечено!AH682-'погружено всего'!AH682=0,"",обеспечено!AH682-'погружено всего'!AH682)</f>
        <v/>
      </c>
      <c r="AI682" s="21" t="str">
        <f>IF(обеспечено!AI682-'погружено всего'!AI682=0,"",обеспечено!AI682-'погружено всего'!AI682)</f>
        <v/>
      </c>
      <c r="AJ682" s="21" t="str">
        <f>IF(обеспечено!AJ682-'погружено всего'!AJ682=0,"",обеспечено!AJ682-'погружено всего'!AJ682)</f>
        <v/>
      </c>
      <c r="AK682" s="21" t="str">
        <f>IF(обеспечено!AK682-'погружено всего'!AK682=0,"",обеспечено!AK682-'погружено всего'!AK682)</f>
        <v/>
      </c>
    </row>
    <row r="683" spans="2:37" s="15" customFormat="1" ht="13.5" customHeight="1" x14ac:dyDescent="0.15">
      <c r="B683" s="20" t="str">
        <f>IF(LEN('заявки всего'!B683)=0,"",'заявки всего'!B683)</f>
        <v/>
      </c>
      <c r="C683" s="20" t="str">
        <f>IF(LEN('заявки всего'!C683)=0,"",'заявки всего'!C683)</f>
        <v/>
      </c>
      <c r="D683" s="22" t="str">
        <f>IF(LEN('заявки всего'!D683)=0,"",'заявки всего'!D683)</f>
        <v/>
      </c>
      <c r="E683" s="23" t="str">
        <f>IF(LEN('заявки всего'!E683)=0,"",'заявки всего'!E683)</f>
        <v/>
      </c>
      <c r="F683" s="23" t="str">
        <f>IF(обеспечено!F683=0,"",ROUNDUP(обеспечено!F683/31*5,0))</f>
        <v/>
      </c>
      <c r="G683" s="21" t="str">
        <f>IF(обеспечено!G683-'погружено всего'!G683=0,"",обеспечено!G683-'погружено всего'!G683)</f>
        <v/>
      </c>
      <c r="H683" s="21" t="str">
        <f>IF(обеспечено!H683-'погружено всего'!H683=0,"",обеспечено!H683-'погружено всего'!H683)</f>
        <v/>
      </c>
      <c r="I683" s="21" t="str">
        <f>IF(обеспечено!I683-'погружено всего'!I683=0,"",обеспечено!I683-'погружено всего'!I683)</f>
        <v/>
      </c>
      <c r="J683" s="21" t="str">
        <f>IF(обеспечено!J683-'погружено всего'!J683=0,"",обеспечено!J683-'погружено всего'!J683)</f>
        <v/>
      </c>
      <c r="K683" s="21" t="str">
        <f>IF(обеспечено!K683-'погружено всего'!K683=0,"",обеспечено!K683-'погружено всего'!K683)</f>
        <v/>
      </c>
      <c r="L683" s="21" t="str">
        <f>IF(обеспечено!L683-'погружено всего'!L683=0,"",обеспечено!L683-'погружено всего'!L683)</f>
        <v/>
      </c>
      <c r="M683" s="21" t="str">
        <f>IF(обеспечено!M683-'погружено всего'!M683=0,"",обеспечено!M683-'погружено всего'!M683)</f>
        <v/>
      </c>
      <c r="N683" s="21" t="str">
        <f>IF(обеспечено!N683-'погружено всего'!N683=0,"",обеспечено!N683-'погружено всего'!N683)</f>
        <v/>
      </c>
      <c r="O683" s="21" t="str">
        <f>IF(обеспечено!O683-'погружено всего'!O683=0,"",обеспечено!O683-'погружено всего'!O683)</f>
        <v/>
      </c>
      <c r="P683" s="21" t="str">
        <f>IF(обеспечено!P683-'погружено всего'!P683=0,"",обеспечено!P683-'погружено всего'!P683)</f>
        <v/>
      </c>
      <c r="Q683" s="21" t="str">
        <f>IF(обеспечено!Q683-'погружено всего'!Q683=0,"",обеспечено!Q683-'погружено всего'!Q683)</f>
        <v/>
      </c>
      <c r="R683" s="21" t="str">
        <f>IF(обеспечено!R683-'погружено всего'!R683=0,"",обеспечено!R683-'погружено всего'!R683)</f>
        <v/>
      </c>
      <c r="S683" s="21" t="str">
        <f>IF(обеспечено!S683-'погружено всего'!S683=0,"",обеспечено!S683-'погружено всего'!S683)</f>
        <v/>
      </c>
      <c r="T683" s="21" t="str">
        <f>IF(обеспечено!T683-'погружено всего'!T683=0,"",обеспечено!T683-'погружено всего'!T683)</f>
        <v/>
      </c>
      <c r="U683" s="21" t="str">
        <f>IF(обеспечено!U683-'погружено всего'!U683=0,"",обеспечено!U683-'погружено всего'!U683)</f>
        <v/>
      </c>
      <c r="V683" s="21" t="str">
        <f>IF(обеспечено!V683-'погружено всего'!V683=0,"",обеспечено!V683-'погружено всего'!V683)</f>
        <v/>
      </c>
      <c r="W683" s="21" t="str">
        <f>IF(обеспечено!W683-'погружено всего'!W683=0,"",обеспечено!W683-'погружено всего'!W683)</f>
        <v/>
      </c>
      <c r="X683" s="21" t="str">
        <f>IF(обеспечено!X683-'погружено всего'!X683=0,"",обеспечено!X683-'погружено всего'!X683)</f>
        <v/>
      </c>
      <c r="Y683" s="21" t="str">
        <f>IF(обеспечено!Y683-'погружено всего'!Y683=0,"",обеспечено!Y683-'погружено всего'!Y683)</f>
        <v/>
      </c>
      <c r="Z683" s="21" t="str">
        <f>IF(обеспечено!Z683-'погружено всего'!Z683=0,"",обеспечено!Z683-'погружено всего'!Z683)</f>
        <v/>
      </c>
      <c r="AA683" s="21" t="str">
        <f>IF(обеспечено!AA683-'погружено всего'!AA683=0,"",обеспечено!AA683-'погружено всего'!AA683)</f>
        <v/>
      </c>
      <c r="AB683" s="21" t="str">
        <f>IF(обеспечено!AB683-'погружено всего'!AB683=0,"",обеспечено!AB683-'погружено всего'!AB683)</f>
        <v/>
      </c>
      <c r="AC683" s="21" t="str">
        <f>IF(обеспечено!AC683-'погружено всего'!AC683=0,"",обеспечено!AC683-'погружено всего'!AC683)</f>
        <v/>
      </c>
      <c r="AD683" s="21" t="str">
        <f>IF(обеспечено!AD683-'погружено всего'!AD683=0,"",обеспечено!AD683-'погружено всего'!AD683)</f>
        <v/>
      </c>
      <c r="AE683" s="21" t="str">
        <f>IF(обеспечено!AE683-'погружено всего'!AE683=0,"",обеспечено!AE683-'погружено всего'!AE683)</f>
        <v/>
      </c>
      <c r="AF683" s="21" t="str">
        <f>IF(обеспечено!AF683-'погружено всего'!AF683=0,"",обеспечено!AF683-'погружено всего'!AF683)</f>
        <v/>
      </c>
      <c r="AG683" s="21" t="str">
        <f>IF(обеспечено!AG683-'погружено всего'!AG683=0,"",обеспечено!AG683-'погружено всего'!AG683)</f>
        <v/>
      </c>
      <c r="AH683" s="21" t="str">
        <f>IF(обеспечено!AH683-'погружено всего'!AH683=0,"",обеспечено!AH683-'погружено всего'!AH683)</f>
        <v/>
      </c>
      <c r="AI683" s="21" t="str">
        <f>IF(обеспечено!AI683-'погружено всего'!AI683=0,"",обеспечено!AI683-'погружено всего'!AI683)</f>
        <v/>
      </c>
      <c r="AJ683" s="21" t="str">
        <f>IF(обеспечено!AJ683-'погружено всего'!AJ683=0,"",обеспечено!AJ683-'погружено всего'!AJ683)</f>
        <v/>
      </c>
      <c r="AK683" s="21" t="str">
        <f>IF(обеспечено!AK683-'погружено всего'!AK683=0,"",обеспечено!AK683-'погружено всего'!AK683)</f>
        <v/>
      </c>
    </row>
    <row r="684" spans="2:37" s="15" customFormat="1" ht="13.5" customHeight="1" x14ac:dyDescent="0.15">
      <c r="B684" s="20" t="str">
        <f>IF(LEN('заявки всего'!B684)=0,"",'заявки всего'!B684)</f>
        <v/>
      </c>
      <c r="C684" s="20" t="str">
        <f>IF(LEN('заявки всего'!C684)=0,"",'заявки всего'!C684)</f>
        <v/>
      </c>
      <c r="D684" s="22" t="str">
        <f>IF(LEN('заявки всего'!D684)=0,"",'заявки всего'!D684)</f>
        <v/>
      </c>
      <c r="E684" s="23" t="str">
        <f>IF(LEN('заявки всего'!E684)=0,"",'заявки всего'!E684)</f>
        <v/>
      </c>
      <c r="F684" s="23" t="str">
        <f>IF(обеспечено!F684=0,"",ROUNDUP(обеспечено!F684/31*5,0))</f>
        <v/>
      </c>
      <c r="G684" s="21" t="str">
        <f>IF(обеспечено!G684-'погружено всего'!G684=0,"",обеспечено!G684-'погружено всего'!G684)</f>
        <v/>
      </c>
      <c r="H684" s="21" t="str">
        <f>IF(обеспечено!H684-'погружено всего'!H684=0,"",обеспечено!H684-'погружено всего'!H684)</f>
        <v/>
      </c>
      <c r="I684" s="21" t="str">
        <f>IF(обеспечено!I684-'погружено всего'!I684=0,"",обеспечено!I684-'погружено всего'!I684)</f>
        <v/>
      </c>
      <c r="J684" s="21" t="str">
        <f>IF(обеспечено!J684-'погружено всего'!J684=0,"",обеспечено!J684-'погружено всего'!J684)</f>
        <v/>
      </c>
      <c r="K684" s="21" t="str">
        <f>IF(обеспечено!K684-'погружено всего'!K684=0,"",обеспечено!K684-'погружено всего'!K684)</f>
        <v/>
      </c>
      <c r="L684" s="21" t="str">
        <f>IF(обеспечено!L684-'погружено всего'!L684=0,"",обеспечено!L684-'погружено всего'!L684)</f>
        <v/>
      </c>
      <c r="M684" s="21" t="str">
        <f>IF(обеспечено!M684-'погружено всего'!M684=0,"",обеспечено!M684-'погружено всего'!M684)</f>
        <v/>
      </c>
      <c r="N684" s="21" t="str">
        <f>IF(обеспечено!N684-'погружено всего'!N684=0,"",обеспечено!N684-'погружено всего'!N684)</f>
        <v/>
      </c>
      <c r="O684" s="21" t="str">
        <f>IF(обеспечено!O684-'погружено всего'!O684=0,"",обеспечено!O684-'погружено всего'!O684)</f>
        <v/>
      </c>
      <c r="P684" s="21" t="str">
        <f>IF(обеспечено!P684-'погружено всего'!P684=0,"",обеспечено!P684-'погружено всего'!P684)</f>
        <v/>
      </c>
      <c r="Q684" s="21" t="str">
        <f>IF(обеспечено!Q684-'погружено всего'!Q684=0,"",обеспечено!Q684-'погружено всего'!Q684)</f>
        <v/>
      </c>
      <c r="R684" s="21" t="str">
        <f>IF(обеспечено!R684-'погружено всего'!R684=0,"",обеспечено!R684-'погружено всего'!R684)</f>
        <v/>
      </c>
      <c r="S684" s="21" t="str">
        <f>IF(обеспечено!S684-'погружено всего'!S684=0,"",обеспечено!S684-'погружено всего'!S684)</f>
        <v/>
      </c>
      <c r="T684" s="21" t="str">
        <f>IF(обеспечено!T684-'погружено всего'!T684=0,"",обеспечено!T684-'погружено всего'!T684)</f>
        <v/>
      </c>
      <c r="U684" s="21" t="str">
        <f>IF(обеспечено!U684-'погружено всего'!U684=0,"",обеспечено!U684-'погружено всего'!U684)</f>
        <v/>
      </c>
      <c r="V684" s="21" t="str">
        <f>IF(обеспечено!V684-'погружено всего'!V684=0,"",обеспечено!V684-'погружено всего'!V684)</f>
        <v/>
      </c>
      <c r="W684" s="21" t="str">
        <f>IF(обеспечено!W684-'погружено всего'!W684=0,"",обеспечено!W684-'погружено всего'!W684)</f>
        <v/>
      </c>
      <c r="X684" s="21" t="str">
        <f>IF(обеспечено!X684-'погружено всего'!X684=0,"",обеспечено!X684-'погружено всего'!X684)</f>
        <v/>
      </c>
      <c r="Y684" s="21" t="str">
        <f>IF(обеспечено!Y684-'погружено всего'!Y684=0,"",обеспечено!Y684-'погружено всего'!Y684)</f>
        <v/>
      </c>
      <c r="Z684" s="21" t="str">
        <f>IF(обеспечено!Z684-'погружено всего'!Z684=0,"",обеспечено!Z684-'погружено всего'!Z684)</f>
        <v/>
      </c>
      <c r="AA684" s="21" t="str">
        <f>IF(обеспечено!AA684-'погружено всего'!AA684=0,"",обеспечено!AA684-'погружено всего'!AA684)</f>
        <v/>
      </c>
      <c r="AB684" s="21" t="str">
        <f>IF(обеспечено!AB684-'погружено всего'!AB684=0,"",обеспечено!AB684-'погружено всего'!AB684)</f>
        <v/>
      </c>
      <c r="AC684" s="21" t="str">
        <f>IF(обеспечено!AC684-'погружено всего'!AC684=0,"",обеспечено!AC684-'погружено всего'!AC684)</f>
        <v/>
      </c>
      <c r="AD684" s="21" t="str">
        <f>IF(обеспечено!AD684-'погружено всего'!AD684=0,"",обеспечено!AD684-'погружено всего'!AD684)</f>
        <v/>
      </c>
      <c r="AE684" s="21" t="str">
        <f>IF(обеспечено!AE684-'погружено всего'!AE684=0,"",обеспечено!AE684-'погружено всего'!AE684)</f>
        <v/>
      </c>
      <c r="AF684" s="21" t="str">
        <f>IF(обеспечено!AF684-'погружено всего'!AF684=0,"",обеспечено!AF684-'погружено всего'!AF684)</f>
        <v/>
      </c>
      <c r="AG684" s="21" t="str">
        <f>IF(обеспечено!AG684-'погружено всего'!AG684=0,"",обеспечено!AG684-'погружено всего'!AG684)</f>
        <v/>
      </c>
      <c r="AH684" s="21" t="str">
        <f>IF(обеспечено!AH684-'погружено всего'!AH684=0,"",обеспечено!AH684-'погружено всего'!AH684)</f>
        <v/>
      </c>
      <c r="AI684" s="21" t="str">
        <f>IF(обеспечено!AI684-'погружено всего'!AI684=0,"",обеспечено!AI684-'погружено всего'!AI684)</f>
        <v/>
      </c>
      <c r="AJ684" s="21" t="str">
        <f>IF(обеспечено!AJ684-'погружено всего'!AJ684=0,"",обеспечено!AJ684-'погружено всего'!AJ684)</f>
        <v/>
      </c>
      <c r="AK684" s="21" t="str">
        <f>IF(обеспечено!AK684-'погружено всего'!AK684=0,"",обеспечено!AK684-'погружено всего'!AK684)</f>
        <v/>
      </c>
    </row>
    <row r="685" spans="2:37" s="15" customFormat="1" ht="13.5" customHeight="1" x14ac:dyDescent="0.15">
      <c r="B685" s="20" t="str">
        <f>IF(LEN('заявки всего'!B685)=0,"",'заявки всего'!B685)</f>
        <v/>
      </c>
      <c r="C685" s="20" t="str">
        <f>IF(LEN('заявки всего'!C685)=0,"",'заявки всего'!C685)</f>
        <v/>
      </c>
      <c r="D685" s="22" t="str">
        <f>IF(LEN('заявки всего'!D685)=0,"",'заявки всего'!D685)</f>
        <v/>
      </c>
      <c r="E685" s="23" t="str">
        <f>IF(LEN('заявки всего'!E685)=0,"",'заявки всего'!E685)</f>
        <v/>
      </c>
      <c r="F685" s="23" t="str">
        <f>IF(обеспечено!F685=0,"",ROUNDUP(обеспечено!F685/31*5,0))</f>
        <v/>
      </c>
      <c r="G685" s="21" t="str">
        <f>IF(обеспечено!G685-'погружено всего'!G685=0,"",обеспечено!G685-'погружено всего'!G685)</f>
        <v/>
      </c>
      <c r="H685" s="21" t="str">
        <f>IF(обеспечено!H685-'погружено всего'!H685=0,"",обеспечено!H685-'погружено всего'!H685)</f>
        <v/>
      </c>
      <c r="I685" s="21" t="str">
        <f>IF(обеспечено!I685-'погружено всего'!I685=0,"",обеспечено!I685-'погружено всего'!I685)</f>
        <v/>
      </c>
      <c r="J685" s="21" t="str">
        <f>IF(обеспечено!J685-'погружено всего'!J685=0,"",обеспечено!J685-'погружено всего'!J685)</f>
        <v/>
      </c>
      <c r="K685" s="21" t="str">
        <f>IF(обеспечено!K685-'погружено всего'!K685=0,"",обеспечено!K685-'погружено всего'!K685)</f>
        <v/>
      </c>
      <c r="L685" s="21" t="str">
        <f>IF(обеспечено!L685-'погружено всего'!L685=0,"",обеспечено!L685-'погружено всего'!L685)</f>
        <v/>
      </c>
      <c r="M685" s="21" t="str">
        <f>IF(обеспечено!M685-'погружено всего'!M685=0,"",обеспечено!M685-'погружено всего'!M685)</f>
        <v/>
      </c>
      <c r="N685" s="21" t="str">
        <f>IF(обеспечено!N685-'погружено всего'!N685=0,"",обеспечено!N685-'погружено всего'!N685)</f>
        <v/>
      </c>
      <c r="O685" s="21" t="str">
        <f>IF(обеспечено!O685-'погружено всего'!O685=0,"",обеспечено!O685-'погружено всего'!O685)</f>
        <v/>
      </c>
      <c r="P685" s="21" t="str">
        <f>IF(обеспечено!P685-'погружено всего'!P685=0,"",обеспечено!P685-'погружено всего'!P685)</f>
        <v/>
      </c>
      <c r="Q685" s="21" t="str">
        <f>IF(обеспечено!Q685-'погружено всего'!Q685=0,"",обеспечено!Q685-'погружено всего'!Q685)</f>
        <v/>
      </c>
      <c r="R685" s="21" t="str">
        <f>IF(обеспечено!R685-'погружено всего'!R685=0,"",обеспечено!R685-'погружено всего'!R685)</f>
        <v/>
      </c>
      <c r="S685" s="21" t="str">
        <f>IF(обеспечено!S685-'погружено всего'!S685=0,"",обеспечено!S685-'погружено всего'!S685)</f>
        <v/>
      </c>
      <c r="T685" s="21" t="str">
        <f>IF(обеспечено!T685-'погружено всего'!T685=0,"",обеспечено!T685-'погружено всего'!T685)</f>
        <v/>
      </c>
      <c r="U685" s="21" t="str">
        <f>IF(обеспечено!U685-'погружено всего'!U685=0,"",обеспечено!U685-'погружено всего'!U685)</f>
        <v/>
      </c>
      <c r="V685" s="21" t="str">
        <f>IF(обеспечено!V685-'погружено всего'!V685=0,"",обеспечено!V685-'погружено всего'!V685)</f>
        <v/>
      </c>
      <c r="W685" s="21" t="str">
        <f>IF(обеспечено!W685-'погружено всего'!W685=0,"",обеспечено!W685-'погружено всего'!W685)</f>
        <v/>
      </c>
      <c r="X685" s="21" t="str">
        <f>IF(обеспечено!X685-'погружено всего'!X685=0,"",обеспечено!X685-'погружено всего'!X685)</f>
        <v/>
      </c>
      <c r="Y685" s="21" t="str">
        <f>IF(обеспечено!Y685-'погружено всего'!Y685=0,"",обеспечено!Y685-'погружено всего'!Y685)</f>
        <v/>
      </c>
      <c r="Z685" s="21" t="str">
        <f>IF(обеспечено!Z685-'погружено всего'!Z685=0,"",обеспечено!Z685-'погружено всего'!Z685)</f>
        <v/>
      </c>
      <c r="AA685" s="21" t="str">
        <f>IF(обеспечено!AA685-'погружено всего'!AA685=0,"",обеспечено!AA685-'погружено всего'!AA685)</f>
        <v/>
      </c>
      <c r="AB685" s="21" t="str">
        <f>IF(обеспечено!AB685-'погружено всего'!AB685=0,"",обеспечено!AB685-'погружено всего'!AB685)</f>
        <v/>
      </c>
      <c r="AC685" s="21" t="str">
        <f>IF(обеспечено!AC685-'погружено всего'!AC685=0,"",обеспечено!AC685-'погружено всего'!AC685)</f>
        <v/>
      </c>
      <c r="AD685" s="21" t="str">
        <f>IF(обеспечено!AD685-'погружено всего'!AD685=0,"",обеспечено!AD685-'погружено всего'!AD685)</f>
        <v/>
      </c>
      <c r="AE685" s="21" t="str">
        <f>IF(обеспечено!AE685-'погружено всего'!AE685=0,"",обеспечено!AE685-'погружено всего'!AE685)</f>
        <v/>
      </c>
      <c r="AF685" s="21" t="str">
        <f>IF(обеспечено!AF685-'погружено всего'!AF685=0,"",обеспечено!AF685-'погружено всего'!AF685)</f>
        <v/>
      </c>
      <c r="AG685" s="21" t="str">
        <f>IF(обеспечено!AG685-'погружено всего'!AG685=0,"",обеспечено!AG685-'погружено всего'!AG685)</f>
        <v/>
      </c>
      <c r="AH685" s="21" t="str">
        <f>IF(обеспечено!AH685-'погружено всего'!AH685=0,"",обеспечено!AH685-'погружено всего'!AH685)</f>
        <v/>
      </c>
      <c r="AI685" s="21" t="str">
        <f>IF(обеспечено!AI685-'погружено всего'!AI685=0,"",обеспечено!AI685-'погружено всего'!AI685)</f>
        <v/>
      </c>
      <c r="AJ685" s="21" t="str">
        <f>IF(обеспечено!AJ685-'погружено всего'!AJ685=0,"",обеспечено!AJ685-'погружено всего'!AJ685)</f>
        <v/>
      </c>
      <c r="AK685" s="21" t="str">
        <f>IF(обеспечено!AK685-'погружено всего'!AK685=0,"",обеспечено!AK685-'погружено всего'!AK685)</f>
        <v/>
      </c>
    </row>
    <row r="686" spans="2:37" s="15" customFormat="1" ht="13.5" customHeight="1" x14ac:dyDescent="0.15">
      <c r="B686" s="20" t="str">
        <f>IF(LEN('заявки всего'!B686)=0,"",'заявки всего'!B686)</f>
        <v/>
      </c>
      <c r="C686" s="20" t="str">
        <f>IF(LEN('заявки всего'!C686)=0,"",'заявки всего'!C686)</f>
        <v/>
      </c>
      <c r="D686" s="22" t="str">
        <f>IF(LEN('заявки всего'!D686)=0,"",'заявки всего'!D686)</f>
        <v/>
      </c>
      <c r="E686" s="23" t="str">
        <f>IF(LEN('заявки всего'!E686)=0,"",'заявки всего'!E686)</f>
        <v/>
      </c>
      <c r="F686" s="23" t="str">
        <f>IF(обеспечено!F686=0,"",ROUNDUP(обеспечено!F686/31*5,0))</f>
        <v/>
      </c>
      <c r="G686" s="21" t="str">
        <f>IF(обеспечено!G686-'погружено всего'!G686=0,"",обеспечено!G686-'погружено всего'!G686)</f>
        <v/>
      </c>
      <c r="H686" s="21" t="str">
        <f>IF(обеспечено!H686-'погружено всего'!H686=0,"",обеспечено!H686-'погружено всего'!H686)</f>
        <v/>
      </c>
      <c r="I686" s="21" t="str">
        <f>IF(обеспечено!I686-'погружено всего'!I686=0,"",обеспечено!I686-'погружено всего'!I686)</f>
        <v/>
      </c>
      <c r="J686" s="21" t="str">
        <f>IF(обеспечено!J686-'погружено всего'!J686=0,"",обеспечено!J686-'погружено всего'!J686)</f>
        <v/>
      </c>
      <c r="K686" s="21" t="str">
        <f>IF(обеспечено!K686-'погружено всего'!K686=0,"",обеспечено!K686-'погружено всего'!K686)</f>
        <v/>
      </c>
      <c r="L686" s="21" t="str">
        <f>IF(обеспечено!L686-'погружено всего'!L686=0,"",обеспечено!L686-'погружено всего'!L686)</f>
        <v/>
      </c>
      <c r="M686" s="21" t="str">
        <f>IF(обеспечено!M686-'погружено всего'!M686=0,"",обеспечено!M686-'погружено всего'!M686)</f>
        <v/>
      </c>
      <c r="N686" s="21" t="str">
        <f>IF(обеспечено!N686-'погружено всего'!N686=0,"",обеспечено!N686-'погружено всего'!N686)</f>
        <v/>
      </c>
      <c r="O686" s="21" t="str">
        <f>IF(обеспечено!O686-'погружено всего'!O686=0,"",обеспечено!O686-'погружено всего'!O686)</f>
        <v/>
      </c>
      <c r="P686" s="21" t="str">
        <f>IF(обеспечено!P686-'погружено всего'!P686=0,"",обеспечено!P686-'погружено всего'!P686)</f>
        <v/>
      </c>
      <c r="Q686" s="21" t="str">
        <f>IF(обеспечено!Q686-'погружено всего'!Q686=0,"",обеспечено!Q686-'погружено всего'!Q686)</f>
        <v/>
      </c>
      <c r="R686" s="21" t="str">
        <f>IF(обеспечено!R686-'погружено всего'!R686=0,"",обеспечено!R686-'погружено всего'!R686)</f>
        <v/>
      </c>
      <c r="S686" s="21" t="str">
        <f>IF(обеспечено!S686-'погружено всего'!S686=0,"",обеспечено!S686-'погружено всего'!S686)</f>
        <v/>
      </c>
      <c r="T686" s="21" t="str">
        <f>IF(обеспечено!T686-'погружено всего'!T686=0,"",обеспечено!T686-'погружено всего'!T686)</f>
        <v/>
      </c>
      <c r="U686" s="21" t="str">
        <f>IF(обеспечено!U686-'погружено всего'!U686=0,"",обеспечено!U686-'погружено всего'!U686)</f>
        <v/>
      </c>
      <c r="V686" s="21" t="str">
        <f>IF(обеспечено!V686-'погружено всего'!V686=0,"",обеспечено!V686-'погружено всего'!V686)</f>
        <v/>
      </c>
      <c r="W686" s="21" t="str">
        <f>IF(обеспечено!W686-'погружено всего'!W686=0,"",обеспечено!W686-'погружено всего'!W686)</f>
        <v/>
      </c>
      <c r="X686" s="21" t="str">
        <f>IF(обеспечено!X686-'погружено всего'!X686=0,"",обеспечено!X686-'погружено всего'!X686)</f>
        <v/>
      </c>
      <c r="Y686" s="21" t="str">
        <f>IF(обеспечено!Y686-'погружено всего'!Y686=0,"",обеспечено!Y686-'погружено всего'!Y686)</f>
        <v/>
      </c>
      <c r="Z686" s="21" t="str">
        <f>IF(обеспечено!Z686-'погружено всего'!Z686=0,"",обеспечено!Z686-'погружено всего'!Z686)</f>
        <v/>
      </c>
      <c r="AA686" s="21" t="str">
        <f>IF(обеспечено!AA686-'погружено всего'!AA686=0,"",обеспечено!AA686-'погружено всего'!AA686)</f>
        <v/>
      </c>
      <c r="AB686" s="21" t="str">
        <f>IF(обеспечено!AB686-'погружено всего'!AB686=0,"",обеспечено!AB686-'погружено всего'!AB686)</f>
        <v/>
      </c>
      <c r="AC686" s="21" t="str">
        <f>IF(обеспечено!AC686-'погружено всего'!AC686=0,"",обеспечено!AC686-'погружено всего'!AC686)</f>
        <v/>
      </c>
      <c r="AD686" s="21" t="str">
        <f>IF(обеспечено!AD686-'погружено всего'!AD686=0,"",обеспечено!AD686-'погружено всего'!AD686)</f>
        <v/>
      </c>
      <c r="AE686" s="21" t="str">
        <f>IF(обеспечено!AE686-'погружено всего'!AE686=0,"",обеспечено!AE686-'погружено всего'!AE686)</f>
        <v/>
      </c>
      <c r="AF686" s="21" t="str">
        <f>IF(обеспечено!AF686-'погружено всего'!AF686=0,"",обеспечено!AF686-'погружено всего'!AF686)</f>
        <v/>
      </c>
      <c r="AG686" s="21" t="str">
        <f>IF(обеспечено!AG686-'погружено всего'!AG686=0,"",обеспечено!AG686-'погружено всего'!AG686)</f>
        <v/>
      </c>
      <c r="AH686" s="21" t="str">
        <f>IF(обеспечено!AH686-'погружено всего'!AH686=0,"",обеспечено!AH686-'погружено всего'!AH686)</f>
        <v/>
      </c>
      <c r="AI686" s="21" t="str">
        <f>IF(обеспечено!AI686-'погружено всего'!AI686=0,"",обеспечено!AI686-'погружено всего'!AI686)</f>
        <v/>
      </c>
      <c r="AJ686" s="21" t="str">
        <f>IF(обеспечено!AJ686-'погружено всего'!AJ686=0,"",обеспечено!AJ686-'погружено всего'!AJ686)</f>
        <v/>
      </c>
      <c r="AK686" s="21" t="str">
        <f>IF(обеспечено!AK686-'погружено всего'!AK686=0,"",обеспечено!AK686-'погружено всего'!AK686)</f>
        <v/>
      </c>
    </row>
    <row r="687" spans="2:37" s="15" customFormat="1" ht="13.5" customHeight="1" x14ac:dyDescent="0.15">
      <c r="B687" s="20" t="str">
        <f>IF(LEN('заявки всего'!B687)=0,"",'заявки всего'!B687)</f>
        <v/>
      </c>
      <c r="C687" s="20" t="str">
        <f>IF(LEN('заявки всего'!C687)=0,"",'заявки всего'!C687)</f>
        <v/>
      </c>
      <c r="D687" s="22" t="str">
        <f>IF(LEN('заявки всего'!D687)=0,"",'заявки всего'!D687)</f>
        <v/>
      </c>
      <c r="E687" s="23" t="str">
        <f>IF(LEN('заявки всего'!E687)=0,"",'заявки всего'!E687)</f>
        <v/>
      </c>
      <c r="F687" s="23" t="str">
        <f>IF(обеспечено!F687=0,"",ROUNDUP(обеспечено!F687/31*5,0))</f>
        <v/>
      </c>
      <c r="G687" s="21" t="str">
        <f>IF(обеспечено!G687-'погружено всего'!G687=0,"",обеспечено!G687-'погружено всего'!G687)</f>
        <v/>
      </c>
      <c r="H687" s="21" t="str">
        <f>IF(обеспечено!H687-'погружено всего'!H687=0,"",обеспечено!H687-'погружено всего'!H687)</f>
        <v/>
      </c>
      <c r="I687" s="21" t="str">
        <f>IF(обеспечено!I687-'погружено всего'!I687=0,"",обеспечено!I687-'погружено всего'!I687)</f>
        <v/>
      </c>
      <c r="J687" s="21" t="str">
        <f>IF(обеспечено!J687-'погружено всего'!J687=0,"",обеспечено!J687-'погружено всего'!J687)</f>
        <v/>
      </c>
      <c r="K687" s="21" t="str">
        <f>IF(обеспечено!K687-'погружено всего'!K687=0,"",обеспечено!K687-'погружено всего'!K687)</f>
        <v/>
      </c>
      <c r="L687" s="21" t="str">
        <f>IF(обеспечено!L687-'погружено всего'!L687=0,"",обеспечено!L687-'погружено всего'!L687)</f>
        <v/>
      </c>
      <c r="M687" s="21" t="str">
        <f>IF(обеспечено!M687-'погружено всего'!M687=0,"",обеспечено!M687-'погружено всего'!M687)</f>
        <v/>
      </c>
      <c r="N687" s="21" t="str">
        <f>IF(обеспечено!N687-'погружено всего'!N687=0,"",обеспечено!N687-'погружено всего'!N687)</f>
        <v/>
      </c>
      <c r="O687" s="21" t="str">
        <f>IF(обеспечено!O687-'погружено всего'!O687=0,"",обеспечено!O687-'погружено всего'!O687)</f>
        <v/>
      </c>
      <c r="P687" s="21" t="str">
        <f>IF(обеспечено!P687-'погружено всего'!P687=0,"",обеспечено!P687-'погружено всего'!P687)</f>
        <v/>
      </c>
      <c r="Q687" s="21" t="str">
        <f>IF(обеспечено!Q687-'погружено всего'!Q687=0,"",обеспечено!Q687-'погружено всего'!Q687)</f>
        <v/>
      </c>
      <c r="R687" s="21" t="str">
        <f>IF(обеспечено!R687-'погружено всего'!R687=0,"",обеспечено!R687-'погружено всего'!R687)</f>
        <v/>
      </c>
      <c r="S687" s="21" t="str">
        <f>IF(обеспечено!S687-'погружено всего'!S687=0,"",обеспечено!S687-'погружено всего'!S687)</f>
        <v/>
      </c>
      <c r="T687" s="21" t="str">
        <f>IF(обеспечено!T687-'погружено всего'!T687=0,"",обеспечено!T687-'погружено всего'!T687)</f>
        <v/>
      </c>
      <c r="U687" s="21" t="str">
        <f>IF(обеспечено!U687-'погружено всего'!U687=0,"",обеспечено!U687-'погружено всего'!U687)</f>
        <v/>
      </c>
      <c r="V687" s="21" t="str">
        <f>IF(обеспечено!V687-'погружено всего'!V687=0,"",обеспечено!V687-'погружено всего'!V687)</f>
        <v/>
      </c>
      <c r="W687" s="21" t="str">
        <f>IF(обеспечено!W687-'погружено всего'!W687=0,"",обеспечено!W687-'погружено всего'!W687)</f>
        <v/>
      </c>
      <c r="X687" s="21" t="str">
        <f>IF(обеспечено!X687-'погружено всего'!X687=0,"",обеспечено!X687-'погружено всего'!X687)</f>
        <v/>
      </c>
      <c r="Y687" s="21" t="str">
        <f>IF(обеспечено!Y687-'погружено всего'!Y687=0,"",обеспечено!Y687-'погружено всего'!Y687)</f>
        <v/>
      </c>
      <c r="Z687" s="21" t="str">
        <f>IF(обеспечено!Z687-'погружено всего'!Z687=0,"",обеспечено!Z687-'погружено всего'!Z687)</f>
        <v/>
      </c>
      <c r="AA687" s="21" t="str">
        <f>IF(обеспечено!AA687-'погружено всего'!AA687=0,"",обеспечено!AA687-'погружено всего'!AA687)</f>
        <v/>
      </c>
      <c r="AB687" s="21" t="str">
        <f>IF(обеспечено!AB687-'погружено всего'!AB687=0,"",обеспечено!AB687-'погружено всего'!AB687)</f>
        <v/>
      </c>
      <c r="AC687" s="21" t="str">
        <f>IF(обеспечено!AC687-'погружено всего'!AC687=0,"",обеспечено!AC687-'погружено всего'!AC687)</f>
        <v/>
      </c>
      <c r="AD687" s="21" t="str">
        <f>IF(обеспечено!AD687-'погружено всего'!AD687=0,"",обеспечено!AD687-'погружено всего'!AD687)</f>
        <v/>
      </c>
      <c r="AE687" s="21" t="str">
        <f>IF(обеспечено!AE687-'погружено всего'!AE687=0,"",обеспечено!AE687-'погружено всего'!AE687)</f>
        <v/>
      </c>
      <c r="AF687" s="21" t="str">
        <f>IF(обеспечено!AF687-'погружено всего'!AF687=0,"",обеспечено!AF687-'погружено всего'!AF687)</f>
        <v/>
      </c>
      <c r="AG687" s="21" t="str">
        <f>IF(обеспечено!AG687-'погружено всего'!AG687=0,"",обеспечено!AG687-'погружено всего'!AG687)</f>
        <v/>
      </c>
      <c r="AH687" s="21" t="str">
        <f>IF(обеспечено!AH687-'погружено всего'!AH687=0,"",обеспечено!AH687-'погружено всего'!AH687)</f>
        <v/>
      </c>
      <c r="AI687" s="21" t="str">
        <f>IF(обеспечено!AI687-'погружено всего'!AI687=0,"",обеспечено!AI687-'погружено всего'!AI687)</f>
        <v/>
      </c>
      <c r="AJ687" s="21" t="str">
        <f>IF(обеспечено!AJ687-'погружено всего'!AJ687=0,"",обеспечено!AJ687-'погружено всего'!AJ687)</f>
        <v/>
      </c>
      <c r="AK687" s="21" t="str">
        <f>IF(обеспечено!AK687-'погружено всего'!AK687=0,"",обеспечено!AK687-'погружено всего'!AK687)</f>
        <v/>
      </c>
    </row>
    <row r="688" spans="2:37" s="15" customFormat="1" ht="13.5" customHeight="1" x14ac:dyDescent="0.15">
      <c r="B688" s="20" t="str">
        <f>IF(LEN('заявки всего'!B688)=0,"",'заявки всего'!B688)</f>
        <v/>
      </c>
      <c r="C688" s="20" t="str">
        <f>IF(LEN('заявки всего'!C688)=0,"",'заявки всего'!C688)</f>
        <v/>
      </c>
      <c r="D688" s="22" t="str">
        <f>IF(LEN('заявки всего'!D688)=0,"",'заявки всего'!D688)</f>
        <v/>
      </c>
      <c r="E688" s="23" t="str">
        <f>IF(LEN('заявки всего'!E688)=0,"",'заявки всего'!E688)</f>
        <v/>
      </c>
      <c r="F688" s="23" t="str">
        <f>IF(обеспечено!F688=0,"",ROUNDUP(обеспечено!F688/31*5,0))</f>
        <v/>
      </c>
      <c r="G688" s="21" t="str">
        <f>IF(обеспечено!G688-'погружено всего'!G688=0,"",обеспечено!G688-'погружено всего'!G688)</f>
        <v/>
      </c>
      <c r="H688" s="21" t="str">
        <f>IF(обеспечено!H688-'погружено всего'!H688=0,"",обеспечено!H688-'погружено всего'!H688)</f>
        <v/>
      </c>
      <c r="I688" s="21" t="str">
        <f>IF(обеспечено!I688-'погружено всего'!I688=0,"",обеспечено!I688-'погружено всего'!I688)</f>
        <v/>
      </c>
      <c r="J688" s="21" t="str">
        <f>IF(обеспечено!J688-'погружено всего'!J688=0,"",обеспечено!J688-'погружено всего'!J688)</f>
        <v/>
      </c>
      <c r="K688" s="21" t="str">
        <f>IF(обеспечено!K688-'погружено всего'!K688=0,"",обеспечено!K688-'погружено всего'!K688)</f>
        <v/>
      </c>
      <c r="L688" s="21" t="str">
        <f>IF(обеспечено!L688-'погружено всего'!L688=0,"",обеспечено!L688-'погружено всего'!L688)</f>
        <v/>
      </c>
      <c r="M688" s="21" t="str">
        <f>IF(обеспечено!M688-'погружено всего'!M688=0,"",обеспечено!M688-'погружено всего'!M688)</f>
        <v/>
      </c>
      <c r="N688" s="21" t="str">
        <f>IF(обеспечено!N688-'погружено всего'!N688=0,"",обеспечено!N688-'погружено всего'!N688)</f>
        <v/>
      </c>
      <c r="O688" s="21" t="str">
        <f>IF(обеспечено!O688-'погружено всего'!O688=0,"",обеспечено!O688-'погружено всего'!O688)</f>
        <v/>
      </c>
      <c r="P688" s="21" t="str">
        <f>IF(обеспечено!P688-'погружено всего'!P688=0,"",обеспечено!P688-'погружено всего'!P688)</f>
        <v/>
      </c>
      <c r="Q688" s="21" t="str">
        <f>IF(обеспечено!Q688-'погружено всего'!Q688=0,"",обеспечено!Q688-'погружено всего'!Q688)</f>
        <v/>
      </c>
      <c r="R688" s="21" t="str">
        <f>IF(обеспечено!R688-'погружено всего'!R688=0,"",обеспечено!R688-'погружено всего'!R688)</f>
        <v/>
      </c>
      <c r="S688" s="21" t="str">
        <f>IF(обеспечено!S688-'погружено всего'!S688=0,"",обеспечено!S688-'погружено всего'!S688)</f>
        <v/>
      </c>
      <c r="T688" s="21" t="str">
        <f>IF(обеспечено!T688-'погружено всего'!T688=0,"",обеспечено!T688-'погружено всего'!T688)</f>
        <v/>
      </c>
      <c r="U688" s="21" t="str">
        <f>IF(обеспечено!U688-'погружено всего'!U688=0,"",обеспечено!U688-'погружено всего'!U688)</f>
        <v/>
      </c>
      <c r="V688" s="21" t="str">
        <f>IF(обеспечено!V688-'погружено всего'!V688=0,"",обеспечено!V688-'погружено всего'!V688)</f>
        <v/>
      </c>
      <c r="W688" s="21" t="str">
        <f>IF(обеспечено!W688-'погружено всего'!W688=0,"",обеспечено!W688-'погружено всего'!W688)</f>
        <v/>
      </c>
      <c r="X688" s="21" t="str">
        <f>IF(обеспечено!X688-'погружено всего'!X688=0,"",обеспечено!X688-'погружено всего'!X688)</f>
        <v/>
      </c>
      <c r="Y688" s="21" t="str">
        <f>IF(обеспечено!Y688-'погружено всего'!Y688=0,"",обеспечено!Y688-'погружено всего'!Y688)</f>
        <v/>
      </c>
      <c r="Z688" s="21" t="str">
        <f>IF(обеспечено!Z688-'погружено всего'!Z688=0,"",обеспечено!Z688-'погружено всего'!Z688)</f>
        <v/>
      </c>
      <c r="AA688" s="21" t="str">
        <f>IF(обеспечено!AA688-'погружено всего'!AA688=0,"",обеспечено!AA688-'погружено всего'!AA688)</f>
        <v/>
      </c>
      <c r="AB688" s="21" t="str">
        <f>IF(обеспечено!AB688-'погружено всего'!AB688=0,"",обеспечено!AB688-'погружено всего'!AB688)</f>
        <v/>
      </c>
      <c r="AC688" s="21" t="str">
        <f>IF(обеспечено!AC688-'погружено всего'!AC688=0,"",обеспечено!AC688-'погружено всего'!AC688)</f>
        <v/>
      </c>
      <c r="AD688" s="21" t="str">
        <f>IF(обеспечено!AD688-'погружено всего'!AD688=0,"",обеспечено!AD688-'погружено всего'!AD688)</f>
        <v/>
      </c>
      <c r="AE688" s="21" t="str">
        <f>IF(обеспечено!AE688-'погружено всего'!AE688=0,"",обеспечено!AE688-'погружено всего'!AE688)</f>
        <v/>
      </c>
      <c r="AF688" s="21" t="str">
        <f>IF(обеспечено!AF688-'погружено всего'!AF688=0,"",обеспечено!AF688-'погружено всего'!AF688)</f>
        <v/>
      </c>
      <c r="AG688" s="21" t="str">
        <f>IF(обеспечено!AG688-'погружено всего'!AG688=0,"",обеспечено!AG688-'погружено всего'!AG688)</f>
        <v/>
      </c>
      <c r="AH688" s="21" t="str">
        <f>IF(обеспечено!AH688-'погружено всего'!AH688=0,"",обеспечено!AH688-'погружено всего'!AH688)</f>
        <v/>
      </c>
      <c r="AI688" s="21" t="str">
        <f>IF(обеспечено!AI688-'погружено всего'!AI688=0,"",обеспечено!AI688-'погружено всего'!AI688)</f>
        <v/>
      </c>
      <c r="AJ688" s="21" t="str">
        <f>IF(обеспечено!AJ688-'погружено всего'!AJ688=0,"",обеспечено!AJ688-'погружено всего'!AJ688)</f>
        <v/>
      </c>
      <c r="AK688" s="21" t="str">
        <f>IF(обеспечено!AK688-'погружено всего'!AK688=0,"",обеспечено!AK688-'погружено всего'!AK688)</f>
        <v/>
      </c>
    </row>
    <row r="689" spans="2:37" s="15" customFormat="1" ht="13.5" customHeight="1" x14ac:dyDescent="0.15">
      <c r="B689" s="20" t="str">
        <f>IF(LEN('заявки всего'!B689)=0,"",'заявки всего'!B689)</f>
        <v/>
      </c>
      <c r="C689" s="20" t="str">
        <f>IF(LEN('заявки всего'!C689)=0,"",'заявки всего'!C689)</f>
        <v/>
      </c>
      <c r="D689" s="22" t="str">
        <f>IF(LEN('заявки всего'!D689)=0,"",'заявки всего'!D689)</f>
        <v/>
      </c>
      <c r="E689" s="23" t="str">
        <f>IF(LEN('заявки всего'!E689)=0,"",'заявки всего'!E689)</f>
        <v/>
      </c>
      <c r="F689" s="23" t="str">
        <f>IF(обеспечено!F689=0,"",ROUNDUP(обеспечено!F689/31*5,0))</f>
        <v/>
      </c>
      <c r="G689" s="21" t="str">
        <f>IF(обеспечено!G689-'погружено всего'!G689=0,"",обеспечено!G689-'погружено всего'!G689)</f>
        <v/>
      </c>
      <c r="H689" s="21" t="str">
        <f>IF(обеспечено!H689-'погружено всего'!H689=0,"",обеспечено!H689-'погружено всего'!H689)</f>
        <v/>
      </c>
      <c r="I689" s="21" t="str">
        <f>IF(обеспечено!I689-'погружено всего'!I689=0,"",обеспечено!I689-'погружено всего'!I689)</f>
        <v/>
      </c>
      <c r="J689" s="21" t="str">
        <f>IF(обеспечено!J689-'погружено всего'!J689=0,"",обеспечено!J689-'погружено всего'!J689)</f>
        <v/>
      </c>
      <c r="K689" s="21" t="str">
        <f>IF(обеспечено!K689-'погружено всего'!K689=0,"",обеспечено!K689-'погружено всего'!K689)</f>
        <v/>
      </c>
      <c r="L689" s="21" t="str">
        <f>IF(обеспечено!L689-'погружено всего'!L689=0,"",обеспечено!L689-'погружено всего'!L689)</f>
        <v/>
      </c>
      <c r="M689" s="21" t="str">
        <f>IF(обеспечено!M689-'погружено всего'!M689=0,"",обеспечено!M689-'погружено всего'!M689)</f>
        <v/>
      </c>
      <c r="N689" s="21" t="str">
        <f>IF(обеспечено!N689-'погружено всего'!N689=0,"",обеспечено!N689-'погружено всего'!N689)</f>
        <v/>
      </c>
      <c r="O689" s="21" t="str">
        <f>IF(обеспечено!O689-'погружено всего'!O689=0,"",обеспечено!O689-'погружено всего'!O689)</f>
        <v/>
      </c>
      <c r="P689" s="21" t="str">
        <f>IF(обеспечено!P689-'погружено всего'!P689=0,"",обеспечено!P689-'погружено всего'!P689)</f>
        <v/>
      </c>
      <c r="Q689" s="21" t="str">
        <f>IF(обеспечено!Q689-'погружено всего'!Q689=0,"",обеспечено!Q689-'погружено всего'!Q689)</f>
        <v/>
      </c>
      <c r="R689" s="21" t="str">
        <f>IF(обеспечено!R689-'погружено всего'!R689=0,"",обеспечено!R689-'погружено всего'!R689)</f>
        <v/>
      </c>
      <c r="S689" s="21" t="str">
        <f>IF(обеспечено!S689-'погружено всего'!S689=0,"",обеспечено!S689-'погружено всего'!S689)</f>
        <v/>
      </c>
      <c r="T689" s="21" t="str">
        <f>IF(обеспечено!T689-'погружено всего'!T689=0,"",обеспечено!T689-'погружено всего'!T689)</f>
        <v/>
      </c>
      <c r="U689" s="21" t="str">
        <f>IF(обеспечено!U689-'погружено всего'!U689=0,"",обеспечено!U689-'погружено всего'!U689)</f>
        <v/>
      </c>
      <c r="V689" s="21" t="str">
        <f>IF(обеспечено!V689-'погружено всего'!V689=0,"",обеспечено!V689-'погружено всего'!V689)</f>
        <v/>
      </c>
      <c r="W689" s="21" t="str">
        <f>IF(обеспечено!W689-'погружено всего'!W689=0,"",обеспечено!W689-'погружено всего'!W689)</f>
        <v/>
      </c>
      <c r="X689" s="21" t="str">
        <f>IF(обеспечено!X689-'погружено всего'!X689=0,"",обеспечено!X689-'погружено всего'!X689)</f>
        <v/>
      </c>
      <c r="Y689" s="21" t="str">
        <f>IF(обеспечено!Y689-'погружено всего'!Y689=0,"",обеспечено!Y689-'погружено всего'!Y689)</f>
        <v/>
      </c>
      <c r="Z689" s="21" t="str">
        <f>IF(обеспечено!Z689-'погружено всего'!Z689=0,"",обеспечено!Z689-'погружено всего'!Z689)</f>
        <v/>
      </c>
      <c r="AA689" s="21" t="str">
        <f>IF(обеспечено!AA689-'погружено всего'!AA689=0,"",обеспечено!AA689-'погружено всего'!AA689)</f>
        <v/>
      </c>
      <c r="AB689" s="21" t="str">
        <f>IF(обеспечено!AB689-'погружено всего'!AB689=0,"",обеспечено!AB689-'погружено всего'!AB689)</f>
        <v/>
      </c>
      <c r="AC689" s="21" t="str">
        <f>IF(обеспечено!AC689-'погружено всего'!AC689=0,"",обеспечено!AC689-'погружено всего'!AC689)</f>
        <v/>
      </c>
      <c r="AD689" s="21" t="str">
        <f>IF(обеспечено!AD689-'погружено всего'!AD689=0,"",обеспечено!AD689-'погружено всего'!AD689)</f>
        <v/>
      </c>
      <c r="AE689" s="21" t="str">
        <f>IF(обеспечено!AE689-'погружено всего'!AE689=0,"",обеспечено!AE689-'погружено всего'!AE689)</f>
        <v/>
      </c>
      <c r="AF689" s="21" t="str">
        <f>IF(обеспечено!AF689-'погружено всего'!AF689=0,"",обеспечено!AF689-'погружено всего'!AF689)</f>
        <v/>
      </c>
      <c r="AG689" s="21" t="str">
        <f>IF(обеспечено!AG689-'погружено всего'!AG689=0,"",обеспечено!AG689-'погружено всего'!AG689)</f>
        <v/>
      </c>
      <c r="AH689" s="21" t="str">
        <f>IF(обеспечено!AH689-'погружено всего'!AH689=0,"",обеспечено!AH689-'погружено всего'!AH689)</f>
        <v/>
      </c>
      <c r="AI689" s="21" t="str">
        <f>IF(обеспечено!AI689-'погружено всего'!AI689=0,"",обеспечено!AI689-'погружено всего'!AI689)</f>
        <v/>
      </c>
      <c r="AJ689" s="21" t="str">
        <f>IF(обеспечено!AJ689-'погружено всего'!AJ689=0,"",обеспечено!AJ689-'погружено всего'!AJ689)</f>
        <v/>
      </c>
      <c r="AK689" s="21" t="str">
        <f>IF(обеспечено!AK689-'погружено всего'!AK689=0,"",обеспечено!AK689-'погружено всего'!AK689)</f>
        <v/>
      </c>
    </row>
    <row r="690" spans="2:37" s="15" customFormat="1" ht="13.5" customHeight="1" x14ac:dyDescent="0.15">
      <c r="B690" s="20" t="str">
        <f>IF(LEN('заявки всего'!B690)=0,"",'заявки всего'!B690)</f>
        <v/>
      </c>
      <c r="C690" s="20" t="str">
        <f>IF(LEN('заявки всего'!C690)=0,"",'заявки всего'!C690)</f>
        <v/>
      </c>
      <c r="D690" s="22" t="str">
        <f>IF(LEN('заявки всего'!D690)=0,"",'заявки всего'!D690)</f>
        <v/>
      </c>
      <c r="E690" s="23" t="str">
        <f>IF(LEN('заявки всего'!E690)=0,"",'заявки всего'!E690)</f>
        <v/>
      </c>
      <c r="F690" s="23" t="str">
        <f>IF(обеспечено!F690=0,"",ROUNDUP(обеспечено!F690/31*5,0))</f>
        <v/>
      </c>
      <c r="G690" s="21" t="str">
        <f>IF(обеспечено!G690-'погружено всего'!G690=0,"",обеспечено!G690-'погружено всего'!G690)</f>
        <v/>
      </c>
      <c r="H690" s="21" t="str">
        <f>IF(обеспечено!H690-'погружено всего'!H690=0,"",обеспечено!H690-'погружено всего'!H690)</f>
        <v/>
      </c>
      <c r="I690" s="21" t="str">
        <f>IF(обеспечено!I690-'погружено всего'!I690=0,"",обеспечено!I690-'погружено всего'!I690)</f>
        <v/>
      </c>
      <c r="J690" s="21" t="str">
        <f>IF(обеспечено!J690-'погружено всего'!J690=0,"",обеспечено!J690-'погружено всего'!J690)</f>
        <v/>
      </c>
      <c r="K690" s="21" t="str">
        <f>IF(обеспечено!K690-'погружено всего'!K690=0,"",обеспечено!K690-'погружено всего'!K690)</f>
        <v/>
      </c>
      <c r="L690" s="21" t="str">
        <f>IF(обеспечено!L690-'погружено всего'!L690=0,"",обеспечено!L690-'погружено всего'!L690)</f>
        <v/>
      </c>
      <c r="M690" s="21" t="str">
        <f>IF(обеспечено!M690-'погружено всего'!M690=0,"",обеспечено!M690-'погружено всего'!M690)</f>
        <v/>
      </c>
      <c r="N690" s="21" t="str">
        <f>IF(обеспечено!N690-'погружено всего'!N690=0,"",обеспечено!N690-'погружено всего'!N690)</f>
        <v/>
      </c>
      <c r="O690" s="21" t="str">
        <f>IF(обеспечено!O690-'погружено всего'!O690=0,"",обеспечено!O690-'погружено всего'!O690)</f>
        <v/>
      </c>
      <c r="P690" s="21" t="str">
        <f>IF(обеспечено!P690-'погружено всего'!P690=0,"",обеспечено!P690-'погружено всего'!P690)</f>
        <v/>
      </c>
      <c r="Q690" s="21" t="str">
        <f>IF(обеспечено!Q690-'погружено всего'!Q690=0,"",обеспечено!Q690-'погружено всего'!Q690)</f>
        <v/>
      </c>
      <c r="R690" s="21" t="str">
        <f>IF(обеспечено!R690-'погружено всего'!R690=0,"",обеспечено!R690-'погружено всего'!R690)</f>
        <v/>
      </c>
      <c r="S690" s="21" t="str">
        <f>IF(обеспечено!S690-'погружено всего'!S690=0,"",обеспечено!S690-'погружено всего'!S690)</f>
        <v/>
      </c>
      <c r="T690" s="21" t="str">
        <f>IF(обеспечено!T690-'погружено всего'!T690=0,"",обеспечено!T690-'погружено всего'!T690)</f>
        <v/>
      </c>
      <c r="U690" s="21" t="str">
        <f>IF(обеспечено!U690-'погружено всего'!U690=0,"",обеспечено!U690-'погружено всего'!U690)</f>
        <v/>
      </c>
      <c r="V690" s="21" t="str">
        <f>IF(обеспечено!V690-'погружено всего'!V690=0,"",обеспечено!V690-'погружено всего'!V690)</f>
        <v/>
      </c>
      <c r="W690" s="21" t="str">
        <f>IF(обеспечено!W690-'погружено всего'!W690=0,"",обеспечено!W690-'погружено всего'!W690)</f>
        <v/>
      </c>
      <c r="X690" s="21" t="str">
        <f>IF(обеспечено!X690-'погружено всего'!X690=0,"",обеспечено!X690-'погружено всего'!X690)</f>
        <v/>
      </c>
      <c r="Y690" s="21" t="str">
        <f>IF(обеспечено!Y690-'погружено всего'!Y690=0,"",обеспечено!Y690-'погружено всего'!Y690)</f>
        <v/>
      </c>
      <c r="Z690" s="21" t="str">
        <f>IF(обеспечено!Z690-'погружено всего'!Z690=0,"",обеспечено!Z690-'погружено всего'!Z690)</f>
        <v/>
      </c>
      <c r="AA690" s="21" t="str">
        <f>IF(обеспечено!AA690-'погружено всего'!AA690=0,"",обеспечено!AA690-'погружено всего'!AA690)</f>
        <v/>
      </c>
      <c r="AB690" s="21" t="str">
        <f>IF(обеспечено!AB690-'погружено всего'!AB690=0,"",обеспечено!AB690-'погружено всего'!AB690)</f>
        <v/>
      </c>
      <c r="AC690" s="21" t="str">
        <f>IF(обеспечено!AC690-'погружено всего'!AC690=0,"",обеспечено!AC690-'погружено всего'!AC690)</f>
        <v/>
      </c>
      <c r="AD690" s="21" t="str">
        <f>IF(обеспечено!AD690-'погружено всего'!AD690=0,"",обеспечено!AD690-'погружено всего'!AD690)</f>
        <v/>
      </c>
      <c r="AE690" s="21" t="str">
        <f>IF(обеспечено!AE690-'погружено всего'!AE690=0,"",обеспечено!AE690-'погружено всего'!AE690)</f>
        <v/>
      </c>
      <c r="AF690" s="21" t="str">
        <f>IF(обеспечено!AF690-'погружено всего'!AF690=0,"",обеспечено!AF690-'погружено всего'!AF690)</f>
        <v/>
      </c>
      <c r="AG690" s="21" t="str">
        <f>IF(обеспечено!AG690-'погружено всего'!AG690=0,"",обеспечено!AG690-'погружено всего'!AG690)</f>
        <v/>
      </c>
      <c r="AH690" s="21" t="str">
        <f>IF(обеспечено!AH690-'погружено всего'!AH690=0,"",обеспечено!AH690-'погружено всего'!AH690)</f>
        <v/>
      </c>
      <c r="AI690" s="21" t="str">
        <f>IF(обеспечено!AI690-'погружено всего'!AI690=0,"",обеспечено!AI690-'погружено всего'!AI690)</f>
        <v/>
      </c>
      <c r="AJ690" s="21" t="str">
        <f>IF(обеспечено!AJ690-'погружено всего'!AJ690=0,"",обеспечено!AJ690-'погружено всего'!AJ690)</f>
        <v/>
      </c>
      <c r="AK690" s="21" t="str">
        <f>IF(обеспечено!AK690-'погружено всего'!AK690=0,"",обеспечено!AK690-'погружено всего'!AK690)</f>
        <v/>
      </c>
    </row>
    <row r="691" spans="2:37" s="15" customFormat="1" ht="13.5" customHeight="1" x14ac:dyDescent="0.15">
      <c r="B691" s="20" t="str">
        <f>IF(LEN('заявки всего'!B691)=0,"",'заявки всего'!B691)</f>
        <v/>
      </c>
      <c r="C691" s="20" t="str">
        <f>IF(LEN('заявки всего'!C691)=0,"",'заявки всего'!C691)</f>
        <v/>
      </c>
      <c r="D691" s="22" t="str">
        <f>IF(LEN('заявки всего'!D691)=0,"",'заявки всего'!D691)</f>
        <v/>
      </c>
      <c r="E691" s="23" t="str">
        <f>IF(LEN('заявки всего'!E691)=0,"",'заявки всего'!E691)</f>
        <v/>
      </c>
      <c r="F691" s="23" t="str">
        <f>IF(обеспечено!F691=0,"",ROUNDUP(обеспечено!F691/31*5,0))</f>
        <v/>
      </c>
      <c r="G691" s="21" t="str">
        <f>IF(обеспечено!G691-'погружено всего'!G691=0,"",обеспечено!G691-'погружено всего'!G691)</f>
        <v/>
      </c>
      <c r="H691" s="21" t="str">
        <f>IF(обеспечено!H691-'погружено всего'!H691=0,"",обеспечено!H691-'погружено всего'!H691)</f>
        <v/>
      </c>
      <c r="I691" s="21" t="str">
        <f>IF(обеспечено!I691-'погружено всего'!I691=0,"",обеспечено!I691-'погружено всего'!I691)</f>
        <v/>
      </c>
      <c r="J691" s="21" t="str">
        <f>IF(обеспечено!J691-'погружено всего'!J691=0,"",обеспечено!J691-'погружено всего'!J691)</f>
        <v/>
      </c>
      <c r="K691" s="21" t="str">
        <f>IF(обеспечено!K691-'погружено всего'!K691=0,"",обеспечено!K691-'погружено всего'!K691)</f>
        <v/>
      </c>
      <c r="L691" s="21" t="str">
        <f>IF(обеспечено!L691-'погружено всего'!L691=0,"",обеспечено!L691-'погружено всего'!L691)</f>
        <v/>
      </c>
      <c r="M691" s="21" t="str">
        <f>IF(обеспечено!M691-'погружено всего'!M691=0,"",обеспечено!M691-'погружено всего'!M691)</f>
        <v/>
      </c>
      <c r="N691" s="21" t="str">
        <f>IF(обеспечено!N691-'погружено всего'!N691=0,"",обеспечено!N691-'погружено всего'!N691)</f>
        <v/>
      </c>
      <c r="O691" s="21" t="str">
        <f>IF(обеспечено!O691-'погружено всего'!O691=0,"",обеспечено!O691-'погружено всего'!O691)</f>
        <v/>
      </c>
      <c r="P691" s="21" t="str">
        <f>IF(обеспечено!P691-'погружено всего'!P691=0,"",обеспечено!P691-'погружено всего'!P691)</f>
        <v/>
      </c>
      <c r="Q691" s="21" t="str">
        <f>IF(обеспечено!Q691-'погружено всего'!Q691=0,"",обеспечено!Q691-'погружено всего'!Q691)</f>
        <v/>
      </c>
      <c r="R691" s="21" t="str">
        <f>IF(обеспечено!R691-'погружено всего'!R691=0,"",обеспечено!R691-'погружено всего'!R691)</f>
        <v/>
      </c>
      <c r="S691" s="21" t="str">
        <f>IF(обеспечено!S691-'погружено всего'!S691=0,"",обеспечено!S691-'погружено всего'!S691)</f>
        <v/>
      </c>
      <c r="T691" s="21" t="str">
        <f>IF(обеспечено!T691-'погружено всего'!T691=0,"",обеспечено!T691-'погружено всего'!T691)</f>
        <v/>
      </c>
      <c r="U691" s="21" t="str">
        <f>IF(обеспечено!U691-'погружено всего'!U691=0,"",обеспечено!U691-'погружено всего'!U691)</f>
        <v/>
      </c>
      <c r="V691" s="21" t="str">
        <f>IF(обеспечено!V691-'погружено всего'!V691=0,"",обеспечено!V691-'погружено всего'!V691)</f>
        <v/>
      </c>
      <c r="W691" s="21" t="str">
        <f>IF(обеспечено!W691-'погружено всего'!W691=0,"",обеспечено!W691-'погружено всего'!W691)</f>
        <v/>
      </c>
      <c r="X691" s="21" t="str">
        <f>IF(обеспечено!X691-'погружено всего'!X691=0,"",обеспечено!X691-'погружено всего'!X691)</f>
        <v/>
      </c>
      <c r="Y691" s="21" t="str">
        <f>IF(обеспечено!Y691-'погружено всего'!Y691=0,"",обеспечено!Y691-'погружено всего'!Y691)</f>
        <v/>
      </c>
      <c r="Z691" s="21" t="str">
        <f>IF(обеспечено!Z691-'погружено всего'!Z691=0,"",обеспечено!Z691-'погружено всего'!Z691)</f>
        <v/>
      </c>
      <c r="AA691" s="21" t="str">
        <f>IF(обеспечено!AA691-'погружено всего'!AA691=0,"",обеспечено!AA691-'погружено всего'!AA691)</f>
        <v/>
      </c>
      <c r="AB691" s="21" t="str">
        <f>IF(обеспечено!AB691-'погружено всего'!AB691=0,"",обеспечено!AB691-'погружено всего'!AB691)</f>
        <v/>
      </c>
      <c r="AC691" s="21" t="str">
        <f>IF(обеспечено!AC691-'погружено всего'!AC691=0,"",обеспечено!AC691-'погружено всего'!AC691)</f>
        <v/>
      </c>
      <c r="AD691" s="21" t="str">
        <f>IF(обеспечено!AD691-'погружено всего'!AD691=0,"",обеспечено!AD691-'погружено всего'!AD691)</f>
        <v/>
      </c>
      <c r="AE691" s="21" t="str">
        <f>IF(обеспечено!AE691-'погружено всего'!AE691=0,"",обеспечено!AE691-'погружено всего'!AE691)</f>
        <v/>
      </c>
      <c r="AF691" s="21" t="str">
        <f>IF(обеспечено!AF691-'погружено всего'!AF691=0,"",обеспечено!AF691-'погружено всего'!AF691)</f>
        <v/>
      </c>
      <c r="AG691" s="21" t="str">
        <f>IF(обеспечено!AG691-'погружено всего'!AG691=0,"",обеспечено!AG691-'погружено всего'!AG691)</f>
        <v/>
      </c>
      <c r="AH691" s="21" t="str">
        <f>IF(обеспечено!AH691-'погружено всего'!AH691=0,"",обеспечено!AH691-'погружено всего'!AH691)</f>
        <v/>
      </c>
      <c r="AI691" s="21" t="str">
        <f>IF(обеспечено!AI691-'погружено всего'!AI691=0,"",обеспечено!AI691-'погружено всего'!AI691)</f>
        <v/>
      </c>
      <c r="AJ691" s="21" t="str">
        <f>IF(обеспечено!AJ691-'погружено всего'!AJ691=0,"",обеспечено!AJ691-'погружено всего'!AJ691)</f>
        <v/>
      </c>
      <c r="AK691" s="21" t="str">
        <f>IF(обеспечено!AK691-'погружено всего'!AK691=0,"",обеспечено!AK691-'погружено всего'!AK691)</f>
        <v/>
      </c>
    </row>
    <row r="692" spans="2:37" s="15" customFormat="1" ht="13.5" customHeight="1" x14ac:dyDescent="0.15">
      <c r="B692" s="20" t="str">
        <f>IF(LEN('заявки всего'!B692)=0,"",'заявки всего'!B692)</f>
        <v/>
      </c>
      <c r="C692" s="20" t="str">
        <f>IF(LEN('заявки всего'!C692)=0,"",'заявки всего'!C692)</f>
        <v/>
      </c>
      <c r="D692" s="22" t="str">
        <f>IF(LEN('заявки всего'!D692)=0,"",'заявки всего'!D692)</f>
        <v/>
      </c>
      <c r="E692" s="23" t="str">
        <f>IF(LEN('заявки всего'!E692)=0,"",'заявки всего'!E692)</f>
        <v/>
      </c>
      <c r="F692" s="23" t="str">
        <f>IF(обеспечено!F692=0,"",ROUNDUP(обеспечено!F692/31*5,0))</f>
        <v/>
      </c>
      <c r="G692" s="21" t="str">
        <f>IF(обеспечено!G692-'погружено всего'!G692=0,"",обеспечено!G692-'погружено всего'!G692)</f>
        <v/>
      </c>
      <c r="H692" s="21" t="str">
        <f>IF(обеспечено!H692-'погружено всего'!H692=0,"",обеспечено!H692-'погружено всего'!H692)</f>
        <v/>
      </c>
      <c r="I692" s="21" t="str">
        <f>IF(обеспечено!I692-'погружено всего'!I692=0,"",обеспечено!I692-'погружено всего'!I692)</f>
        <v/>
      </c>
      <c r="J692" s="21" t="str">
        <f>IF(обеспечено!J692-'погружено всего'!J692=0,"",обеспечено!J692-'погружено всего'!J692)</f>
        <v/>
      </c>
      <c r="K692" s="21" t="str">
        <f>IF(обеспечено!K692-'погружено всего'!K692=0,"",обеспечено!K692-'погружено всего'!K692)</f>
        <v/>
      </c>
      <c r="L692" s="21" t="str">
        <f>IF(обеспечено!L692-'погружено всего'!L692=0,"",обеспечено!L692-'погружено всего'!L692)</f>
        <v/>
      </c>
      <c r="M692" s="21" t="str">
        <f>IF(обеспечено!M692-'погружено всего'!M692=0,"",обеспечено!M692-'погружено всего'!M692)</f>
        <v/>
      </c>
      <c r="N692" s="21" t="str">
        <f>IF(обеспечено!N692-'погружено всего'!N692=0,"",обеспечено!N692-'погружено всего'!N692)</f>
        <v/>
      </c>
      <c r="O692" s="21" t="str">
        <f>IF(обеспечено!O692-'погружено всего'!O692=0,"",обеспечено!O692-'погружено всего'!O692)</f>
        <v/>
      </c>
      <c r="P692" s="21" t="str">
        <f>IF(обеспечено!P692-'погружено всего'!P692=0,"",обеспечено!P692-'погружено всего'!P692)</f>
        <v/>
      </c>
      <c r="Q692" s="21" t="str">
        <f>IF(обеспечено!Q692-'погружено всего'!Q692=0,"",обеспечено!Q692-'погружено всего'!Q692)</f>
        <v/>
      </c>
      <c r="R692" s="21" t="str">
        <f>IF(обеспечено!R692-'погружено всего'!R692=0,"",обеспечено!R692-'погружено всего'!R692)</f>
        <v/>
      </c>
      <c r="S692" s="21" t="str">
        <f>IF(обеспечено!S692-'погружено всего'!S692=0,"",обеспечено!S692-'погружено всего'!S692)</f>
        <v/>
      </c>
      <c r="T692" s="21" t="str">
        <f>IF(обеспечено!T692-'погружено всего'!T692=0,"",обеспечено!T692-'погружено всего'!T692)</f>
        <v/>
      </c>
      <c r="U692" s="21" t="str">
        <f>IF(обеспечено!U692-'погружено всего'!U692=0,"",обеспечено!U692-'погружено всего'!U692)</f>
        <v/>
      </c>
      <c r="V692" s="21" t="str">
        <f>IF(обеспечено!V692-'погружено всего'!V692=0,"",обеспечено!V692-'погружено всего'!V692)</f>
        <v/>
      </c>
      <c r="W692" s="21" t="str">
        <f>IF(обеспечено!W692-'погружено всего'!W692=0,"",обеспечено!W692-'погружено всего'!W692)</f>
        <v/>
      </c>
      <c r="X692" s="21" t="str">
        <f>IF(обеспечено!X692-'погружено всего'!X692=0,"",обеспечено!X692-'погружено всего'!X692)</f>
        <v/>
      </c>
      <c r="Y692" s="21" t="str">
        <f>IF(обеспечено!Y692-'погружено всего'!Y692=0,"",обеспечено!Y692-'погружено всего'!Y692)</f>
        <v/>
      </c>
      <c r="Z692" s="21" t="str">
        <f>IF(обеспечено!Z692-'погружено всего'!Z692=0,"",обеспечено!Z692-'погружено всего'!Z692)</f>
        <v/>
      </c>
      <c r="AA692" s="21" t="str">
        <f>IF(обеспечено!AA692-'погружено всего'!AA692=0,"",обеспечено!AA692-'погружено всего'!AA692)</f>
        <v/>
      </c>
      <c r="AB692" s="21" t="str">
        <f>IF(обеспечено!AB692-'погружено всего'!AB692=0,"",обеспечено!AB692-'погружено всего'!AB692)</f>
        <v/>
      </c>
      <c r="AC692" s="21" t="str">
        <f>IF(обеспечено!AC692-'погружено всего'!AC692=0,"",обеспечено!AC692-'погружено всего'!AC692)</f>
        <v/>
      </c>
      <c r="AD692" s="21" t="str">
        <f>IF(обеспечено!AD692-'погружено всего'!AD692=0,"",обеспечено!AD692-'погружено всего'!AD692)</f>
        <v/>
      </c>
      <c r="AE692" s="21" t="str">
        <f>IF(обеспечено!AE692-'погружено всего'!AE692=0,"",обеспечено!AE692-'погружено всего'!AE692)</f>
        <v/>
      </c>
      <c r="AF692" s="21" t="str">
        <f>IF(обеспечено!AF692-'погружено всего'!AF692=0,"",обеспечено!AF692-'погружено всего'!AF692)</f>
        <v/>
      </c>
      <c r="AG692" s="21" t="str">
        <f>IF(обеспечено!AG692-'погружено всего'!AG692=0,"",обеспечено!AG692-'погружено всего'!AG692)</f>
        <v/>
      </c>
      <c r="AH692" s="21" t="str">
        <f>IF(обеспечено!AH692-'погружено всего'!AH692=0,"",обеспечено!AH692-'погружено всего'!AH692)</f>
        <v/>
      </c>
      <c r="AI692" s="21" t="str">
        <f>IF(обеспечено!AI692-'погружено всего'!AI692=0,"",обеспечено!AI692-'погружено всего'!AI692)</f>
        <v/>
      </c>
      <c r="AJ692" s="21" t="str">
        <f>IF(обеспечено!AJ692-'погружено всего'!AJ692=0,"",обеспечено!AJ692-'погружено всего'!AJ692)</f>
        <v/>
      </c>
      <c r="AK692" s="21" t="str">
        <f>IF(обеспечено!AK692-'погружено всего'!AK692=0,"",обеспечено!AK692-'погружено всего'!AK692)</f>
        <v/>
      </c>
    </row>
    <row r="693" spans="2:37" s="15" customFormat="1" ht="13.5" customHeight="1" x14ac:dyDescent="0.15">
      <c r="B693" s="20" t="str">
        <f>IF(LEN('заявки всего'!B693)=0,"",'заявки всего'!B693)</f>
        <v/>
      </c>
      <c r="C693" s="20" t="str">
        <f>IF(LEN('заявки всего'!C693)=0,"",'заявки всего'!C693)</f>
        <v/>
      </c>
      <c r="D693" s="22" t="str">
        <f>IF(LEN('заявки всего'!D693)=0,"",'заявки всего'!D693)</f>
        <v/>
      </c>
      <c r="E693" s="23" t="str">
        <f>IF(LEN('заявки всего'!E693)=0,"",'заявки всего'!E693)</f>
        <v/>
      </c>
      <c r="F693" s="23" t="str">
        <f>IF(обеспечено!F693=0,"",ROUNDUP(обеспечено!F693/31*5,0))</f>
        <v/>
      </c>
      <c r="G693" s="21" t="str">
        <f>IF(обеспечено!G693-'погружено всего'!G693=0,"",обеспечено!G693-'погружено всего'!G693)</f>
        <v/>
      </c>
      <c r="H693" s="21" t="str">
        <f>IF(обеспечено!H693-'погружено всего'!H693=0,"",обеспечено!H693-'погружено всего'!H693)</f>
        <v/>
      </c>
      <c r="I693" s="21" t="str">
        <f>IF(обеспечено!I693-'погружено всего'!I693=0,"",обеспечено!I693-'погружено всего'!I693)</f>
        <v/>
      </c>
      <c r="J693" s="21" t="str">
        <f>IF(обеспечено!J693-'погружено всего'!J693=0,"",обеспечено!J693-'погружено всего'!J693)</f>
        <v/>
      </c>
      <c r="K693" s="21" t="str">
        <f>IF(обеспечено!K693-'погружено всего'!K693=0,"",обеспечено!K693-'погружено всего'!K693)</f>
        <v/>
      </c>
      <c r="L693" s="21" t="str">
        <f>IF(обеспечено!L693-'погружено всего'!L693=0,"",обеспечено!L693-'погружено всего'!L693)</f>
        <v/>
      </c>
      <c r="M693" s="21" t="str">
        <f>IF(обеспечено!M693-'погружено всего'!M693=0,"",обеспечено!M693-'погружено всего'!M693)</f>
        <v/>
      </c>
      <c r="N693" s="21" t="str">
        <f>IF(обеспечено!N693-'погружено всего'!N693=0,"",обеспечено!N693-'погружено всего'!N693)</f>
        <v/>
      </c>
      <c r="O693" s="21" t="str">
        <f>IF(обеспечено!O693-'погружено всего'!O693=0,"",обеспечено!O693-'погружено всего'!O693)</f>
        <v/>
      </c>
      <c r="P693" s="21" t="str">
        <f>IF(обеспечено!P693-'погружено всего'!P693=0,"",обеспечено!P693-'погружено всего'!P693)</f>
        <v/>
      </c>
      <c r="Q693" s="21" t="str">
        <f>IF(обеспечено!Q693-'погружено всего'!Q693=0,"",обеспечено!Q693-'погружено всего'!Q693)</f>
        <v/>
      </c>
      <c r="R693" s="21" t="str">
        <f>IF(обеспечено!R693-'погружено всего'!R693=0,"",обеспечено!R693-'погружено всего'!R693)</f>
        <v/>
      </c>
      <c r="S693" s="21" t="str">
        <f>IF(обеспечено!S693-'погружено всего'!S693=0,"",обеспечено!S693-'погружено всего'!S693)</f>
        <v/>
      </c>
      <c r="T693" s="21" t="str">
        <f>IF(обеспечено!T693-'погружено всего'!T693=0,"",обеспечено!T693-'погружено всего'!T693)</f>
        <v/>
      </c>
      <c r="U693" s="21" t="str">
        <f>IF(обеспечено!U693-'погружено всего'!U693=0,"",обеспечено!U693-'погружено всего'!U693)</f>
        <v/>
      </c>
      <c r="V693" s="21" t="str">
        <f>IF(обеспечено!V693-'погружено всего'!V693=0,"",обеспечено!V693-'погружено всего'!V693)</f>
        <v/>
      </c>
      <c r="W693" s="21" t="str">
        <f>IF(обеспечено!W693-'погружено всего'!W693=0,"",обеспечено!W693-'погружено всего'!W693)</f>
        <v/>
      </c>
      <c r="X693" s="21" t="str">
        <f>IF(обеспечено!X693-'погружено всего'!X693=0,"",обеспечено!X693-'погружено всего'!X693)</f>
        <v/>
      </c>
      <c r="Y693" s="21" t="str">
        <f>IF(обеспечено!Y693-'погружено всего'!Y693=0,"",обеспечено!Y693-'погружено всего'!Y693)</f>
        <v/>
      </c>
      <c r="Z693" s="21" t="str">
        <f>IF(обеспечено!Z693-'погружено всего'!Z693=0,"",обеспечено!Z693-'погружено всего'!Z693)</f>
        <v/>
      </c>
      <c r="AA693" s="21" t="str">
        <f>IF(обеспечено!AA693-'погружено всего'!AA693=0,"",обеспечено!AA693-'погружено всего'!AA693)</f>
        <v/>
      </c>
      <c r="AB693" s="21" t="str">
        <f>IF(обеспечено!AB693-'погружено всего'!AB693=0,"",обеспечено!AB693-'погружено всего'!AB693)</f>
        <v/>
      </c>
      <c r="AC693" s="21" t="str">
        <f>IF(обеспечено!AC693-'погружено всего'!AC693=0,"",обеспечено!AC693-'погружено всего'!AC693)</f>
        <v/>
      </c>
      <c r="AD693" s="21" t="str">
        <f>IF(обеспечено!AD693-'погружено всего'!AD693=0,"",обеспечено!AD693-'погружено всего'!AD693)</f>
        <v/>
      </c>
      <c r="AE693" s="21" t="str">
        <f>IF(обеспечено!AE693-'погружено всего'!AE693=0,"",обеспечено!AE693-'погружено всего'!AE693)</f>
        <v/>
      </c>
      <c r="AF693" s="21" t="str">
        <f>IF(обеспечено!AF693-'погружено всего'!AF693=0,"",обеспечено!AF693-'погружено всего'!AF693)</f>
        <v/>
      </c>
      <c r="AG693" s="21" t="str">
        <f>IF(обеспечено!AG693-'погружено всего'!AG693=0,"",обеспечено!AG693-'погружено всего'!AG693)</f>
        <v/>
      </c>
      <c r="AH693" s="21" t="str">
        <f>IF(обеспечено!AH693-'погружено всего'!AH693=0,"",обеспечено!AH693-'погружено всего'!AH693)</f>
        <v/>
      </c>
      <c r="AI693" s="21" t="str">
        <f>IF(обеспечено!AI693-'погружено всего'!AI693=0,"",обеспечено!AI693-'погружено всего'!AI693)</f>
        <v/>
      </c>
      <c r="AJ693" s="21" t="str">
        <f>IF(обеспечено!AJ693-'погружено всего'!AJ693=0,"",обеспечено!AJ693-'погружено всего'!AJ693)</f>
        <v/>
      </c>
      <c r="AK693" s="21" t="str">
        <f>IF(обеспечено!AK693-'погружено всего'!AK693=0,"",обеспечено!AK693-'погружено всего'!AK693)</f>
        <v/>
      </c>
    </row>
    <row r="694" spans="2:37" s="15" customFormat="1" ht="13.5" customHeight="1" x14ac:dyDescent="0.15">
      <c r="B694" s="20" t="str">
        <f>IF(LEN('заявки всего'!B694)=0,"",'заявки всего'!B694)</f>
        <v/>
      </c>
      <c r="C694" s="20" t="str">
        <f>IF(LEN('заявки всего'!C694)=0,"",'заявки всего'!C694)</f>
        <v/>
      </c>
      <c r="D694" s="22" t="str">
        <f>IF(LEN('заявки всего'!D694)=0,"",'заявки всего'!D694)</f>
        <v/>
      </c>
      <c r="E694" s="23" t="str">
        <f>IF(LEN('заявки всего'!E694)=0,"",'заявки всего'!E694)</f>
        <v/>
      </c>
      <c r="F694" s="23" t="str">
        <f>IF(обеспечено!F694=0,"",ROUNDUP(обеспечено!F694/31*5,0))</f>
        <v/>
      </c>
      <c r="G694" s="21" t="str">
        <f>IF(обеспечено!G694-'погружено всего'!G694=0,"",обеспечено!G694-'погружено всего'!G694)</f>
        <v/>
      </c>
      <c r="H694" s="21" t="str">
        <f>IF(обеспечено!H694-'погружено всего'!H694=0,"",обеспечено!H694-'погружено всего'!H694)</f>
        <v/>
      </c>
      <c r="I694" s="21" t="str">
        <f>IF(обеспечено!I694-'погружено всего'!I694=0,"",обеспечено!I694-'погружено всего'!I694)</f>
        <v/>
      </c>
      <c r="J694" s="21" t="str">
        <f>IF(обеспечено!J694-'погружено всего'!J694=0,"",обеспечено!J694-'погружено всего'!J694)</f>
        <v/>
      </c>
      <c r="K694" s="21" t="str">
        <f>IF(обеспечено!K694-'погружено всего'!K694=0,"",обеспечено!K694-'погружено всего'!K694)</f>
        <v/>
      </c>
      <c r="L694" s="21" t="str">
        <f>IF(обеспечено!L694-'погружено всего'!L694=0,"",обеспечено!L694-'погружено всего'!L694)</f>
        <v/>
      </c>
      <c r="M694" s="21" t="str">
        <f>IF(обеспечено!M694-'погружено всего'!M694=0,"",обеспечено!M694-'погружено всего'!M694)</f>
        <v/>
      </c>
      <c r="N694" s="21" t="str">
        <f>IF(обеспечено!N694-'погружено всего'!N694=0,"",обеспечено!N694-'погружено всего'!N694)</f>
        <v/>
      </c>
      <c r="O694" s="21" t="str">
        <f>IF(обеспечено!O694-'погружено всего'!O694=0,"",обеспечено!O694-'погружено всего'!O694)</f>
        <v/>
      </c>
      <c r="P694" s="21" t="str">
        <f>IF(обеспечено!P694-'погружено всего'!P694=0,"",обеспечено!P694-'погружено всего'!P694)</f>
        <v/>
      </c>
      <c r="Q694" s="21" t="str">
        <f>IF(обеспечено!Q694-'погружено всего'!Q694=0,"",обеспечено!Q694-'погружено всего'!Q694)</f>
        <v/>
      </c>
      <c r="R694" s="21" t="str">
        <f>IF(обеспечено!R694-'погружено всего'!R694=0,"",обеспечено!R694-'погружено всего'!R694)</f>
        <v/>
      </c>
      <c r="S694" s="21" t="str">
        <f>IF(обеспечено!S694-'погружено всего'!S694=0,"",обеспечено!S694-'погружено всего'!S694)</f>
        <v/>
      </c>
      <c r="T694" s="21" t="str">
        <f>IF(обеспечено!T694-'погружено всего'!T694=0,"",обеспечено!T694-'погружено всего'!T694)</f>
        <v/>
      </c>
      <c r="U694" s="21" t="str">
        <f>IF(обеспечено!U694-'погружено всего'!U694=0,"",обеспечено!U694-'погружено всего'!U694)</f>
        <v/>
      </c>
      <c r="V694" s="21" t="str">
        <f>IF(обеспечено!V694-'погружено всего'!V694=0,"",обеспечено!V694-'погружено всего'!V694)</f>
        <v/>
      </c>
      <c r="W694" s="21" t="str">
        <f>IF(обеспечено!W694-'погружено всего'!W694=0,"",обеспечено!W694-'погружено всего'!W694)</f>
        <v/>
      </c>
      <c r="X694" s="21" t="str">
        <f>IF(обеспечено!X694-'погружено всего'!X694=0,"",обеспечено!X694-'погружено всего'!X694)</f>
        <v/>
      </c>
      <c r="Y694" s="21" t="str">
        <f>IF(обеспечено!Y694-'погружено всего'!Y694=0,"",обеспечено!Y694-'погружено всего'!Y694)</f>
        <v/>
      </c>
      <c r="Z694" s="21" t="str">
        <f>IF(обеспечено!Z694-'погружено всего'!Z694=0,"",обеспечено!Z694-'погружено всего'!Z694)</f>
        <v/>
      </c>
      <c r="AA694" s="21" t="str">
        <f>IF(обеспечено!AA694-'погружено всего'!AA694=0,"",обеспечено!AA694-'погружено всего'!AA694)</f>
        <v/>
      </c>
      <c r="AB694" s="21" t="str">
        <f>IF(обеспечено!AB694-'погружено всего'!AB694=0,"",обеспечено!AB694-'погружено всего'!AB694)</f>
        <v/>
      </c>
      <c r="AC694" s="21" t="str">
        <f>IF(обеспечено!AC694-'погружено всего'!AC694=0,"",обеспечено!AC694-'погружено всего'!AC694)</f>
        <v/>
      </c>
      <c r="AD694" s="21" t="str">
        <f>IF(обеспечено!AD694-'погружено всего'!AD694=0,"",обеспечено!AD694-'погружено всего'!AD694)</f>
        <v/>
      </c>
      <c r="AE694" s="21" t="str">
        <f>IF(обеспечено!AE694-'погружено всего'!AE694=0,"",обеспечено!AE694-'погружено всего'!AE694)</f>
        <v/>
      </c>
      <c r="AF694" s="21" t="str">
        <f>IF(обеспечено!AF694-'погружено всего'!AF694=0,"",обеспечено!AF694-'погружено всего'!AF694)</f>
        <v/>
      </c>
      <c r="AG694" s="21" t="str">
        <f>IF(обеспечено!AG694-'погружено всего'!AG694=0,"",обеспечено!AG694-'погружено всего'!AG694)</f>
        <v/>
      </c>
      <c r="AH694" s="21" t="str">
        <f>IF(обеспечено!AH694-'погружено всего'!AH694=0,"",обеспечено!AH694-'погружено всего'!AH694)</f>
        <v/>
      </c>
      <c r="AI694" s="21" t="str">
        <f>IF(обеспечено!AI694-'погружено всего'!AI694=0,"",обеспечено!AI694-'погружено всего'!AI694)</f>
        <v/>
      </c>
      <c r="AJ694" s="21" t="str">
        <f>IF(обеспечено!AJ694-'погружено всего'!AJ694=0,"",обеспечено!AJ694-'погружено всего'!AJ694)</f>
        <v/>
      </c>
      <c r="AK694" s="21" t="str">
        <f>IF(обеспечено!AK694-'погружено всего'!AK694=0,"",обеспечено!AK694-'погружено всего'!AK694)</f>
        <v/>
      </c>
    </row>
    <row r="695" spans="2:37" s="15" customFormat="1" ht="13.5" customHeight="1" x14ac:dyDescent="0.15">
      <c r="B695" s="20" t="str">
        <f>IF(LEN('заявки всего'!B695)=0,"",'заявки всего'!B695)</f>
        <v/>
      </c>
      <c r="C695" s="20" t="str">
        <f>IF(LEN('заявки всего'!C695)=0,"",'заявки всего'!C695)</f>
        <v/>
      </c>
      <c r="D695" s="22" t="str">
        <f>IF(LEN('заявки всего'!D695)=0,"",'заявки всего'!D695)</f>
        <v/>
      </c>
      <c r="E695" s="23" t="str">
        <f>IF(LEN('заявки всего'!E695)=0,"",'заявки всего'!E695)</f>
        <v/>
      </c>
      <c r="F695" s="23" t="str">
        <f>IF(обеспечено!F695=0,"",ROUNDUP(обеспечено!F695/31*5,0))</f>
        <v/>
      </c>
      <c r="G695" s="21" t="str">
        <f>IF(обеспечено!G695-'погружено всего'!G695=0,"",обеспечено!G695-'погружено всего'!G695)</f>
        <v/>
      </c>
      <c r="H695" s="21" t="str">
        <f>IF(обеспечено!H695-'погружено всего'!H695=0,"",обеспечено!H695-'погружено всего'!H695)</f>
        <v/>
      </c>
      <c r="I695" s="21" t="str">
        <f>IF(обеспечено!I695-'погружено всего'!I695=0,"",обеспечено!I695-'погружено всего'!I695)</f>
        <v/>
      </c>
      <c r="J695" s="21" t="str">
        <f>IF(обеспечено!J695-'погружено всего'!J695=0,"",обеспечено!J695-'погружено всего'!J695)</f>
        <v/>
      </c>
      <c r="K695" s="21" t="str">
        <f>IF(обеспечено!K695-'погружено всего'!K695=0,"",обеспечено!K695-'погружено всего'!K695)</f>
        <v/>
      </c>
      <c r="L695" s="21" t="str">
        <f>IF(обеспечено!L695-'погружено всего'!L695=0,"",обеспечено!L695-'погружено всего'!L695)</f>
        <v/>
      </c>
      <c r="M695" s="21" t="str">
        <f>IF(обеспечено!M695-'погружено всего'!M695=0,"",обеспечено!M695-'погружено всего'!M695)</f>
        <v/>
      </c>
      <c r="N695" s="21" t="str">
        <f>IF(обеспечено!N695-'погружено всего'!N695=0,"",обеспечено!N695-'погружено всего'!N695)</f>
        <v/>
      </c>
      <c r="O695" s="21" t="str">
        <f>IF(обеспечено!O695-'погружено всего'!O695=0,"",обеспечено!O695-'погружено всего'!O695)</f>
        <v/>
      </c>
      <c r="P695" s="21" t="str">
        <f>IF(обеспечено!P695-'погружено всего'!P695=0,"",обеспечено!P695-'погружено всего'!P695)</f>
        <v/>
      </c>
      <c r="Q695" s="21" t="str">
        <f>IF(обеспечено!Q695-'погружено всего'!Q695=0,"",обеспечено!Q695-'погружено всего'!Q695)</f>
        <v/>
      </c>
      <c r="R695" s="21" t="str">
        <f>IF(обеспечено!R695-'погружено всего'!R695=0,"",обеспечено!R695-'погружено всего'!R695)</f>
        <v/>
      </c>
      <c r="S695" s="21" t="str">
        <f>IF(обеспечено!S695-'погружено всего'!S695=0,"",обеспечено!S695-'погружено всего'!S695)</f>
        <v/>
      </c>
      <c r="T695" s="21" t="str">
        <f>IF(обеспечено!T695-'погружено всего'!T695=0,"",обеспечено!T695-'погружено всего'!T695)</f>
        <v/>
      </c>
      <c r="U695" s="21" t="str">
        <f>IF(обеспечено!U695-'погружено всего'!U695=0,"",обеспечено!U695-'погружено всего'!U695)</f>
        <v/>
      </c>
      <c r="V695" s="21" t="str">
        <f>IF(обеспечено!V695-'погружено всего'!V695=0,"",обеспечено!V695-'погружено всего'!V695)</f>
        <v/>
      </c>
      <c r="W695" s="21" t="str">
        <f>IF(обеспечено!W695-'погружено всего'!W695=0,"",обеспечено!W695-'погружено всего'!W695)</f>
        <v/>
      </c>
      <c r="X695" s="21" t="str">
        <f>IF(обеспечено!X695-'погружено всего'!X695=0,"",обеспечено!X695-'погружено всего'!X695)</f>
        <v/>
      </c>
      <c r="Y695" s="21" t="str">
        <f>IF(обеспечено!Y695-'погружено всего'!Y695=0,"",обеспечено!Y695-'погружено всего'!Y695)</f>
        <v/>
      </c>
      <c r="Z695" s="21" t="str">
        <f>IF(обеспечено!Z695-'погружено всего'!Z695=0,"",обеспечено!Z695-'погружено всего'!Z695)</f>
        <v/>
      </c>
      <c r="AA695" s="21" t="str">
        <f>IF(обеспечено!AA695-'погружено всего'!AA695=0,"",обеспечено!AA695-'погружено всего'!AA695)</f>
        <v/>
      </c>
      <c r="AB695" s="21" t="str">
        <f>IF(обеспечено!AB695-'погружено всего'!AB695=0,"",обеспечено!AB695-'погружено всего'!AB695)</f>
        <v/>
      </c>
      <c r="AC695" s="21" t="str">
        <f>IF(обеспечено!AC695-'погружено всего'!AC695=0,"",обеспечено!AC695-'погружено всего'!AC695)</f>
        <v/>
      </c>
      <c r="AD695" s="21" t="str">
        <f>IF(обеспечено!AD695-'погружено всего'!AD695=0,"",обеспечено!AD695-'погружено всего'!AD695)</f>
        <v/>
      </c>
      <c r="AE695" s="21" t="str">
        <f>IF(обеспечено!AE695-'погружено всего'!AE695=0,"",обеспечено!AE695-'погружено всего'!AE695)</f>
        <v/>
      </c>
      <c r="AF695" s="21" t="str">
        <f>IF(обеспечено!AF695-'погружено всего'!AF695=0,"",обеспечено!AF695-'погружено всего'!AF695)</f>
        <v/>
      </c>
      <c r="AG695" s="21" t="str">
        <f>IF(обеспечено!AG695-'погружено всего'!AG695=0,"",обеспечено!AG695-'погружено всего'!AG695)</f>
        <v/>
      </c>
      <c r="AH695" s="21" t="str">
        <f>IF(обеспечено!AH695-'погружено всего'!AH695=0,"",обеспечено!AH695-'погружено всего'!AH695)</f>
        <v/>
      </c>
      <c r="AI695" s="21" t="str">
        <f>IF(обеспечено!AI695-'погружено всего'!AI695=0,"",обеспечено!AI695-'погружено всего'!AI695)</f>
        <v/>
      </c>
      <c r="AJ695" s="21" t="str">
        <f>IF(обеспечено!AJ695-'погружено всего'!AJ695=0,"",обеспечено!AJ695-'погружено всего'!AJ695)</f>
        <v/>
      </c>
      <c r="AK695" s="21" t="str">
        <f>IF(обеспечено!AK695-'погружено всего'!AK695=0,"",обеспечено!AK695-'погружено всего'!AK695)</f>
        <v/>
      </c>
    </row>
    <row r="696" spans="2:37" s="15" customFormat="1" ht="13.5" customHeight="1" x14ac:dyDescent="0.15">
      <c r="B696" s="20" t="str">
        <f>IF(LEN('заявки всего'!B696)=0,"",'заявки всего'!B696)</f>
        <v/>
      </c>
      <c r="C696" s="20" t="str">
        <f>IF(LEN('заявки всего'!C696)=0,"",'заявки всего'!C696)</f>
        <v/>
      </c>
      <c r="D696" s="22" t="str">
        <f>IF(LEN('заявки всего'!D696)=0,"",'заявки всего'!D696)</f>
        <v/>
      </c>
      <c r="E696" s="23" t="str">
        <f>IF(LEN('заявки всего'!E696)=0,"",'заявки всего'!E696)</f>
        <v/>
      </c>
      <c r="F696" s="23" t="str">
        <f>IF(обеспечено!F696=0,"",ROUNDUP(обеспечено!F696/31*5,0))</f>
        <v/>
      </c>
      <c r="G696" s="21" t="str">
        <f>IF(обеспечено!G696-'погружено всего'!G696=0,"",обеспечено!G696-'погружено всего'!G696)</f>
        <v/>
      </c>
      <c r="H696" s="21" t="str">
        <f>IF(обеспечено!H696-'погружено всего'!H696=0,"",обеспечено!H696-'погружено всего'!H696)</f>
        <v/>
      </c>
      <c r="I696" s="21" t="str">
        <f>IF(обеспечено!I696-'погружено всего'!I696=0,"",обеспечено!I696-'погружено всего'!I696)</f>
        <v/>
      </c>
      <c r="J696" s="21" t="str">
        <f>IF(обеспечено!J696-'погружено всего'!J696=0,"",обеспечено!J696-'погружено всего'!J696)</f>
        <v/>
      </c>
      <c r="K696" s="21" t="str">
        <f>IF(обеспечено!K696-'погружено всего'!K696=0,"",обеспечено!K696-'погружено всего'!K696)</f>
        <v/>
      </c>
      <c r="L696" s="21" t="str">
        <f>IF(обеспечено!L696-'погружено всего'!L696=0,"",обеспечено!L696-'погружено всего'!L696)</f>
        <v/>
      </c>
      <c r="M696" s="21" t="str">
        <f>IF(обеспечено!M696-'погружено всего'!M696=0,"",обеспечено!M696-'погружено всего'!M696)</f>
        <v/>
      </c>
      <c r="N696" s="21" t="str">
        <f>IF(обеспечено!N696-'погружено всего'!N696=0,"",обеспечено!N696-'погружено всего'!N696)</f>
        <v/>
      </c>
      <c r="O696" s="21" t="str">
        <f>IF(обеспечено!O696-'погружено всего'!O696=0,"",обеспечено!O696-'погружено всего'!O696)</f>
        <v/>
      </c>
      <c r="P696" s="21" t="str">
        <f>IF(обеспечено!P696-'погружено всего'!P696=0,"",обеспечено!P696-'погружено всего'!P696)</f>
        <v/>
      </c>
      <c r="Q696" s="21" t="str">
        <f>IF(обеспечено!Q696-'погружено всего'!Q696=0,"",обеспечено!Q696-'погружено всего'!Q696)</f>
        <v/>
      </c>
      <c r="R696" s="21" t="str">
        <f>IF(обеспечено!R696-'погружено всего'!R696=0,"",обеспечено!R696-'погружено всего'!R696)</f>
        <v/>
      </c>
      <c r="S696" s="21" t="str">
        <f>IF(обеспечено!S696-'погружено всего'!S696=0,"",обеспечено!S696-'погружено всего'!S696)</f>
        <v/>
      </c>
      <c r="T696" s="21" t="str">
        <f>IF(обеспечено!T696-'погружено всего'!T696=0,"",обеспечено!T696-'погружено всего'!T696)</f>
        <v/>
      </c>
      <c r="U696" s="21" t="str">
        <f>IF(обеспечено!U696-'погружено всего'!U696=0,"",обеспечено!U696-'погружено всего'!U696)</f>
        <v/>
      </c>
      <c r="V696" s="21" t="str">
        <f>IF(обеспечено!V696-'погружено всего'!V696=0,"",обеспечено!V696-'погружено всего'!V696)</f>
        <v/>
      </c>
      <c r="W696" s="21" t="str">
        <f>IF(обеспечено!W696-'погружено всего'!W696=0,"",обеспечено!W696-'погружено всего'!W696)</f>
        <v/>
      </c>
      <c r="X696" s="21" t="str">
        <f>IF(обеспечено!X696-'погружено всего'!X696=0,"",обеспечено!X696-'погружено всего'!X696)</f>
        <v/>
      </c>
      <c r="Y696" s="21" t="str">
        <f>IF(обеспечено!Y696-'погружено всего'!Y696=0,"",обеспечено!Y696-'погружено всего'!Y696)</f>
        <v/>
      </c>
      <c r="Z696" s="21" t="str">
        <f>IF(обеспечено!Z696-'погружено всего'!Z696=0,"",обеспечено!Z696-'погружено всего'!Z696)</f>
        <v/>
      </c>
      <c r="AA696" s="21" t="str">
        <f>IF(обеспечено!AA696-'погружено всего'!AA696=0,"",обеспечено!AA696-'погружено всего'!AA696)</f>
        <v/>
      </c>
      <c r="AB696" s="21" t="str">
        <f>IF(обеспечено!AB696-'погружено всего'!AB696=0,"",обеспечено!AB696-'погружено всего'!AB696)</f>
        <v/>
      </c>
      <c r="AC696" s="21" t="str">
        <f>IF(обеспечено!AC696-'погружено всего'!AC696=0,"",обеспечено!AC696-'погружено всего'!AC696)</f>
        <v/>
      </c>
      <c r="AD696" s="21" t="str">
        <f>IF(обеспечено!AD696-'погружено всего'!AD696=0,"",обеспечено!AD696-'погружено всего'!AD696)</f>
        <v/>
      </c>
      <c r="AE696" s="21" t="str">
        <f>IF(обеспечено!AE696-'погружено всего'!AE696=0,"",обеспечено!AE696-'погружено всего'!AE696)</f>
        <v/>
      </c>
      <c r="AF696" s="21" t="str">
        <f>IF(обеспечено!AF696-'погружено всего'!AF696=0,"",обеспечено!AF696-'погружено всего'!AF696)</f>
        <v/>
      </c>
      <c r="AG696" s="21" t="str">
        <f>IF(обеспечено!AG696-'погружено всего'!AG696=0,"",обеспечено!AG696-'погружено всего'!AG696)</f>
        <v/>
      </c>
      <c r="AH696" s="21" t="str">
        <f>IF(обеспечено!AH696-'погружено всего'!AH696=0,"",обеспечено!AH696-'погружено всего'!AH696)</f>
        <v/>
      </c>
      <c r="AI696" s="21" t="str">
        <f>IF(обеспечено!AI696-'погружено всего'!AI696=0,"",обеспечено!AI696-'погружено всего'!AI696)</f>
        <v/>
      </c>
      <c r="AJ696" s="21" t="str">
        <f>IF(обеспечено!AJ696-'погружено всего'!AJ696=0,"",обеспечено!AJ696-'погружено всего'!AJ696)</f>
        <v/>
      </c>
      <c r="AK696" s="21" t="str">
        <f>IF(обеспечено!AK696-'погружено всего'!AK696=0,"",обеспечено!AK696-'погружено всего'!AK696)</f>
        <v/>
      </c>
    </row>
    <row r="697" spans="2:37" s="15" customFormat="1" ht="13.5" customHeight="1" x14ac:dyDescent="0.15">
      <c r="B697" s="20" t="str">
        <f>IF(LEN('заявки всего'!B697)=0,"",'заявки всего'!B697)</f>
        <v/>
      </c>
      <c r="C697" s="20" t="str">
        <f>IF(LEN('заявки всего'!C697)=0,"",'заявки всего'!C697)</f>
        <v/>
      </c>
      <c r="D697" s="22" t="str">
        <f>IF(LEN('заявки всего'!D697)=0,"",'заявки всего'!D697)</f>
        <v/>
      </c>
      <c r="E697" s="23" t="str">
        <f>IF(LEN('заявки всего'!E697)=0,"",'заявки всего'!E697)</f>
        <v/>
      </c>
      <c r="F697" s="23" t="str">
        <f>IF(обеспечено!F697=0,"",ROUNDUP(обеспечено!F697/31*5,0))</f>
        <v/>
      </c>
      <c r="G697" s="21" t="str">
        <f>IF(обеспечено!G697-'погружено всего'!G697=0,"",обеспечено!G697-'погружено всего'!G697)</f>
        <v/>
      </c>
      <c r="H697" s="21" t="str">
        <f>IF(обеспечено!H697-'погружено всего'!H697=0,"",обеспечено!H697-'погружено всего'!H697)</f>
        <v/>
      </c>
      <c r="I697" s="21" t="str">
        <f>IF(обеспечено!I697-'погружено всего'!I697=0,"",обеспечено!I697-'погружено всего'!I697)</f>
        <v/>
      </c>
      <c r="J697" s="21" t="str">
        <f>IF(обеспечено!J697-'погружено всего'!J697=0,"",обеспечено!J697-'погружено всего'!J697)</f>
        <v/>
      </c>
      <c r="K697" s="21" t="str">
        <f>IF(обеспечено!K697-'погружено всего'!K697=0,"",обеспечено!K697-'погружено всего'!K697)</f>
        <v/>
      </c>
      <c r="L697" s="21" t="str">
        <f>IF(обеспечено!L697-'погружено всего'!L697=0,"",обеспечено!L697-'погружено всего'!L697)</f>
        <v/>
      </c>
      <c r="M697" s="21" t="str">
        <f>IF(обеспечено!M697-'погружено всего'!M697=0,"",обеспечено!M697-'погружено всего'!M697)</f>
        <v/>
      </c>
      <c r="N697" s="21" t="str">
        <f>IF(обеспечено!N697-'погружено всего'!N697=0,"",обеспечено!N697-'погружено всего'!N697)</f>
        <v/>
      </c>
      <c r="O697" s="21" t="str">
        <f>IF(обеспечено!O697-'погружено всего'!O697=0,"",обеспечено!O697-'погружено всего'!O697)</f>
        <v/>
      </c>
      <c r="P697" s="21" t="str">
        <f>IF(обеспечено!P697-'погружено всего'!P697=0,"",обеспечено!P697-'погружено всего'!P697)</f>
        <v/>
      </c>
      <c r="Q697" s="21" t="str">
        <f>IF(обеспечено!Q697-'погружено всего'!Q697=0,"",обеспечено!Q697-'погружено всего'!Q697)</f>
        <v/>
      </c>
      <c r="R697" s="21" t="str">
        <f>IF(обеспечено!R697-'погружено всего'!R697=0,"",обеспечено!R697-'погружено всего'!R697)</f>
        <v/>
      </c>
      <c r="S697" s="21" t="str">
        <f>IF(обеспечено!S697-'погружено всего'!S697=0,"",обеспечено!S697-'погружено всего'!S697)</f>
        <v/>
      </c>
      <c r="T697" s="21" t="str">
        <f>IF(обеспечено!T697-'погружено всего'!T697=0,"",обеспечено!T697-'погружено всего'!T697)</f>
        <v/>
      </c>
      <c r="U697" s="21" t="str">
        <f>IF(обеспечено!U697-'погружено всего'!U697=0,"",обеспечено!U697-'погружено всего'!U697)</f>
        <v/>
      </c>
      <c r="V697" s="21" t="str">
        <f>IF(обеспечено!V697-'погружено всего'!V697=0,"",обеспечено!V697-'погружено всего'!V697)</f>
        <v/>
      </c>
      <c r="W697" s="21" t="str">
        <f>IF(обеспечено!W697-'погружено всего'!W697=0,"",обеспечено!W697-'погружено всего'!W697)</f>
        <v/>
      </c>
      <c r="X697" s="21" t="str">
        <f>IF(обеспечено!X697-'погружено всего'!X697=0,"",обеспечено!X697-'погружено всего'!X697)</f>
        <v/>
      </c>
      <c r="Y697" s="21" t="str">
        <f>IF(обеспечено!Y697-'погружено всего'!Y697=0,"",обеспечено!Y697-'погружено всего'!Y697)</f>
        <v/>
      </c>
      <c r="Z697" s="21" t="str">
        <f>IF(обеспечено!Z697-'погружено всего'!Z697=0,"",обеспечено!Z697-'погружено всего'!Z697)</f>
        <v/>
      </c>
      <c r="AA697" s="21" t="str">
        <f>IF(обеспечено!AA697-'погружено всего'!AA697=0,"",обеспечено!AA697-'погружено всего'!AA697)</f>
        <v/>
      </c>
      <c r="AB697" s="21" t="str">
        <f>IF(обеспечено!AB697-'погружено всего'!AB697=0,"",обеспечено!AB697-'погружено всего'!AB697)</f>
        <v/>
      </c>
      <c r="AC697" s="21" t="str">
        <f>IF(обеспечено!AC697-'погружено всего'!AC697=0,"",обеспечено!AC697-'погружено всего'!AC697)</f>
        <v/>
      </c>
      <c r="AD697" s="21" t="str">
        <f>IF(обеспечено!AD697-'погружено всего'!AD697=0,"",обеспечено!AD697-'погружено всего'!AD697)</f>
        <v/>
      </c>
      <c r="AE697" s="21" t="str">
        <f>IF(обеспечено!AE697-'погружено всего'!AE697=0,"",обеспечено!AE697-'погружено всего'!AE697)</f>
        <v/>
      </c>
      <c r="AF697" s="21" t="str">
        <f>IF(обеспечено!AF697-'погружено всего'!AF697=0,"",обеспечено!AF697-'погружено всего'!AF697)</f>
        <v/>
      </c>
      <c r="AG697" s="21" t="str">
        <f>IF(обеспечено!AG697-'погружено всего'!AG697=0,"",обеспечено!AG697-'погружено всего'!AG697)</f>
        <v/>
      </c>
      <c r="AH697" s="21" t="str">
        <f>IF(обеспечено!AH697-'погружено всего'!AH697=0,"",обеспечено!AH697-'погружено всего'!AH697)</f>
        <v/>
      </c>
      <c r="AI697" s="21" t="str">
        <f>IF(обеспечено!AI697-'погружено всего'!AI697=0,"",обеспечено!AI697-'погружено всего'!AI697)</f>
        <v/>
      </c>
      <c r="AJ697" s="21" t="str">
        <f>IF(обеспечено!AJ697-'погружено всего'!AJ697=0,"",обеспечено!AJ697-'погружено всего'!AJ697)</f>
        <v/>
      </c>
      <c r="AK697" s="21" t="str">
        <f>IF(обеспечено!AK697-'погружено всего'!AK697=0,"",обеспечено!AK697-'погружено всего'!AK697)</f>
        <v/>
      </c>
    </row>
    <row r="698" spans="2:37" s="15" customFormat="1" ht="13.5" customHeight="1" x14ac:dyDescent="0.15">
      <c r="B698" s="20" t="str">
        <f>IF(LEN('заявки всего'!B698)=0,"",'заявки всего'!B698)</f>
        <v/>
      </c>
      <c r="C698" s="20" t="str">
        <f>IF(LEN('заявки всего'!C698)=0,"",'заявки всего'!C698)</f>
        <v/>
      </c>
      <c r="D698" s="22" t="str">
        <f>IF(LEN('заявки всего'!D698)=0,"",'заявки всего'!D698)</f>
        <v/>
      </c>
      <c r="E698" s="23" t="str">
        <f>IF(LEN('заявки всего'!E698)=0,"",'заявки всего'!E698)</f>
        <v/>
      </c>
      <c r="F698" s="23" t="str">
        <f>IF(обеспечено!F698=0,"",ROUNDUP(обеспечено!F698/31*5,0))</f>
        <v/>
      </c>
      <c r="G698" s="21" t="str">
        <f>IF(обеспечено!G698-'погружено всего'!G698=0,"",обеспечено!G698-'погружено всего'!G698)</f>
        <v/>
      </c>
      <c r="H698" s="21" t="str">
        <f>IF(обеспечено!H698-'погружено всего'!H698=0,"",обеспечено!H698-'погружено всего'!H698)</f>
        <v/>
      </c>
      <c r="I698" s="21" t="str">
        <f>IF(обеспечено!I698-'погружено всего'!I698=0,"",обеспечено!I698-'погружено всего'!I698)</f>
        <v/>
      </c>
      <c r="J698" s="21" t="str">
        <f>IF(обеспечено!J698-'погружено всего'!J698=0,"",обеспечено!J698-'погружено всего'!J698)</f>
        <v/>
      </c>
      <c r="K698" s="21" t="str">
        <f>IF(обеспечено!K698-'погружено всего'!K698=0,"",обеспечено!K698-'погружено всего'!K698)</f>
        <v/>
      </c>
      <c r="L698" s="21" t="str">
        <f>IF(обеспечено!L698-'погружено всего'!L698=0,"",обеспечено!L698-'погружено всего'!L698)</f>
        <v/>
      </c>
      <c r="M698" s="21" t="str">
        <f>IF(обеспечено!M698-'погружено всего'!M698=0,"",обеспечено!M698-'погружено всего'!M698)</f>
        <v/>
      </c>
      <c r="N698" s="21" t="str">
        <f>IF(обеспечено!N698-'погружено всего'!N698=0,"",обеспечено!N698-'погружено всего'!N698)</f>
        <v/>
      </c>
      <c r="O698" s="21" t="str">
        <f>IF(обеспечено!O698-'погружено всего'!O698=0,"",обеспечено!O698-'погружено всего'!O698)</f>
        <v/>
      </c>
      <c r="P698" s="21" t="str">
        <f>IF(обеспечено!P698-'погружено всего'!P698=0,"",обеспечено!P698-'погружено всего'!P698)</f>
        <v/>
      </c>
      <c r="Q698" s="21" t="str">
        <f>IF(обеспечено!Q698-'погружено всего'!Q698=0,"",обеспечено!Q698-'погружено всего'!Q698)</f>
        <v/>
      </c>
      <c r="R698" s="21" t="str">
        <f>IF(обеспечено!R698-'погружено всего'!R698=0,"",обеспечено!R698-'погружено всего'!R698)</f>
        <v/>
      </c>
      <c r="S698" s="21" t="str">
        <f>IF(обеспечено!S698-'погружено всего'!S698=0,"",обеспечено!S698-'погружено всего'!S698)</f>
        <v/>
      </c>
      <c r="T698" s="21" t="str">
        <f>IF(обеспечено!T698-'погружено всего'!T698=0,"",обеспечено!T698-'погружено всего'!T698)</f>
        <v/>
      </c>
      <c r="U698" s="21" t="str">
        <f>IF(обеспечено!U698-'погружено всего'!U698=0,"",обеспечено!U698-'погружено всего'!U698)</f>
        <v/>
      </c>
      <c r="V698" s="21" t="str">
        <f>IF(обеспечено!V698-'погружено всего'!V698=0,"",обеспечено!V698-'погружено всего'!V698)</f>
        <v/>
      </c>
      <c r="W698" s="21" t="str">
        <f>IF(обеспечено!W698-'погружено всего'!W698=0,"",обеспечено!W698-'погружено всего'!W698)</f>
        <v/>
      </c>
      <c r="X698" s="21" t="str">
        <f>IF(обеспечено!X698-'погружено всего'!X698=0,"",обеспечено!X698-'погружено всего'!X698)</f>
        <v/>
      </c>
      <c r="Y698" s="21" t="str">
        <f>IF(обеспечено!Y698-'погружено всего'!Y698=0,"",обеспечено!Y698-'погружено всего'!Y698)</f>
        <v/>
      </c>
      <c r="Z698" s="21" t="str">
        <f>IF(обеспечено!Z698-'погружено всего'!Z698=0,"",обеспечено!Z698-'погружено всего'!Z698)</f>
        <v/>
      </c>
      <c r="AA698" s="21" t="str">
        <f>IF(обеспечено!AA698-'погружено всего'!AA698=0,"",обеспечено!AA698-'погружено всего'!AA698)</f>
        <v/>
      </c>
      <c r="AB698" s="21" t="str">
        <f>IF(обеспечено!AB698-'погружено всего'!AB698=0,"",обеспечено!AB698-'погружено всего'!AB698)</f>
        <v/>
      </c>
      <c r="AC698" s="21" t="str">
        <f>IF(обеспечено!AC698-'погружено всего'!AC698=0,"",обеспечено!AC698-'погружено всего'!AC698)</f>
        <v/>
      </c>
      <c r="AD698" s="21" t="str">
        <f>IF(обеспечено!AD698-'погружено всего'!AD698=0,"",обеспечено!AD698-'погружено всего'!AD698)</f>
        <v/>
      </c>
      <c r="AE698" s="21" t="str">
        <f>IF(обеспечено!AE698-'погружено всего'!AE698=0,"",обеспечено!AE698-'погружено всего'!AE698)</f>
        <v/>
      </c>
      <c r="AF698" s="21" t="str">
        <f>IF(обеспечено!AF698-'погружено всего'!AF698=0,"",обеспечено!AF698-'погружено всего'!AF698)</f>
        <v/>
      </c>
      <c r="AG698" s="21" t="str">
        <f>IF(обеспечено!AG698-'погружено всего'!AG698=0,"",обеспечено!AG698-'погружено всего'!AG698)</f>
        <v/>
      </c>
      <c r="AH698" s="21" t="str">
        <f>IF(обеспечено!AH698-'погружено всего'!AH698=0,"",обеспечено!AH698-'погружено всего'!AH698)</f>
        <v/>
      </c>
      <c r="AI698" s="21" t="str">
        <f>IF(обеспечено!AI698-'погружено всего'!AI698=0,"",обеспечено!AI698-'погружено всего'!AI698)</f>
        <v/>
      </c>
      <c r="AJ698" s="21" t="str">
        <f>IF(обеспечено!AJ698-'погружено всего'!AJ698=0,"",обеспечено!AJ698-'погружено всего'!AJ698)</f>
        <v/>
      </c>
      <c r="AK698" s="21" t="str">
        <f>IF(обеспечено!AK698-'погружено всего'!AK698=0,"",обеспечено!AK698-'погружено всего'!AK698)</f>
        <v/>
      </c>
    </row>
    <row r="699" spans="2:37" s="15" customFormat="1" ht="13.5" customHeight="1" x14ac:dyDescent="0.15">
      <c r="B699" s="20" t="str">
        <f>IF(LEN('заявки всего'!B699)=0,"",'заявки всего'!B699)</f>
        <v/>
      </c>
      <c r="C699" s="20" t="str">
        <f>IF(LEN('заявки всего'!C699)=0,"",'заявки всего'!C699)</f>
        <v/>
      </c>
      <c r="D699" s="22" t="str">
        <f>IF(LEN('заявки всего'!D699)=0,"",'заявки всего'!D699)</f>
        <v/>
      </c>
      <c r="E699" s="23" t="str">
        <f>IF(LEN('заявки всего'!E699)=0,"",'заявки всего'!E699)</f>
        <v/>
      </c>
      <c r="F699" s="23" t="str">
        <f>IF(обеспечено!F699=0,"",ROUNDUP(обеспечено!F699/31*5,0))</f>
        <v/>
      </c>
      <c r="G699" s="21" t="str">
        <f>IF(обеспечено!G699-'погружено всего'!G699=0,"",обеспечено!G699-'погружено всего'!G699)</f>
        <v/>
      </c>
      <c r="H699" s="21" t="str">
        <f>IF(обеспечено!H699-'погружено всего'!H699=0,"",обеспечено!H699-'погружено всего'!H699)</f>
        <v/>
      </c>
      <c r="I699" s="21" t="str">
        <f>IF(обеспечено!I699-'погружено всего'!I699=0,"",обеспечено!I699-'погружено всего'!I699)</f>
        <v/>
      </c>
      <c r="J699" s="21" t="str">
        <f>IF(обеспечено!J699-'погружено всего'!J699=0,"",обеспечено!J699-'погружено всего'!J699)</f>
        <v/>
      </c>
      <c r="K699" s="21" t="str">
        <f>IF(обеспечено!K699-'погружено всего'!K699=0,"",обеспечено!K699-'погружено всего'!K699)</f>
        <v/>
      </c>
      <c r="L699" s="21" t="str">
        <f>IF(обеспечено!L699-'погружено всего'!L699=0,"",обеспечено!L699-'погружено всего'!L699)</f>
        <v/>
      </c>
      <c r="M699" s="21" t="str">
        <f>IF(обеспечено!M699-'погружено всего'!M699=0,"",обеспечено!M699-'погружено всего'!M699)</f>
        <v/>
      </c>
      <c r="N699" s="21" t="str">
        <f>IF(обеспечено!N699-'погружено всего'!N699=0,"",обеспечено!N699-'погружено всего'!N699)</f>
        <v/>
      </c>
      <c r="O699" s="21" t="str">
        <f>IF(обеспечено!O699-'погружено всего'!O699=0,"",обеспечено!O699-'погружено всего'!O699)</f>
        <v/>
      </c>
      <c r="P699" s="21" t="str">
        <f>IF(обеспечено!P699-'погружено всего'!P699=0,"",обеспечено!P699-'погружено всего'!P699)</f>
        <v/>
      </c>
      <c r="Q699" s="21" t="str">
        <f>IF(обеспечено!Q699-'погружено всего'!Q699=0,"",обеспечено!Q699-'погружено всего'!Q699)</f>
        <v/>
      </c>
      <c r="R699" s="21" t="str">
        <f>IF(обеспечено!R699-'погружено всего'!R699=0,"",обеспечено!R699-'погружено всего'!R699)</f>
        <v/>
      </c>
      <c r="S699" s="21" t="str">
        <f>IF(обеспечено!S699-'погружено всего'!S699=0,"",обеспечено!S699-'погружено всего'!S699)</f>
        <v/>
      </c>
      <c r="T699" s="21" t="str">
        <f>IF(обеспечено!T699-'погружено всего'!T699=0,"",обеспечено!T699-'погружено всего'!T699)</f>
        <v/>
      </c>
      <c r="U699" s="21" t="str">
        <f>IF(обеспечено!U699-'погружено всего'!U699=0,"",обеспечено!U699-'погружено всего'!U699)</f>
        <v/>
      </c>
      <c r="V699" s="21" t="str">
        <f>IF(обеспечено!V699-'погружено всего'!V699=0,"",обеспечено!V699-'погружено всего'!V699)</f>
        <v/>
      </c>
      <c r="W699" s="21" t="str">
        <f>IF(обеспечено!W699-'погружено всего'!W699=0,"",обеспечено!W699-'погружено всего'!W699)</f>
        <v/>
      </c>
      <c r="X699" s="21" t="str">
        <f>IF(обеспечено!X699-'погружено всего'!X699=0,"",обеспечено!X699-'погружено всего'!X699)</f>
        <v/>
      </c>
      <c r="Y699" s="21" t="str">
        <f>IF(обеспечено!Y699-'погружено всего'!Y699=0,"",обеспечено!Y699-'погружено всего'!Y699)</f>
        <v/>
      </c>
      <c r="Z699" s="21" t="str">
        <f>IF(обеспечено!Z699-'погружено всего'!Z699=0,"",обеспечено!Z699-'погружено всего'!Z699)</f>
        <v/>
      </c>
      <c r="AA699" s="21" t="str">
        <f>IF(обеспечено!AA699-'погружено всего'!AA699=0,"",обеспечено!AA699-'погружено всего'!AA699)</f>
        <v/>
      </c>
      <c r="AB699" s="21" t="str">
        <f>IF(обеспечено!AB699-'погружено всего'!AB699=0,"",обеспечено!AB699-'погружено всего'!AB699)</f>
        <v/>
      </c>
      <c r="AC699" s="21" t="str">
        <f>IF(обеспечено!AC699-'погружено всего'!AC699=0,"",обеспечено!AC699-'погружено всего'!AC699)</f>
        <v/>
      </c>
      <c r="AD699" s="21" t="str">
        <f>IF(обеспечено!AD699-'погружено всего'!AD699=0,"",обеспечено!AD699-'погружено всего'!AD699)</f>
        <v/>
      </c>
      <c r="AE699" s="21" t="str">
        <f>IF(обеспечено!AE699-'погружено всего'!AE699=0,"",обеспечено!AE699-'погружено всего'!AE699)</f>
        <v/>
      </c>
      <c r="AF699" s="21" t="str">
        <f>IF(обеспечено!AF699-'погружено всего'!AF699=0,"",обеспечено!AF699-'погружено всего'!AF699)</f>
        <v/>
      </c>
      <c r="AG699" s="21" t="str">
        <f>IF(обеспечено!AG699-'погружено всего'!AG699=0,"",обеспечено!AG699-'погружено всего'!AG699)</f>
        <v/>
      </c>
      <c r="AH699" s="21" t="str">
        <f>IF(обеспечено!AH699-'погружено всего'!AH699=0,"",обеспечено!AH699-'погружено всего'!AH699)</f>
        <v/>
      </c>
      <c r="AI699" s="21" t="str">
        <f>IF(обеспечено!AI699-'погружено всего'!AI699=0,"",обеспечено!AI699-'погружено всего'!AI699)</f>
        <v/>
      </c>
      <c r="AJ699" s="21" t="str">
        <f>IF(обеспечено!AJ699-'погружено всего'!AJ699=0,"",обеспечено!AJ699-'погружено всего'!AJ699)</f>
        <v/>
      </c>
      <c r="AK699" s="21" t="str">
        <f>IF(обеспечено!AK699-'погружено всего'!AK699=0,"",обеспечено!AK699-'погружено всего'!AK699)</f>
        <v/>
      </c>
    </row>
    <row r="700" spans="2:37" s="15" customFormat="1" ht="13.5" customHeight="1" x14ac:dyDescent="0.15">
      <c r="B700" s="20" t="str">
        <f>IF(LEN('заявки всего'!B700)=0,"",'заявки всего'!B700)</f>
        <v/>
      </c>
      <c r="C700" s="20" t="str">
        <f>IF(LEN('заявки всего'!C700)=0,"",'заявки всего'!C700)</f>
        <v/>
      </c>
      <c r="D700" s="22" t="str">
        <f>IF(LEN('заявки всего'!D700)=0,"",'заявки всего'!D700)</f>
        <v/>
      </c>
      <c r="E700" s="23" t="str">
        <f>IF(LEN('заявки всего'!E700)=0,"",'заявки всего'!E700)</f>
        <v/>
      </c>
      <c r="F700" s="23" t="str">
        <f>IF(обеспечено!F700=0,"",ROUNDUP(обеспечено!F700/31*5,0))</f>
        <v/>
      </c>
      <c r="G700" s="21" t="str">
        <f>IF(обеспечено!G700-'погружено всего'!G700=0,"",обеспечено!G700-'погружено всего'!G700)</f>
        <v/>
      </c>
      <c r="H700" s="21" t="str">
        <f>IF(обеспечено!H700-'погружено всего'!H700=0,"",обеспечено!H700-'погружено всего'!H700)</f>
        <v/>
      </c>
      <c r="I700" s="21" t="str">
        <f>IF(обеспечено!I700-'погружено всего'!I700=0,"",обеспечено!I700-'погружено всего'!I700)</f>
        <v/>
      </c>
      <c r="J700" s="21" t="str">
        <f>IF(обеспечено!J700-'погружено всего'!J700=0,"",обеспечено!J700-'погружено всего'!J700)</f>
        <v/>
      </c>
      <c r="K700" s="21" t="str">
        <f>IF(обеспечено!K700-'погружено всего'!K700=0,"",обеспечено!K700-'погружено всего'!K700)</f>
        <v/>
      </c>
      <c r="L700" s="21" t="str">
        <f>IF(обеспечено!L700-'погружено всего'!L700=0,"",обеспечено!L700-'погружено всего'!L700)</f>
        <v/>
      </c>
      <c r="M700" s="21" t="str">
        <f>IF(обеспечено!M700-'погружено всего'!M700=0,"",обеспечено!M700-'погружено всего'!M700)</f>
        <v/>
      </c>
      <c r="N700" s="21" t="str">
        <f>IF(обеспечено!N700-'погружено всего'!N700=0,"",обеспечено!N700-'погружено всего'!N700)</f>
        <v/>
      </c>
      <c r="O700" s="21" t="str">
        <f>IF(обеспечено!O700-'погружено всего'!O700=0,"",обеспечено!O700-'погружено всего'!O700)</f>
        <v/>
      </c>
      <c r="P700" s="21" t="str">
        <f>IF(обеспечено!P700-'погружено всего'!P700=0,"",обеспечено!P700-'погружено всего'!P700)</f>
        <v/>
      </c>
      <c r="Q700" s="21" t="str">
        <f>IF(обеспечено!Q700-'погружено всего'!Q700=0,"",обеспечено!Q700-'погружено всего'!Q700)</f>
        <v/>
      </c>
      <c r="R700" s="21" t="str">
        <f>IF(обеспечено!R700-'погружено всего'!R700=0,"",обеспечено!R700-'погружено всего'!R700)</f>
        <v/>
      </c>
      <c r="S700" s="21" t="str">
        <f>IF(обеспечено!S700-'погружено всего'!S700=0,"",обеспечено!S700-'погружено всего'!S700)</f>
        <v/>
      </c>
      <c r="T700" s="21" t="str">
        <f>IF(обеспечено!T700-'погружено всего'!T700=0,"",обеспечено!T700-'погружено всего'!T700)</f>
        <v/>
      </c>
      <c r="U700" s="21" t="str">
        <f>IF(обеспечено!U700-'погружено всего'!U700=0,"",обеспечено!U700-'погружено всего'!U700)</f>
        <v/>
      </c>
      <c r="V700" s="21" t="str">
        <f>IF(обеспечено!V700-'погружено всего'!V700=0,"",обеспечено!V700-'погружено всего'!V700)</f>
        <v/>
      </c>
      <c r="W700" s="21" t="str">
        <f>IF(обеспечено!W700-'погружено всего'!W700=0,"",обеспечено!W700-'погружено всего'!W700)</f>
        <v/>
      </c>
      <c r="X700" s="21" t="str">
        <f>IF(обеспечено!X700-'погружено всего'!X700=0,"",обеспечено!X700-'погружено всего'!X700)</f>
        <v/>
      </c>
      <c r="Y700" s="21" t="str">
        <f>IF(обеспечено!Y700-'погружено всего'!Y700=0,"",обеспечено!Y700-'погружено всего'!Y700)</f>
        <v/>
      </c>
      <c r="Z700" s="21" t="str">
        <f>IF(обеспечено!Z700-'погружено всего'!Z700=0,"",обеспечено!Z700-'погружено всего'!Z700)</f>
        <v/>
      </c>
      <c r="AA700" s="21" t="str">
        <f>IF(обеспечено!AA700-'погружено всего'!AA700=0,"",обеспечено!AA700-'погружено всего'!AA700)</f>
        <v/>
      </c>
      <c r="AB700" s="21" t="str">
        <f>IF(обеспечено!AB700-'погружено всего'!AB700=0,"",обеспечено!AB700-'погружено всего'!AB700)</f>
        <v/>
      </c>
      <c r="AC700" s="21" t="str">
        <f>IF(обеспечено!AC700-'погружено всего'!AC700=0,"",обеспечено!AC700-'погружено всего'!AC700)</f>
        <v/>
      </c>
      <c r="AD700" s="21" t="str">
        <f>IF(обеспечено!AD700-'погружено всего'!AD700=0,"",обеспечено!AD700-'погружено всего'!AD700)</f>
        <v/>
      </c>
      <c r="AE700" s="21" t="str">
        <f>IF(обеспечено!AE700-'погружено всего'!AE700=0,"",обеспечено!AE700-'погружено всего'!AE700)</f>
        <v/>
      </c>
      <c r="AF700" s="21" t="str">
        <f>IF(обеспечено!AF700-'погружено всего'!AF700=0,"",обеспечено!AF700-'погружено всего'!AF700)</f>
        <v/>
      </c>
      <c r="AG700" s="21" t="str">
        <f>IF(обеспечено!AG700-'погружено всего'!AG700=0,"",обеспечено!AG700-'погружено всего'!AG700)</f>
        <v/>
      </c>
      <c r="AH700" s="21" t="str">
        <f>IF(обеспечено!AH700-'погружено всего'!AH700=0,"",обеспечено!AH700-'погружено всего'!AH700)</f>
        <v/>
      </c>
      <c r="AI700" s="21" t="str">
        <f>IF(обеспечено!AI700-'погружено всего'!AI700=0,"",обеспечено!AI700-'погружено всего'!AI700)</f>
        <v/>
      </c>
      <c r="AJ700" s="21" t="str">
        <f>IF(обеспечено!AJ700-'погружено всего'!AJ700=0,"",обеспечено!AJ700-'погружено всего'!AJ700)</f>
        <v/>
      </c>
      <c r="AK700" s="21" t="str">
        <f>IF(обеспечено!AK700-'погружено всего'!AK700=0,"",обеспечено!AK700-'погружено всего'!AK700)</f>
        <v/>
      </c>
    </row>
    <row r="701" spans="2:37" s="15" customFormat="1" ht="13.5" customHeight="1" x14ac:dyDescent="0.15">
      <c r="B701" s="20" t="str">
        <f>IF(LEN('заявки всего'!B701)=0,"",'заявки всего'!B701)</f>
        <v/>
      </c>
      <c r="C701" s="20" t="str">
        <f>IF(LEN('заявки всего'!C701)=0,"",'заявки всего'!C701)</f>
        <v/>
      </c>
      <c r="D701" s="22" t="str">
        <f>IF(LEN('заявки всего'!D701)=0,"",'заявки всего'!D701)</f>
        <v/>
      </c>
      <c r="E701" s="23" t="str">
        <f>IF(LEN('заявки всего'!E701)=0,"",'заявки всего'!E701)</f>
        <v/>
      </c>
      <c r="F701" s="23" t="str">
        <f>IF(обеспечено!F701=0,"",ROUNDUP(обеспечено!F701/31*5,0))</f>
        <v/>
      </c>
      <c r="G701" s="21" t="str">
        <f>IF(обеспечено!G701-'погружено всего'!G701=0,"",обеспечено!G701-'погружено всего'!G701)</f>
        <v/>
      </c>
      <c r="H701" s="21" t="str">
        <f>IF(обеспечено!H701-'погружено всего'!H701=0,"",обеспечено!H701-'погружено всего'!H701)</f>
        <v/>
      </c>
      <c r="I701" s="21" t="str">
        <f>IF(обеспечено!I701-'погружено всего'!I701=0,"",обеспечено!I701-'погружено всего'!I701)</f>
        <v/>
      </c>
      <c r="J701" s="21" t="str">
        <f>IF(обеспечено!J701-'погружено всего'!J701=0,"",обеспечено!J701-'погружено всего'!J701)</f>
        <v/>
      </c>
      <c r="K701" s="21" t="str">
        <f>IF(обеспечено!K701-'погружено всего'!K701=0,"",обеспечено!K701-'погружено всего'!K701)</f>
        <v/>
      </c>
      <c r="L701" s="21" t="str">
        <f>IF(обеспечено!L701-'погружено всего'!L701=0,"",обеспечено!L701-'погружено всего'!L701)</f>
        <v/>
      </c>
      <c r="M701" s="21" t="str">
        <f>IF(обеспечено!M701-'погружено всего'!M701=0,"",обеспечено!M701-'погружено всего'!M701)</f>
        <v/>
      </c>
      <c r="N701" s="21" t="str">
        <f>IF(обеспечено!N701-'погружено всего'!N701=0,"",обеспечено!N701-'погружено всего'!N701)</f>
        <v/>
      </c>
      <c r="O701" s="21" t="str">
        <f>IF(обеспечено!O701-'погружено всего'!O701=0,"",обеспечено!O701-'погружено всего'!O701)</f>
        <v/>
      </c>
      <c r="P701" s="21" t="str">
        <f>IF(обеспечено!P701-'погружено всего'!P701=0,"",обеспечено!P701-'погружено всего'!P701)</f>
        <v/>
      </c>
      <c r="Q701" s="21" t="str">
        <f>IF(обеспечено!Q701-'погружено всего'!Q701=0,"",обеспечено!Q701-'погружено всего'!Q701)</f>
        <v/>
      </c>
      <c r="R701" s="21" t="str">
        <f>IF(обеспечено!R701-'погружено всего'!R701=0,"",обеспечено!R701-'погружено всего'!R701)</f>
        <v/>
      </c>
      <c r="S701" s="21" t="str">
        <f>IF(обеспечено!S701-'погружено всего'!S701=0,"",обеспечено!S701-'погружено всего'!S701)</f>
        <v/>
      </c>
      <c r="T701" s="21" t="str">
        <f>IF(обеспечено!T701-'погружено всего'!T701=0,"",обеспечено!T701-'погружено всего'!T701)</f>
        <v/>
      </c>
      <c r="U701" s="21" t="str">
        <f>IF(обеспечено!U701-'погружено всего'!U701=0,"",обеспечено!U701-'погружено всего'!U701)</f>
        <v/>
      </c>
      <c r="V701" s="21" t="str">
        <f>IF(обеспечено!V701-'погружено всего'!V701=0,"",обеспечено!V701-'погружено всего'!V701)</f>
        <v/>
      </c>
      <c r="W701" s="21" t="str">
        <f>IF(обеспечено!W701-'погружено всего'!W701=0,"",обеспечено!W701-'погружено всего'!W701)</f>
        <v/>
      </c>
      <c r="X701" s="21" t="str">
        <f>IF(обеспечено!X701-'погружено всего'!X701=0,"",обеспечено!X701-'погружено всего'!X701)</f>
        <v/>
      </c>
      <c r="Y701" s="21" t="str">
        <f>IF(обеспечено!Y701-'погружено всего'!Y701=0,"",обеспечено!Y701-'погружено всего'!Y701)</f>
        <v/>
      </c>
      <c r="Z701" s="21" t="str">
        <f>IF(обеспечено!Z701-'погружено всего'!Z701=0,"",обеспечено!Z701-'погружено всего'!Z701)</f>
        <v/>
      </c>
      <c r="AA701" s="21" t="str">
        <f>IF(обеспечено!AA701-'погружено всего'!AA701=0,"",обеспечено!AA701-'погружено всего'!AA701)</f>
        <v/>
      </c>
      <c r="AB701" s="21" t="str">
        <f>IF(обеспечено!AB701-'погружено всего'!AB701=0,"",обеспечено!AB701-'погружено всего'!AB701)</f>
        <v/>
      </c>
      <c r="AC701" s="21" t="str">
        <f>IF(обеспечено!AC701-'погружено всего'!AC701=0,"",обеспечено!AC701-'погружено всего'!AC701)</f>
        <v/>
      </c>
      <c r="AD701" s="21" t="str">
        <f>IF(обеспечено!AD701-'погружено всего'!AD701=0,"",обеспечено!AD701-'погружено всего'!AD701)</f>
        <v/>
      </c>
      <c r="AE701" s="21" t="str">
        <f>IF(обеспечено!AE701-'погружено всего'!AE701=0,"",обеспечено!AE701-'погружено всего'!AE701)</f>
        <v/>
      </c>
      <c r="AF701" s="21" t="str">
        <f>IF(обеспечено!AF701-'погружено всего'!AF701=0,"",обеспечено!AF701-'погружено всего'!AF701)</f>
        <v/>
      </c>
      <c r="AG701" s="21" t="str">
        <f>IF(обеспечено!AG701-'погружено всего'!AG701=0,"",обеспечено!AG701-'погружено всего'!AG701)</f>
        <v/>
      </c>
      <c r="AH701" s="21" t="str">
        <f>IF(обеспечено!AH701-'погружено всего'!AH701=0,"",обеспечено!AH701-'погружено всего'!AH701)</f>
        <v/>
      </c>
      <c r="AI701" s="21" t="str">
        <f>IF(обеспечено!AI701-'погружено всего'!AI701=0,"",обеспечено!AI701-'погружено всего'!AI701)</f>
        <v/>
      </c>
      <c r="AJ701" s="21" t="str">
        <f>IF(обеспечено!AJ701-'погружено всего'!AJ701=0,"",обеспечено!AJ701-'погружено всего'!AJ701)</f>
        <v/>
      </c>
      <c r="AK701" s="21" t="str">
        <f>IF(обеспечено!AK701-'погружено всего'!AK701=0,"",обеспечено!AK701-'погружено всего'!AK701)</f>
        <v/>
      </c>
    </row>
    <row r="702" spans="2:37" s="15" customFormat="1" ht="13.5" customHeight="1" x14ac:dyDescent="0.15">
      <c r="B702" s="20" t="str">
        <f>IF(LEN('заявки всего'!B702)=0,"",'заявки всего'!B702)</f>
        <v/>
      </c>
      <c r="C702" s="20" t="str">
        <f>IF(LEN('заявки всего'!C702)=0,"",'заявки всего'!C702)</f>
        <v/>
      </c>
      <c r="D702" s="22" t="str">
        <f>IF(LEN('заявки всего'!D702)=0,"",'заявки всего'!D702)</f>
        <v/>
      </c>
      <c r="E702" s="23" t="str">
        <f>IF(LEN('заявки всего'!E702)=0,"",'заявки всего'!E702)</f>
        <v/>
      </c>
      <c r="F702" s="23" t="str">
        <f>IF(обеспечено!F702=0,"",ROUNDUP(обеспечено!F702/31*5,0))</f>
        <v/>
      </c>
      <c r="G702" s="21" t="str">
        <f>IF(обеспечено!G702-'погружено всего'!G702=0,"",обеспечено!G702-'погружено всего'!G702)</f>
        <v/>
      </c>
      <c r="H702" s="21" t="str">
        <f>IF(обеспечено!H702-'погружено всего'!H702=0,"",обеспечено!H702-'погружено всего'!H702)</f>
        <v/>
      </c>
      <c r="I702" s="21" t="str">
        <f>IF(обеспечено!I702-'погружено всего'!I702=0,"",обеспечено!I702-'погружено всего'!I702)</f>
        <v/>
      </c>
      <c r="J702" s="21" t="str">
        <f>IF(обеспечено!J702-'погружено всего'!J702=0,"",обеспечено!J702-'погружено всего'!J702)</f>
        <v/>
      </c>
      <c r="K702" s="21" t="str">
        <f>IF(обеспечено!K702-'погружено всего'!K702=0,"",обеспечено!K702-'погружено всего'!K702)</f>
        <v/>
      </c>
      <c r="L702" s="21" t="str">
        <f>IF(обеспечено!L702-'погружено всего'!L702=0,"",обеспечено!L702-'погружено всего'!L702)</f>
        <v/>
      </c>
      <c r="M702" s="21" t="str">
        <f>IF(обеспечено!M702-'погружено всего'!M702=0,"",обеспечено!M702-'погружено всего'!M702)</f>
        <v/>
      </c>
      <c r="N702" s="21" t="str">
        <f>IF(обеспечено!N702-'погружено всего'!N702=0,"",обеспечено!N702-'погружено всего'!N702)</f>
        <v/>
      </c>
      <c r="O702" s="21" t="str">
        <f>IF(обеспечено!O702-'погружено всего'!O702=0,"",обеспечено!O702-'погружено всего'!O702)</f>
        <v/>
      </c>
      <c r="P702" s="21" t="str">
        <f>IF(обеспечено!P702-'погружено всего'!P702=0,"",обеспечено!P702-'погружено всего'!P702)</f>
        <v/>
      </c>
      <c r="Q702" s="21" t="str">
        <f>IF(обеспечено!Q702-'погружено всего'!Q702=0,"",обеспечено!Q702-'погружено всего'!Q702)</f>
        <v/>
      </c>
      <c r="R702" s="21" t="str">
        <f>IF(обеспечено!R702-'погружено всего'!R702=0,"",обеспечено!R702-'погружено всего'!R702)</f>
        <v/>
      </c>
      <c r="S702" s="21" t="str">
        <f>IF(обеспечено!S702-'погружено всего'!S702=0,"",обеспечено!S702-'погружено всего'!S702)</f>
        <v/>
      </c>
      <c r="T702" s="21" t="str">
        <f>IF(обеспечено!T702-'погружено всего'!T702=0,"",обеспечено!T702-'погружено всего'!T702)</f>
        <v/>
      </c>
      <c r="U702" s="21" t="str">
        <f>IF(обеспечено!U702-'погружено всего'!U702=0,"",обеспечено!U702-'погружено всего'!U702)</f>
        <v/>
      </c>
      <c r="V702" s="21" t="str">
        <f>IF(обеспечено!V702-'погружено всего'!V702=0,"",обеспечено!V702-'погружено всего'!V702)</f>
        <v/>
      </c>
      <c r="W702" s="21" t="str">
        <f>IF(обеспечено!W702-'погружено всего'!W702=0,"",обеспечено!W702-'погружено всего'!W702)</f>
        <v/>
      </c>
      <c r="X702" s="21" t="str">
        <f>IF(обеспечено!X702-'погружено всего'!X702=0,"",обеспечено!X702-'погружено всего'!X702)</f>
        <v/>
      </c>
      <c r="Y702" s="21" t="str">
        <f>IF(обеспечено!Y702-'погружено всего'!Y702=0,"",обеспечено!Y702-'погружено всего'!Y702)</f>
        <v/>
      </c>
      <c r="Z702" s="21" t="str">
        <f>IF(обеспечено!Z702-'погружено всего'!Z702=0,"",обеспечено!Z702-'погружено всего'!Z702)</f>
        <v/>
      </c>
      <c r="AA702" s="21" t="str">
        <f>IF(обеспечено!AA702-'погружено всего'!AA702=0,"",обеспечено!AA702-'погружено всего'!AA702)</f>
        <v/>
      </c>
      <c r="AB702" s="21" t="str">
        <f>IF(обеспечено!AB702-'погружено всего'!AB702=0,"",обеспечено!AB702-'погружено всего'!AB702)</f>
        <v/>
      </c>
      <c r="AC702" s="21" t="str">
        <f>IF(обеспечено!AC702-'погружено всего'!AC702=0,"",обеспечено!AC702-'погружено всего'!AC702)</f>
        <v/>
      </c>
      <c r="AD702" s="21" t="str">
        <f>IF(обеспечено!AD702-'погружено всего'!AD702=0,"",обеспечено!AD702-'погружено всего'!AD702)</f>
        <v/>
      </c>
      <c r="AE702" s="21" t="str">
        <f>IF(обеспечено!AE702-'погружено всего'!AE702=0,"",обеспечено!AE702-'погружено всего'!AE702)</f>
        <v/>
      </c>
      <c r="AF702" s="21" t="str">
        <f>IF(обеспечено!AF702-'погружено всего'!AF702=0,"",обеспечено!AF702-'погружено всего'!AF702)</f>
        <v/>
      </c>
      <c r="AG702" s="21" t="str">
        <f>IF(обеспечено!AG702-'погружено всего'!AG702=0,"",обеспечено!AG702-'погружено всего'!AG702)</f>
        <v/>
      </c>
      <c r="AH702" s="21" t="str">
        <f>IF(обеспечено!AH702-'погружено всего'!AH702=0,"",обеспечено!AH702-'погружено всего'!AH702)</f>
        <v/>
      </c>
      <c r="AI702" s="21" t="str">
        <f>IF(обеспечено!AI702-'погружено всего'!AI702=0,"",обеспечено!AI702-'погружено всего'!AI702)</f>
        <v/>
      </c>
      <c r="AJ702" s="21" t="str">
        <f>IF(обеспечено!AJ702-'погружено всего'!AJ702=0,"",обеспечено!AJ702-'погружено всего'!AJ702)</f>
        <v/>
      </c>
      <c r="AK702" s="21" t="str">
        <f>IF(обеспечено!AK702-'погружено всего'!AK702=0,"",обеспечено!AK702-'погружено всего'!AK702)</f>
        <v/>
      </c>
    </row>
    <row r="703" spans="2:37" s="15" customFormat="1" ht="13.5" customHeight="1" x14ac:dyDescent="0.15">
      <c r="B703" s="20" t="str">
        <f>IF(LEN('заявки всего'!B703)=0,"",'заявки всего'!B703)</f>
        <v/>
      </c>
      <c r="C703" s="20" t="str">
        <f>IF(LEN('заявки всего'!C703)=0,"",'заявки всего'!C703)</f>
        <v/>
      </c>
      <c r="D703" s="22" t="str">
        <f>IF(LEN('заявки всего'!D703)=0,"",'заявки всего'!D703)</f>
        <v/>
      </c>
      <c r="E703" s="23" t="str">
        <f>IF(LEN('заявки всего'!E703)=0,"",'заявки всего'!E703)</f>
        <v/>
      </c>
      <c r="F703" s="23" t="str">
        <f>IF(обеспечено!F703=0,"",ROUNDUP(обеспечено!F703/31*5,0))</f>
        <v/>
      </c>
      <c r="G703" s="21" t="str">
        <f>IF(обеспечено!G703-'погружено всего'!G703=0,"",обеспечено!G703-'погружено всего'!G703)</f>
        <v/>
      </c>
      <c r="H703" s="21" t="str">
        <f>IF(обеспечено!H703-'погружено всего'!H703=0,"",обеспечено!H703-'погружено всего'!H703)</f>
        <v/>
      </c>
      <c r="I703" s="21" t="str">
        <f>IF(обеспечено!I703-'погружено всего'!I703=0,"",обеспечено!I703-'погружено всего'!I703)</f>
        <v/>
      </c>
      <c r="J703" s="21" t="str">
        <f>IF(обеспечено!J703-'погружено всего'!J703=0,"",обеспечено!J703-'погружено всего'!J703)</f>
        <v/>
      </c>
      <c r="K703" s="21" t="str">
        <f>IF(обеспечено!K703-'погружено всего'!K703=0,"",обеспечено!K703-'погружено всего'!K703)</f>
        <v/>
      </c>
      <c r="L703" s="21" t="str">
        <f>IF(обеспечено!L703-'погружено всего'!L703=0,"",обеспечено!L703-'погружено всего'!L703)</f>
        <v/>
      </c>
      <c r="M703" s="21" t="str">
        <f>IF(обеспечено!M703-'погружено всего'!M703=0,"",обеспечено!M703-'погружено всего'!M703)</f>
        <v/>
      </c>
      <c r="N703" s="21" t="str">
        <f>IF(обеспечено!N703-'погружено всего'!N703=0,"",обеспечено!N703-'погружено всего'!N703)</f>
        <v/>
      </c>
      <c r="O703" s="21" t="str">
        <f>IF(обеспечено!O703-'погружено всего'!O703=0,"",обеспечено!O703-'погружено всего'!O703)</f>
        <v/>
      </c>
      <c r="P703" s="21" t="str">
        <f>IF(обеспечено!P703-'погружено всего'!P703=0,"",обеспечено!P703-'погружено всего'!P703)</f>
        <v/>
      </c>
      <c r="Q703" s="21" t="str">
        <f>IF(обеспечено!Q703-'погружено всего'!Q703=0,"",обеспечено!Q703-'погружено всего'!Q703)</f>
        <v/>
      </c>
      <c r="R703" s="21" t="str">
        <f>IF(обеспечено!R703-'погружено всего'!R703=0,"",обеспечено!R703-'погружено всего'!R703)</f>
        <v/>
      </c>
      <c r="S703" s="21" t="str">
        <f>IF(обеспечено!S703-'погружено всего'!S703=0,"",обеспечено!S703-'погружено всего'!S703)</f>
        <v/>
      </c>
      <c r="T703" s="21" t="str">
        <f>IF(обеспечено!T703-'погружено всего'!T703=0,"",обеспечено!T703-'погружено всего'!T703)</f>
        <v/>
      </c>
      <c r="U703" s="21" t="str">
        <f>IF(обеспечено!U703-'погружено всего'!U703=0,"",обеспечено!U703-'погружено всего'!U703)</f>
        <v/>
      </c>
      <c r="V703" s="21" t="str">
        <f>IF(обеспечено!V703-'погружено всего'!V703=0,"",обеспечено!V703-'погружено всего'!V703)</f>
        <v/>
      </c>
      <c r="W703" s="21" t="str">
        <f>IF(обеспечено!W703-'погружено всего'!W703=0,"",обеспечено!W703-'погружено всего'!W703)</f>
        <v/>
      </c>
      <c r="X703" s="21" t="str">
        <f>IF(обеспечено!X703-'погружено всего'!X703=0,"",обеспечено!X703-'погружено всего'!X703)</f>
        <v/>
      </c>
      <c r="Y703" s="21" t="str">
        <f>IF(обеспечено!Y703-'погружено всего'!Y703=0,"",обеспечено!Y703-'погружено всего'!Y703)</f>
        <v/>
      </c>
      <c r="Z703" s="21" t="str">
        <f>IF(обеспечено!Z703-'погружено всего'!Z703=0,"",обеспечено!Z703-'погружено всего'!Z703)</f>
        <v/>
      </c>
      <c r="AA703" s="21" t="str">
        <f>IF(обеспечено!AA703-'погружено всего'!AA703=0,"",обеспечено!AA703-'погружено всего'!AA703)</f>
        <v/>
      </c>
      <c r="AB703" s="21" t="str">
        <f>IF(обеспечено!AB703-'погружено всего'!AB703=0,"",обеспечено!AB703-'погружено всего'!AB703)</f>
        <v/>
      </c>
      <c r="AC703" s="21" t="str">
        <f>IF(обеспечено!AC703-'погружено всего'!AC703=0,"",обеспечено!AC703-'погружено всего'!AC703)</f>
        <v/>
      </c>
      <c r="AD703" s="21" t="str">
        <f>IF(обеспечено!AD703-'погружено всего'!AD703=0,"",обеспечено!AD703-'погружено всего'!AD703)</f>
        <v/>
      </c>
      <c r="AE703" s="21" t="str">
        <f>IF(обеспечено!AE703-'погружено всего'!AE703=0,"",обеспечено!AE703-'погружено всего'!AE703)</f>
        <v/>
      </c>
      <c r="AF703" s="21" t="str">
        <f>IF(обеспечено!AF703-'погружено всего'!AF703=0,"",обеспечено!AF703-'погружено всего'!AF703)</f>
        <v/>
      </c>
      <c r="AG703" s="21" t="str">
        <f>IF(обеспечено!AG703-'погружено всего'!AG703=0,"",обеспечено!AG703-'погружено всего'!AG703)</f>
        <v/>
      </c>
      <c r="AH703" s="21" t="str">
        <f>IF(обеспечено!AH703-'погружено всего'!AH703=0,"",обеспечено!AH703-'погружено всего'!AH703)</f>
        <v/>
      </c>
      <c r="AI703" s="21" t="str">
        <f>IF(обеспечено!AI703-'погружено всего'!AI703=0,"",обеспечено!AI703-'погружено всего'!AI703)</f>
        <v/>
      </c>
      <c r="AJ703" s="21" t="str">
        <f>IF(обеспечено!AJ703-'погружено всего'!AJ703=0,"",обеспечено!AJ703-'погружено всего'!AJ703)</f>
        <v/>
      </c>
      <c r="AK703" s="21" t="str">
        <f>IF(обеспечено!AK703-'погружено всего'!AK703=0,"",обеспечено!AK703-'погружено всего'!AK703)</f>
        <v/>
      </c>
    </row>
    <row r="704" spans="2:37" s="15" customFormat="1" ht="13.5" customHeight="1" x14ac:dyDescent="0.15">
      <c r="B704" s="20" t="str">
        <f>IF(LEN('заявки всего'!B704)=0,"",'заявки всего'!B704)</f>
        <v/>
      </c>
      <c r="C704" s="20" t="str">
        <f>IF(LEN('заявки всего'!C704)=0,"",'заявки всего'!C704)</f>
        <v/>
      </c>
      <c r="D704" s="22" t="str">
        <f>IF(LEN('заявки всего'!D704)=0,"",'заявки всего'!D704)</f>
        <v/>
      </c>
      <c r="E704" s="23" t="str">
        <f>IF(LEN('заявки всего'!E704)=0,"",'заявки всего'!E704)</f>
        <v/>
      </c>
      <c r="F704" s="23" t="str">
        <f>IF(обеспечено!F704=0,"",ROUNDUP(обеспечено!F704/31*5,0))</f>
        <v/>
      </c>
      <c r="G704" s="21" t="str">
        <f>IF(обеспечено!G704-'погружено всего'!G704=0,"",обеспечено!G704-'погружено всего'!G704)</f>
        <v/>
      </c>
      <c r="H704" s="21" t="str">
        <f>IF(обеспечено!H704-'погружено всего'!H704=0,"",обеспечено!H704-'погружено всего'!H704)</f>
        <v/>
      </c>
      <c r="I704" s="21" t="str">
        <f>IF(обеспечено!I704-'погружено всего'!I704=0,"",обеспечено!I704-'погружено всего'!I704)</f>
        <v/>
      </c>
      <c r="J704" s="21" t="str">
        <f>IF(обеспечено!J704-'погружено всего'!J704=0,"",обеспечено!J704-'погружено всего'!J704)</f>
        <v/>
      </c>
      <c r="K704" s="21" t="str">
        <f>IF(обеспечено!K704-'погружено всего'!K704=0,"",обеспечено!K704-'погружено всего'!K704)</f>
        <v/>
      </c>
      <c r="L704" s="21" t="str">
        <f>IF(обеспечено!L704-'погружено всего'!L704=0,"",обеспечено!L704-'погружено всего'!L704)</f>
        <v/>
      </c>
      <c r="M704" s="21" t="str">
        <f>IF(обеспечено!M704-'погружено всего'!M704=0,"",обеспечено!M704-'погружено всего'!M704)</f>
        <v/>
      </c>
      <c r="N704" s="21" t="str">
        <f>IF(обеспечено!N704-'погружено всего'!N704=0,"",обеспечено!N704-'погружено всего'!N704)</f>
        <v/>
      </c>
      <c r="O704" s="21" t="str">
        <f>IF(обеспечено!O704-'погружено всего'!O704=0,"",обеспечено!O704-'погружено всего'!O704)</f>
        <v/>
      </c>
      <c r="P704" s="21" t="str">
        <f>IF(обеспечено!P704-'погружено всего'!P704=0,"",обеспечено!P704-'погружено всего'!P704)</f>
        <v/>
      </c>
      <c r="Q704" s="21" t="str">
        <f>IF(обеспечено!Q704-'погружено всего'!Q704=0,"",обеспечено!Q704-'погружено всего'!Q704)</f>
        <v/>
      </c>
      <c r="R704" s="21" t="str">
        <f>IF(обеспечено!R704-'погружено всего'!R704=0,"",обеспечено!R704-'погружено всего'!R704)</f>
        <v/>
      </c>
      <c r="S704" s="21" t="str">
        <f>IF(обеспечено!S704-'погружено всего'!S704=0,"",обеспечено!S704-'погружено всего'!S704)</f>
        <v/>
      </c>
      <c r="T704" s="21" t="str">
        <f>IF(обеспечено!T704-'погружено всего'!T704=0,"",обеспечено!T704-'погружено всего'!T704)</f>
        <v/>
      </c>
      <c r="U704" s="21" t="str">
        <f>IF(обеспечено!U704-'погружено всего'!U704=0,"",обеспечено!U704-'погружено всего'!U704)</f>
        <v/>
      </c>
      <c r="V704" s="21" t="str">
        <f>IF(обеспечено!V704-'погружено всего'!V704=0,"",обеспечено!V704-'погружено всего'!V704)</f>
        <v/>
      </c>
      <c r="W704" s="21" t="str">
        <f>IF(обеспечено!W704-'погружено всего'!W704=0,"",обеспечено!W704-'погружено всего'!W704)</f>
        <v/>
      </c>
      <c r="X704" s="21" t="str">
        <f>IF(обеспечено!X704-'погружено всего'!X704=0,"",обеспечено!X704-'погружено всего'!X704)</f>
        <v/>
      </c>
      <c r="Y704" s="21" t="str">
        <f>IF(обеспечено!Y704-'погружено всего'!Y704=0,"",обеспечено!Y704-'погружено всего'!Y704)</f>
        <v/>
      </c>
      <c r="Z704" s="21" t="str">
        <f>IF(обеспечено!Z704-'погружено всего'!Z704=0,"",обеспечено!Z704-'погружено всего'!Z704)</f>
        <v/>
      </c>
      <c r="AA704" s="21" t="str">
        <f>IF(обеспечено!AA704-'погружено всего'!AA704=0,"",обеспечено!AA704-'погружено всего'!AA704)</f>
        <v/>
      </c>
      <c r="AB704" s="21" t="str">
        <f>IF(обеспечено!AB704-'погружено всего'!AB704=0,"",обеспечено!AB704-'погружено всего'!AB704)</f>
        <v/>
      </c>
      <c r="AC704" s="21" t="str">
        <f>IF(обеспечено!AC704-'погружено всего'!AC704=0,"",обеспечено!AC704-'погружено всего'!AC704)</f>
        <v/>
      </c>
      <c r="AD704" s="21" t="str">
        <f>IF(обеспечено!AD704-'погружено всего'!AD704=0,"",обеспечено!AD704-'погружено всего'!AD704)</f>
        <v/>
      </c>
      <c r="AE704" s="21" t="str">
        <f>IF(обеспечено!AE704-'погружено всего'!AE704=0,"",обеспечено!AE704-'погружено всего'!AE704)</f>
        <v/>
      </c>
      <c r="AF704" s="21" t="str">
        <f>IF(обеспечено!AF704-'погружено всего'!AF704=0,"",обеспечено!AF704-'погружено всего'!AF704)</f>
        <v/>
      </c>
      <c r="AG704" s="21" t="str">
        <f>IF(обеспечено!AG704-'погружено всего'!AG704=0,"",обеспечено!AG704-'погружено всего'!AG704)</f>
        <v/>
      </c>
      <c r="AH704" s="21" t="str">
        <f>IF(обеспечено!AH704-'погружено всего'!AH704=0,"",обеспечено!AH704-'погружено всего'!AH704)</f>
        <v/>
      </c>
      <c r="AI704" s="21" t="str">
        <f>IF(обеспечено!AI704-'погружено всего'!AI704=0,"",обеспечено!AI704-'погружено всего'!AI704)</f>
        <v/>
      </c>
      <c r="AJ704" s="21" t="str">
        <f>IF(обеспечено!AJ704-'погружено всего'!AJ704=0,"",обеспечено!AJ704-'погружено всего'!AJ704)</f>
        <v/>
      </c>
      <c r="AK704" s="21" t="str">
        <f>IF(обеспечено!AK704-'погружено всего'!AK704=0,"",обеспечено!AK704-'погружено всего'!AK704)</f>
        <v/>
      </c>
    </row>
    <row r="705" spans="2:37" s="15" customFormat="1" ht="13.5" customHeight="1" x14ac:dyDescent="0.15">
      <c r="B705" s="20" t="str">
        <f>IF(LEN('заявки всего'!B705)=0,"",'заявки всего'!B705)</f>
        <v/>
      </c>
      <c r="C705" s="20" t="str">
        <f>IF(LEN('заявки всего'!C705)=0,"",'заявки всего'!C705)</f>
        <v/>
      </c>
      <c r="D705" s="22" t="str">
        <f>IF(LEN('заявки всего'!D705)=0,"",'заявки всего'!D705)</f>
        <v/>
      </c>
      <c r="E705" s="23" t="str">
        <f>IF(LEN('заявки всего'!E705)=0,"",'заявки всего'!E705)</f>
        <v/>
      </c>
      <c r="F705" s="23" t="str">
        <f>IF(обеспечено!F705=0,"",ROUNDUP(обеспечено!F705/31*5,0))</f>
        <v/>
      </c>
      <c r="G705" s="21" t="str">
        <f>IF(обеспечено!G705-'погружено всего'!G705=0,"",обеспечено!G705-'погружено всего'!G705)</f>
        <v/>
      </c>
      <c r="H705" s="21" t="str">
        <f>IF(обеспечено!H705-'погружено всего'!H705=0,"",обеспечено!H705-'погружено всего'!H705)</f>
        <v/>
      </c>
      <c r="I705" s="21" t="str">
        <f>IF(обеспечено!I705-'погружено всего'!I705=0,"",обеспечено!I705-'погружено всего'!I705)</f>
        <v/>
      </c>
      <c r="J705" s="21" t="str">
        <f>IF(обеспечено!J705-'погружено всего'!J705=0,"",обеспечено!J705-'погружено всего'!J705)</f>
        <v/>
      </c>
      <c r="K705" s="21" t="str">
        <f>IF(обеспечено!K705-'погружено всего'!K705=0,"",обеспечено!K705-'погружено всего'!K705)</f>
        <v/>
      </c>
      <c r="L705" s="21" t="str">
        <f>IF(обеспечено!L705-'погружено всего'!L705=0,"",обеспечено!L705-'погружено всего'!L705)</f>
        <v/>
      </c>
      <c r="M705" s="21" t="str">
        <f>IF(обеспечено!M705-'погружено всего'!M705=0,"",обеспечено!M705-'погружено всего'!M705)</f>
        <v/>
      </c>
      <c r="N705" s="21" t="str">
        <f>IF(обеспечено!N705-'погружено всего'!N705=0,"",обеспечено!N705-'погружено всего'!N705)</f>
        <v/>
      </c>
      <c r="O705" s="21" t="str">
        <f>IF(обеспечено!O705-'погружено всего'!O705=0,"",обеспечено!O705-'погружено всего'!O705)</f>
        <v/>
      </c>
      <c r="P705" s="21" t="str">
        <f>IF(обеспечено!P705-'погружено всего'!P705=0,"",обеспечено!P705-'погружено всего'!P705)</f>
        <v/>
      </c>
      <c r="Q705" s="21" t="str">
        <f>IF(обеспечено!Q705-'погружено всего'!Q705=0,"",обеспечено!Q705-'погружено всего'!Q705)</f>
        <v/>
      </c>
      <c r="R705" s="21" t="str">
        <f>IF(обеспечено!R705-'погружено всего'!R705=0,"",обеспечено!R705-'погружено всего'!R705)</f>
        <v/>
      </c>
      <c r="S705" s="21" t="str">
        <f>IF(обеспечено!S705-'погружено всего'!S705=0,"",обеспечено!S705-'погружено всего'!S705)</f>
        <v/>
      </c>
      <c r="T705" s="21" t="str">
        <f>IF(обеспечено!T705-'погружено всего'!T705=0,"",обеспечено!T705-'погружено всего'!T705)</f>
        <v/>
      </c>
      <c r="U705" s="21" t="str">
        <f>IF(обеспечено!U705-'погружено всего'!U705=0,"",обеспечено!U705-'погружено всего'!U705)</f>
        <v/>
      </c>
      <c r="V705" s="21" t="str">
        <f>IF(обеспечено!V705-'погружено всего'!V705=0,"",обеспечено!V705-'погружено всего'!V705)</f>
        <v/>
      </c>
      <c r="W705" s="21" t="str">
        <f>IF(обеспечено!W705-'погружено всего'!W705=0,"",обеспечено!W705-'погружено всего'!W705)</f>
        <v/>
      </c>
      <c r="X705" s="21" t="str">
        <f>IF(обеспечено!X705-'погружено всего'!X705=0,"",обеспечено!X705-'погружено всего'!X705)</f>
        <v/>
      </c>
      <c r="Y705" s="21" t="str">
        <f>IF(обеспечено!Y705-'погружено всего'!Y705=0,"",обеспечено!Y705-'погружено всего'!Y705)</f>
        <v/>
      </c>
      <c r="Z705" s="21" t="str">
        <f>IF(обеспечено!Z705-'погружено всего'!Z705=0,"",обеспечено!Z705-'погружено всего'!Z705)</f>
        <v/>
      </c>
      <c r="AA705" s="21" t="str">
        <f>IF(обеспечено!AA705-'погружено всего'!AA705=0,"",обеспечено!AA705-'погружено всего'!AA705)</f>
        <v/>
      </c>
      <c r="AB705" s="21" t="str">
        <f>IF(обеспечено!AB705-'погружено всего'!AB705=0,"",обеспечено!AB705-'погружено всего'!AB705)</f>
        <v/>
      </c>
      <c r="AC705" s="21" t="str">
        <f>IF(обеспечено!AC705-'погружено всего'!AC705=0,"",обеспечено!AC705-'погружено всего'!AC705)</f>
        <v/>
      </c>
      <c r="AD705" s="21" t="str">
        <f>IF(обеспечено!AD705-'погружено всего'!AD705=0,"",обеспечено!AD705-'погружено всего'!AD705)</f>
        <v/>
      </c>
      <c r="AE705" s="21" t="str">
        <f>IF(обеспечено!AE705-'погружено всего'!AE705=0,"",обеспечено!AE705-'погружено всего'!AE705)</f>
        <v/>
      </c>
      <c r="AF705" s="21" t="str">
        <f>IF(обеспечено!AF705-'погружено всего'!AF705=0,"",обеспечено!AF705-'погружено всего'!AF705)</f>
        <v/>
      </c>
      <c r="AG705" s="21" t="str">
        <f>IF(обеспечено!AG705-'погружено всего'!AG705=0,"",обеспечено!AG705-'погружено всего'!AG705)</f>
        <v/>
      </c>
      <c r="AH705" s="21" t="str">
        <f>IF(обеспечено!AH705-'погружено всего'!AH705=0,"",обеспечено!AH705-'погружено всего'!AH705)</f>
        <v/>
      </c>
      <c r="AI705" s="21" t="str">
        <f>IF(обеспечено!AI705-'погружено всего'!AI705=0,"",обеспечено!AI705-'погружено всего'!AI705)</f>
        <v/>
      </c>
      <c r="AJ705" s="21" t="str">
        <f>IF(обеспечено!AJ705-'погружено всего'!AJ705=0,"",обеспечено!AJ705-'погружено всего'!AJ705)</f>
        <v/>
      </c>
      <c r="AK705" s="21" t="str">
        <f>IF(обеспечено!AK705-'погружено всего'!AK705=0,"",обеспечено!AK705-'погружено всего'!AK705)</f>
        <v/>
      </c>
    </row>
    <row r="706" spans="2:37" s="15" customFormat="1" ht="13.5" customHeight="1" x14ac:dyDescent="0.15">
      <c r="B706" s="20" t="str">
        <f>IF(LEN('заявки всего'!B706)=0,"",'заявки всего'!B706)</f>
        <v/>
      </c>
      <c r="C706" s="20" t="str">
        <f>IF(LEN('заявки всего'!C706)=0,"",'заявки всего'!C706)</f>
        <v/>
      </c>
      <c r="D706" s="22" t="str">
        <f>IF(LEN('заявки всего'!D706)=0,"",'заявки всего'!D706)</f>
        <v/>
      </c>
      <c r="E706" s="23" t="str">
        <f>IF(LEN('заявки всего'!E706)=0,"",'заявки всего'!E706)</f>
        <v/>
      </c>
      <c r="F706" s="23" t="str">
        <f>IF(обеспечено!F706=0,"",ROUNDUP(обеспечено!F706/31*5,0))</f>
        <v/>
      </c>
      <c r="G706" s="21" t="str">
        <f>IF(обеспечено!G706-'погружено всего'!G706=0,"",обеспечено!G706-'погружено всего'!G706)</f>
        <v/>
      </c>
      <c r="H706" s="21" t="str">
        <f>IF(обеспечено!H706-'погружено всего'!H706=0,"",обеспечено!H706-'погружено всего'!H706)</f>
        <v/>
      </c>
      <c r="I706" s="21" t="str">
        <f>IF(обеспечено!I706-'погружено всего'!I706=0,"",обеспечено!I706-'погружено всего'!I706)</f>
        <v/>
      </c>
      <c r="J706" s="21" t="str">
        <f>IF(обеспечено!J706-'погружено всего'!J706=0,"",обеспечено!J706-'погружено всего'!J706)</f>
        <v/>
      </c>
      <c r="K706" s="21" t="str">
        <f>IF(обеспечено!K706-'погружено всего'!K706=0,"",обеспечено!K706-'погружено всего'!K706)</f>
        <v/>
      </c>
      <c r="L706" s="21" t="str">
        <f>IF(обеспечено!L706-'погружено всего'!L706=0,"",обеспечено!L706-'погружено всего'!L706)</f>
        <v/>
      </c>
      <c r="M706" s="21" t="str">
        <f>IF(обеспечено!M706-'погружено всего'!M706=0,"",обеспечено!M706-'погружено всего'!M706)</f>
        <v/>
      </c>
      <c r="N706" s="21" t="str">
        <f>IF(обеспечено!N706-'погружено всего'!N706=0,"",обеспечено!N706-'погружено всего'!N706)</f>
        <v/>
      </c>
      <c r="O706" s="21" t="str">
        <f>IF(обеспечено!O706-'погружено всего'!O706=0,"",обеспечено!O706-'погружено всего'!O706)</f>
        <v/>
      </c>
      <c r="P706" s="21" t="str">
        <f>IF(обеспечено!P706-'погружено всего'!P706=0,"",обеспечено!P706-'погружено всего'!P706)</f>
        <v/>
      </c>
      <c r="Q706" s="21" t="str">
        <f>IF(обеспечено!Q706-'погружено всего'!Q706=0,"",обеспечено!Q706-'погружено всего'!Q706)</f>
        <v/>
      </c>
      <c r="R706" s="21" t="str">
        <f>IF(обеспечено!R706-'погружено всего'!R706=0,"",обеспечено!R706-'погружено всего'!R706)</f>
        <v/>
      </c>
      <c r="S706" s="21" t="str">
        <f>IF(обеспечено!S706-'погружено всего'!S706=0,"",обеспечено!S706-'погружено всего'!S706)</f>
        <v/>
      </c>
      <c r="T706" s="21" t="str">
        <f>IF(обеспечено!T706-'погружено всего'!T706=0,"",обеспечено!T706-'погружено всего'!T706)</f>
        <v/>
      </c>
      <c r="U706" s="21" t="str">
        <f>IF(обеспечено!U706-'погружено всего'!U706=0,"",обеспечено!U706-'погружено всего'!U706)</f>
        <v/>
      </c>
      <c r="V706" s="21" t="str">
        <f>IF(обеспечено!V706-'погружено всего'!V706=0,"",обеспечено!V706-'погружено всего'!V706)</f>
        <v/>
      </c>
      <c r="W706" s="21" t="str">
        <f>IF(обеспечено!W706-'погружено всего'!W706=0,"",обеспечено!W706-'погружено всего'!W706)</f>
        <v/>
      </c>
      <c r="X706" s="21" t="str">
        <f>IF(обеспечено!X706-'погружено всего'!X706=0,"",обеспечено!X706-'погружено всего'!X706)</f>
        <v/>
      </c>
      <c r="Y706" s="21" t="str">
        <f>IF(обеспечено!Y706-'погружено всего'!Y706=0,"",обеспечено!Y706-'погружено всего'!Y706)</f>
        <v/>
      </c>
      <c r="Z706" s="21" t="str">
        <f>IF(обеспечено!Z706-'погружено всего'!Z706=0,"",обеспечено!Z706-'погружено всего'!Z706)</f>
        <v/>
      </c>
      <c r="AA706" s="21" t="str">
        <f>IF(обеспечено!AA706-'погружено всего'!AA706=0,"",обеспечено!AA706-'погружено всего'!AA706)</f>
        <v/>
      </c>
      <c r="AB706" s="21" t="str">
        <f>IF(обеспечено!AB706-'погружено всего'!AB706=0,"",обеспечено!AB706-'погружено всего'!AB706)</f>
        <v/>
      </c>
      <c r="AC706" s="21" t="str">
        <f>IF(обеспечено!AC706-'погружено всего'!AC706=0,"",обеспечено!AC706-'погружено всего'!AC706)</f>
        <v/>
      </c>
      <c r="AD706" s="21" t="str">
        <f>IF(обеспечено!AD706-'погружено всего'!AD706=0,"",обеспечено!AD706-'погружено всего'!AD706)</f>
        <v/>
      </c>
      <c r="AE706" s="21" t="str">
        <f>IF(обеспечено!AE706-'погружено всего'!AE706=0,"",обеспечено!AE706-'погружено всего'!AE706)</f>
        <v/>
      </c>
      <c r="AF706" s="21" t="str">
        <f>IF(обеспечено!AF706-'погружено всего'!AF706=0,"",обеспечено!AF706-'погружено всего'!AF706)</f>
        <v/>
      </c>
      <c r="AG706" s="21" t="str">
        <f>IF(обеспечено!AG706-'погружено всего'!AG706=0,"",обеспечено!AG706-'погружено всего'!AG706)</f>
        <v/>
      </c>
      <c r="AH706" s="21" t="str">
        <f>IF(обеспечено!AH706-'погружено всего'!AH706=0,"",обеспечено!AH706-'погружено всего'!AH706)</f>
        <v/>
      </c>
      <c r="AI706" s="21" t="str">
        <f>IF(обеспечено!AI706-'погружено всего'!AI706=0,"",обеспечено!AI706-'погружено всего'!AI706)</f>
        <v/>
      </c>
      <c r="AJ706" s="21" t="str">
        <f>IF(обеспечено!AJ706-'погружено всего'!AJ706=0,"",обеспечено!AJ706-'погружено всего'!AJ706)</f>
        <v/>
      </c>
      <c r="AK706" s="21" t="str">
        <f>IF(обеспечено!AK706-'погружено всего'!AK706=0,"",обеспечено!AK706-'погружено всего'!AK706)</f>
        <v/>
      </c>
    </row>
    <row r="707" spans="2:37" s="15" customFormat="1" ht="13.5" customHeight="1" x14ac:dyDescent="0.15">
      <c r="B707" s="20" t="str">
        <f>IF(LEN('заявки всего'!B707)=0,"",'заявки всего'!B707)</f>
        <v/>
      </c>
      <c r="C707" s="20" t="str">
        <f>IF(LEN('заявки всего'!C707)=0,"",'заявки всего'!C707)</f>
        <v/>
      </c>
      <c r="D707" s="22" t="str">
        <f>IF(LEN('заявки всего'!D707)=0,"",'заявки всего'!D707)</f>
        <v/>
      </c>
      <c r="E707" s="23" t="str">
        <f>IF(LEN('заявки всего'!E707)=0,"",'заявки всего'!E707)</f>
        <v/>
      </c>
      <c r="F707" s="23" t="str">
        <f>IF(обеспечено!F707=0,"",ROUNDUP(обеспечено!F707/31*5,0))</f>
        <v/>
      </c>
      <c r="G707" s="21" t="str">
        <f>IF(обеспечено!G707-'погружено всего'!G707=0,"",обеспечено!G707-'погружено всего'!G707)</f>
        <v/>
      </c>
      <c r="H707" s="21" t="str">
        <f>IF(обеспечено!H707-'погружено всего'!H707=0,"",обеспечено!H707-'погружено всего'!H707)</f>
        <v/>
      </c>
      <c r="I707" s="21" t="str">
        <f>IF(обеспечено!I707-'погружено всего'!I707=0,"",обеспечено!I707-'погружено всего'!I707)</f>
        <v/>
      </c>
      <c r="J707" s="21" t="str">
        <f>IF(обеспечено!J707-'погружено всего'!J707=0,"",обеспечено!J707-'погружено всего'!J707)</f>
        <v/>
      </c>
      <c r="K707" s="21" t="str">
        <f>IF(обеспечено!K707-'погружено всего'!K707=0,"",обеспечено!K707-'погружено всего'!K707)</f>
        <v/>
      </c>
      <c r="L707" s="21" t="str">
        <f>IF(обеспечено!L707-'погружено всего'!L707=0,"",обеспечено!L707-'погружено всего'!L707)</f>
        <v/>
      </c>
      <c r="M707" s="21" t="str">
        <f>IF(обеспечено!M707-'погружено всего'!M707=0,"",обеспечено!M707-'погружено всего'!M707)</f>
        <v/>
      </c>
      <c r="N707" s="21" t="str">
        <f>IF(обеспечено!N707-'погружено всего'!N707=0,"",обеспечено!N707-'погружено всего'!N707)</f>
        <v/>
      </c>
      <c r="O707" s="21" t="str">
        <f>IF(обеспечено!O707-'погружено всего'!O707=0,"",обеспечено!O707-'погружено всего'!O707)</f>
        <v/>
      </c>
      <c r="P707" s="21" t="str">
        <f>IF(обеспечено!P707-'погружено всего'!P707=0,"",обеспечено!P707-'погружено всего'!P707)</f>
        <v/>
      </c>
      <c r="Q707" s="21" t="str">
        <f>IF(обеспечено!Q707-'погружено всего'!Q707=0,"",обеспечено!Q707-'погружено всего'!Q707)</f>
        <v/>
      </c>
      <c r="R707" s="21" t="str">
        <f>IF(обеспечено!R707-'погружено всего'!R707=0,"",обеспечено!R707-'погружено всего'!R707)</f>
        <v/>
      </c>
      <c r="S707" s="21" t="str">
        <f>IF(обеспечено!S707-'погружено всего'!S707=0,"",обеспечено!S707-'погружено всего'!S707)</f>
        <v/>
      </c>
      <c r="T707" s="21" t="str">
        <f>IF(обеспечено!T707-'погружено всего'!T707=0,"",обеспечено!T707-'погружено всего'!T707)</f>
        <v/>
      </c>
      <c r="U707" s="21" t="str">
        <f>IF(обеспечено!U707-'погружено всего'!U707=0,"",обеспечено!U707-'погружено всего'!U707)</f>
        <v/>
      </c>
      <c r="V707" s="21" t="str">
        <f>IF(обеспечено!V707-'погружено всего'!V707=0,"",обеспечено!V707-'погружено всего'!V707)</f>
        <v/>
      </c>
      <c r="W707" s="21" t="str">
        <f>IF(обеспечено!W707-'погружено всего'!W707=0,"",обеспечено!W707-'погружено всего'!W707)</f>
        <v/>
      </c>
      <c r="X707" s="21" t="str">
        <f>IF(обеспечено!X707-'погружено всего'!X707=0,"",обеспечено!X707-'погружено всего'!X707)</f>
        <v/>
      </c>
      <c r="Y707" s="21" t="str">
        <f>IF(обеспечено!Y707-'погружено всего'!Y707=0,"",обеспечено!Y707-'погружено всего'!Y707)</f>
        <v/>
      </c>
      <c r="Z707" s="21" t="str">
        <f>IF(обеспечено!Z707-'погружено всего'!Z707=0,"",обеспечено!Z707-'погружено всего'!Z707)</f>
        <v/>
      </c>
      <c r="AA707" s="21" t="str">
        <f>IF(обеспечено!AA707-'погружено всего'!AA707=0,"",обеспечено!AA707-'погружено всего'!AA707)</f>
        <v/>
      </c>
      <c r="AB707" s="21" t="str">
        <f>IF(обеспечено!AB707-'погружено всего'!AB707=0,"",обеспечено!AB707-'погружено всего'!AB707)</f>
        <v/>
      </c>
      <c r="AC707" s="21" t="str">
        <f>IF(обеспечено!AC707-'погружено всего'!AC707=0,"",обеспечено!AC707-'погружено всего'!AC707)</f>
        <v/>
      </c>
      <c r="AD707" s="21" t="str">
        <f>IF(обеспечено!AD707-'погружено всего'!AD707=0,"",обеспечено!AD707-'погружено всего'!AD707)</f>
        <v/>
      </c>
      <c r="AE707" s="21" t="str">
        <f>IF(обеспечено!AE707-'погружено всего'!AE707=0,"",обеспечено!AE707-'погружено всего'!AE707)</f>
        <v/>
      </c>
      <c r="AF707" s="21" t="str">
        <f>IF(обеспечено!AF707-'погружено всего'!AF707=0,"",обеспечено!AF707-'погружено всего'!AF707)</f>
        <v/>
      </c>
      <c r="AG707" s="21" t="str">
        <f>IF(обеспечено!AG707-'погружено всего'!AG707=0,"",обеспечено!AG707-'погружено всего'!AG707)</f>
        <v/>
      </c>
      <c r="AH707" s="21" t="str">
        <f>IF(обеспечено!AH707-'погружено всего'!AH707=0,"",обеспечено!AH707-'погружено всего'!AH707)</f>
        <v/>
      </c>
      <c r="AI707" s="21" t="str">
        <f>IF(обеспечено!AI707-'погружено всего'!AI707=0,"",обеспечено!AI707-'погружено всего'!AI707)</f>
        <v/>
      </c>
      <c r="AJ707" s="21" t="str">
        <f>IF(обеспечено!AJ707-'погружено всего'!AJ707=0,"",обеспечено!AJ707-'погружено всего'!AJ707)</f>
        <v/>
      </c>
      <c r="AK707" s="21" t="str">
        <f>IF(обеспечено!AK707-'погружено всего'!AK707=0,"",обеспечено!AK707-'погружено всего'!AK707)</f>
        <v/>
      </c>
    </row>
    <row r="708" spans="2:37" s="15" customFormat="1" ht="13.5" customHeight="1" x14ac:dyDescent="0.15">
      <c r="B708" s="20" t="str">
        <f>IF(LEN('заявки всего'!B708)=0,"",'заявки всего'!B708)</f>
        <v/>
      </c>
      <c r="C708" s="20" t="str">
        <f>IF(LEN('заявки всего'!C708)=0,"",'заявки всего'!C708)</f>
        <v/>
      </c>
      <c r="D708" s="22" t="str">
        <f>IF(LEN('заявки всего'!D708)=0,"",'заявки всего'!D708)</f>
        <v/>
      </c>
      <c r="E708" s="23" t="str">
        <f>IF(LEN('заявки всего'!E708)=0,"",'заявки всего'!E708)</f>
        <v/>
      </c>
      <c r="F708" s="23" t="str">
        <f>IF(обеспечено!F708=0,"",ROUNDUP(обеспечено!F708/31*5,0))</f>
        <v/>
      </c>
      <c r="G708" s="21" t="str">
        <f>IF(обеспечено!G708-'погружено всего'!G708=0,"",обеспечено!G708-'погружено всего'!G708)</f>
        <v/>
      </c>
      <c r="H708" s="21" t="str">
        <f>IF(обеспечено!H708-'погружено всего'!H708=0,"",обеспечено!H708-'погружено всего'!H708)</f>
        <v/>
      </c>
      <c r="I708" s="21" t="str">
        <f>IF(обеспечено!I708-'погружено всего'!I708=0,"",обеспечено!I708-'погружено всего'!I708)</f>
        <v/>
      </c>
      <c r="J708" s="21" t="str">
        <f>IF(обеспечено!J708-'погружено всего'!J708=0,"",обеспечено!J708-'погружено всего'!J708)</f>
        <v/>
      </c>
      <c r="K708" s="21" t="str">
        <f>IF(обеспечено!K708-'погружено всего'!K708=0,"",обеспечено!K708-'погружено всего'!K708)</f>
        <v/>
      </c>
      <c r="L708" s="21" t="str">
        <f>IF(обеспечено!L708-'погружено всего'!L708=0,"",обеспечено!L708-'погружено всего'!L708)</f>
        <v/>
      </c>
      <c r="M708" s="21" t="str">
        <f>IF(обеспечено!M708-'погружено всего'!M708=0,"",обеспечено!M708-'погружено всего'!M708)</f>
        <v/>
      </c>
      <c r="N708" s="21" t="str">
        <f>IF(обеспечено!N708-'погружено всего'!N708=0,"",обеспечено!N708-'погружено всего'!N708)</f>
        <v/>
      </c>
      <c r="O708" s="21" t="str">
        <f>IF(обеспечено!O708-'погружено всего'!O708=0,"",обеспечено!O708-'погружено всего'!O708)</f>
        <v/>
      </c>
      <c r="P708" s="21" t="str">
        <f>IF(обеспечено!P708-'погружено всего'!P708=0,"",обеспечено!P708-'погружено всего'!P708)</f>
        <v/>
      </c>
      <c r="Q708" s="21" t="str">
        <f>IF(обеспечено!Q708-'погружено всего'!Q708=0,"",обеспечено!Q708-'погружено всего'!Q708)</f>
        <v/>
      </c>
      <c r="R708" s="21" t="str">
        <f>IF(обеспечено!R708-'погружено всего'!R708=0,"",обеспечено!R708-'погружено всего'!R708)</f>
        <v/>
      </c>
      <c r="S708" s="21" t="str">
        <f>IF(обеспечено!S708-'погружено всего'!S708=0,"",обеспечено!S708-'погружено всего'!S708)</f>
        <v/>
      </c>
      <c r="T708" s="21" t="str">
        <f>IF(обеспечено!T708-'погружено всего'!T708=0,"",обеспечено!T708-'погружено всего'!T708)</f>
        <v/>
      </c>
      <c r="U708" s="21" t="str">
        <f>IF(обеспечено!U708-'погружено всего'!U708=0,"",обеспечено!U708-'погружено всего'!U708)</f>
        <v/>
      </c>
      <c r="V708" s="21" t="str">
        <f>IF(обеспечено!V708-'погружено всего'!V708=0,"",обеспечено!V708-'погружено всего'!V708)</f>
        <v/>
      </c>
      <c r="W708" s="21" t="str">
        <f>IF(обеспечено!W708-'погружено всего'!W708=0,"",обеспечено!W708-'погружено всего'!W708)</f>
        <v/>
      </c>
      <c r="X708" s="21" t="str">
        <f>IF(обеспечено!X708-'погружено всего'!X708=0,"",обеспечено!X708-'погружено всего'!X708)</f>
        <v/>
      </c>
      <c r="Y708" s="21" t="str">
        <f>IF(обеспечено!Y708-'погружено всего'!Y708=0,"",обеспечено!Y708-'погружено всего'!Y708)</f>
        <v/>
      </c>
      <c r="Z708" s="21" t="str">
        <f>IF(обеспечено!Z708-'погружено всего'!Z708=0,"",обеспечено!Z708-'погружено всего'!Z708)</f>
        <v/>
      </c>
      <c r="AA708" s="21" t="str">
        <f>IF(обеспечено!AA708-'погружено всего'!AA708=0,"",обеспечено!AA708-'погружено всего'!AA708)</f>
        <v/>
      </c>
      <c r="AB708" s="21" t="str">
        <f>IF(обеспечено!AB708-'погружено всего'!AB708=0,"",обеспечено!AB708-'погружено всего'!AB708)</f>
        <v/>
      </c>
      <c r="AC708" s="21" t="str">
        <f>IF(обеспечено!AC708-'погружено всего'!AC708=0,"",обеспечено!AC708-'погружено всего'!AC708)</f>
        <v/>
      </c>
      <c r="AD708" s="21" t="str">
        <f>IF(обеспечено!AD708-'погружено всего'!AD708=0,"",обеспечено!AD708-'погружено всего'!AD708)</f>
        <v/>
      </c>
      <c r="AE708" s="21" t="str">
        <f>IF(обеспечено!AE708-'погружено всего'!AE708=0,"",обеспечено!AE708-'погружено всего'!AE708)</f>
        <v/>
      </c>
      <c r="AF708" s="21" t="str">
        <f>IF(обеспечено!AF708-'погружено всего'!AF708=0,"",обеспечено!AF708-'погружено всего'!AF708)</f>
        <v/>
      </c>
      <c r="AG708" s="21" t="str">
        <f>IF(обеспечено!AG708-'погружено всего'!AG708=0,"",обеспечено!AG708-'погружено всего'!AG708)</f>
        <v/>
      </c>
      <c r="AH708" s="21" t="str">
        <f>IF(обеспечено!AH708-'погружено всего'!AH708=0,"",обеспечено!AH708-'погружено всего'!AH708)</f>
        <v/>
      </c>
      <c r="AI708" s="21" t="str">
        <f>IF(обеспечено!AI708-'погружено всего'!AI708=0,"",обеспечено!AI708-'погружено всего'!AI708)</f>
        <v/>
      </c>
      <c r="AJ708" s="21" t="str">
        <f>IF(обеспечено!AJ708-'погружено всего'!AJ708=0,"",обеспечено!AJ708-'погружено всего'!AJ708)</f>
        <v/>
      </c>
      <c r="AK708" s="21" t="str">
        <f>IF(обеспечено!AK708-'погружено всего'!AK708=0,"",обеспечено!AK708-'погружено всего'!AK708)</f>
        <v/>
      </c>
    </row>
    <row r="709" spans="2:37" s="15" customFormat="1" ht="13.5" customHeight="1" x14ac:dyDescent="0.15">
      <c r="B709" s="20" t="str">
        <f>IF(LEN('заявки всего'!B709)=0,"",'заявки всего'!B709)</f>
        <v/>
      </c>
      <c r="C709" s="20" t="str">
        <f>IF(LEN('заявки всего'!C709)=0,"",'заявки всего'!C709)</f>
        <v/>
      </c>
      <c r="D709" s="22" t="str">
        <f>IF(LEN('заявки всего'!D709)=0,"",'заявки всего'!D709)</f>
        <v/>
      </c>
      <c r="E709" s="23" t="str">
        <f>IF(LEN('заявки всего'!E709)=0,"",'заявки всего'!E709)</f>
        <v/>
      </c>
      <c r="F709" s="23" t="str">
        <f>IF(обеспечено!F709=0,"",ROUNDUP(обеспечено!F709/31*5,0))</f>
        <v/>
      </c>
      <c r="G709" s="21" t="str">
        <f>IF(обеспечено!G709-'погружено всего'!G709=0,"",обеспечено!G709-'погружено всего'!G709)</f>
        <v/>
      </c>
      <c r="H709" s="21" t="str">
        <f>IF(обеспечено!H709-'погружено всего'!H709=0,"",обеспечено!H709-'погружено всего'!H709)</f>
        <v/>
      </c>
      <c r="I709" s="21" t="str">
        <f>IF(обеспечено!I709-'погружено всего'!I709=0,"",обеспечено!I709-'погружено всего'!I709)</f>
        <v/>
      </c>
      <c r="J709" s="21" t="str">
        <f>IF(обеспечено!J709-'погружено всего'!J709=0,"",обеспечено!J709-'погружено всего'!J709)</f>
        <v/>
      </c>
      <c r="K709" s="21" t="str">
        <f>IF(обеспечено!K709-'погружено всего'!K709=0,"",обеспечено!K709-'погружено всего'!K709)</f>
        <v/>
      </c>
      <c r="L709" s="21" t="str">
        <f>IF(обеспечено!L709-'погружено всего'!L709=0,"",обеспечено!L709-'погружено всего'!L709)</f>
        <v/>
      </c>
      <c r="M709" s="21" t="str">
        <f>IF(обеспечено!M709-'погружено всего'!M709=0,"",обеспечено!M709-'погружено всего'!M709)</f>
        <v/>
      </c>
      <c r="N709" s="21" t="str">
        <f>IF(обеспечено!N709-'погружено всего'!N709=0,"",обеспечено!N709-'погружено всего'!N709)</f>
        <v/>
      </c>
      <c r="O709" s="21" t="str">
        <f>IF(обеспечено!O709-'погружено всего'!O709=0,"",обеспечено!O709-'погружено всего'!O709)</f>
        <v/>
      </c>
      <c r="P709" s="21" t="str">
        <f>IF(обеспечено!P709-'погружено всего'!P709=0,"",обеспечено!P709-'погружено всего'!P709)</f>
        <v/>
      </c>
      <c r="Q709" s="21" t="str">
        <f>IF(обеспечено!Q709-'погружено всего'!Q709=0,"",обеспечено!Q709-'погружено всего'!Q709)</f>
        <v/>
      </c>
      <c r="R709" s="21" t="str">
        <f>IF(обеспечено!R709-'погружено всего'!R709=0,"",обеспечено!R709-'погружено всего'!R709)</f>
        <v/>
      </c>
      <c r="S709" s="21" t="str">
        <f>IF(обеспечено!S709-'погружено всего'!S709=0,"",обеспечено!S709-'погружено всего'!S709)</f>
        <v/>
      </c>
      <c r="T709" s="21" t="str">
        <f>IF(обеспечено!T709-'погружено всего'!T709=0,"",обеспечено!T709-'погружено всего'!T709)</f>
        <v/>
      </c>
      <c r="U709" s="21" t="str">
        <f>IF(обеспечено!U709-'погружено всего'!U709=0,"",обеспечено!U709-'погружено всего'!U709)</f>
        <v/>
      </c>
      <c r="V709" s="21" t="str">
        <f>IF(обеспечено!V709-'погружено всего'!V709=0,"",обеспечено!V709-'погружено всего'!V709)</f>
        <v/>
      </c>
      <c r="W709" s="21" t="str">
        <f>IF(обеспечено!W709-'погружено всего'!W709=0,"",обеспечено!W709-'погружено всего'!W709)</f>
        <v/>
      </c>
      <c r="X709" s="21" t="str">
        <f>IF(обеспечено!X709-'погружено всего'!X709=0,"",обеспечено!X709-'погружено всего'!X709)</f>
        <v/>
      </c>
      <c r="Y709" s="21" t="str">
        <f>IF(обеспечено!Y709-'погружено всего'!Y709=0,"",обеспечено!Y709-'погружено всего'!Y709)</f>
        <v/>
      </c>
      <c r="Z709" s="21" t="str">
        <f>IF(обеспечено!Z709-'погружено всего'!Z709=0,"",обеспечено!Z709-'погружено всего'!Z709)</f>
        <v/>
      </c>
      <c r="AA709" s="21" t="str">
        <f>IF(обеспечено!AA709-'погружено всего'!AA709=0,"",обеспечено!AA709-'погружено всего'!AA709)</f>
        <v/>
      </c>
      <c r="AB709" s="21" t="str">
        <f>IF(обеспечено!AB709-'погружено всего'!AB709=0,"",обеспечено!AB709-'погружено всего'!AB709)</f>
        <v/>
      </c>
      <c r="AC709" s="21" t="str">
        <f>IF(обеспечено!AC709-'погружено всего'!AC709=0,"",обеспечено!AC709-'погружено всего'!AC709)</f>
        <v/>
      </c>
      <c r="AD709" s="21" t="str">
        <f>IF(обеспечено!AD709-'погружено всего'!AD709=0,"",обеспечено!AD709-'погружено всего'!AD709)</f>
        <v/>
      </c>
      <c r="AE709" s="21" t="str">
        <f>IF(обеспечено!AE709-'погружено всего'!AE709=0,"",обеспечено!AE709-'погружено всего'!AE709)</f>
        <v/>
      </c>
      <c r="AF709" s="21" t="str">
        <f>IF(обеспечено!AF709-'погружено всего'!AF709=0,"",обеспечено!AF709-'погружено всего'!AF709)</f>
        <v/>
      </c>
      <c r="AG709" s="21" t="str">
        <f>IF(обеспечено!AG709-'погружено всего'!AG709=0,"",обеспечено!AG709-'погружено всего'!AG709)</f>
        <v/>
      </c>
      <c r="AH709" s="21" t="str">
        <f>IF(обеспечено!AH709-'погружено всего'!AH709=0,"",обеспечено!AH709-'погружено всего'!AH709)</f>
        <v/>
      </c>
      <c r="AI709" s="21" t="str">
        <f>IF(обеспечено!AI709-'погружено всего'!AI709=0,"",обеспечено!AI709-'погружено всего'!AI709)</f>
        <v/>
      </c>
      <c r="AJ709" s="21" t="str">
        <f>IF(обеспечено!AJ709-'погружено всего'!AJ709=0,"",обеспечено!AJ709-'погружено всего'!AJ709)</f>
        <v/>
      </c>
      <c r="AK709" s="21" t="str">
        <f>IF(обеспечено!AK709-'погружено всего'!AK709=0,"",обеспечено!AK709-'погружено всего'!AK709)</f>
        <v/>
      </c>
    </row>
    <row r="710" spans="2:37" s="15" customFormat="1" ht="13.5" customHeight="1" x14ac:dyDescent="0.15">
      <c r="B710" s="20" t="str">
        <f>IF(LEN('заявки всего'!B710)=0,"",'заявки всего'!B710)</f>
        <v/>
      </c>
      <c r="C710" s="20" t="str">
        <f>IF(LEN('заявки всего'!C710)=0,"",'заявки всего'!C710)</f>
        <v/>
      </c>
      <c r="D710" s="22" t="str">
        <f>IF(LEN('заявки всего'!D710)=0,"",'заявки всего'!D710)</f>
        <v/>
      </c>
      <c r="E710" s="23" t="str">
        <f>IF(LEN('заявки всего'!E710)=0,"",'заявки всего'!E710)</f>
        <v/>
      </c>
      <c r="F710" s="23" t="str">
        <f>IF(обеспечено!F710=0,"",ROUNDUP(обеспечено!F710/31*5,0))</f>
        <v/>
      </c>
      <c r="G710" s="21" t="str">
        <f>IF(обеспечено!G710-'погружено всего'!G710=0,"",обеспечено!G710-'погружено всего'!G710)</f>
        <v/>
      </c>
      <c r="H710" s="21" t="str">
        <f>IF(обеспечено!H710-'погружено всего'!H710=0,"",обеспечено!H710-'погружено всего'!H710)</f>
        <v/>
      </c>
      <c r="I710" s="21" t="str">
        <f>IF(обеспечено!I710-'погружено всего'!I710=0,"",обеспечено!I710-'погружено всего'!I710)</f>
        <v/>
      </c>
      <c r="J710" s="21" t="str">
        <f>IF(обеспечено!J710-'погружено всего'!J710=0,"",обеспечено!J710-'погружено всего'!J710)</f>
        <v/>
      </c>
      <c r="K710" s="21" t="str">
        <f>IF(обеспечено!K710-'погружено всего'!K710=0,"",обеспечено!K710-'погружено всего'!K710)</f>
        <v/>
      </c>
      <c r="L710" s="21" t="str">
        <f>IF(обеспечено!L710-'погружено всего'!L710=0,"",обеспечено!L710-'погружено всего'!L710)</f>
        <v/>
      </c>
      <c r="M710" s="21" t="str">
        <f>IF(обеспечено!M710-'погружено всего'!M710=0,"",обеспечено!M710-'погружено всего'!M710)</f>
        <v/>
      </c>
      <c r="N710" s="21" t="str">
        <f>IF(обеспечено!N710-'погружено всего'!N710=0,"",обеспечено!N710-'погружено всего'!N710)</f>
        <v/>
      </c>
      <c r="O710" s="21" t="str">
        <f>IF(обеспечено!O710-'погружено всего'!O710=0,"",обеспечено!O710-'погружено всего'!O710)</f>
        <v/>
      </c>
      <c r="P710" s="21" t="str">
        <f>IF(обеспечено!P710-'погружено всего'!P710=0,"",обеспечено!P710-'погружено всего'!P710)</f>
        <v/>
      </c>
      <c r="Q710" s="21" t="str">
        <f>IF(обеспечено!Q710-'погружено всего'!Q710=0,"",обеспечено!Q710-'погружено всего'!Q710)</f>
        <v/>
      </c>
      <c r="R710" s="21" t="str">
        <f>IF(обеспечено!R710-'погружено всего'!R710=0,"",обеспечено!R710-'погружено всего'!R710)</f>
        <v/>
      </c>
      <c r="S710" s="21" t="str">
        <f>IF(обеспечено!S710-'погружено всего'!S710=0,"",обеспечено!S710-'погружено всего'!S710)</f>
        <v/>
      </c>
      <c r="T710" s="21" t="str">
        <f>IF(обеспечено!T710-'погружено всего'!T710=0,"",обеспечено!T710-'погружено всего'!T710)</f>
        <v/>
      </c>
      <c r="U710" s="21" t="str">
        <f>IF(обеспечено!U710-'погружено всего'!U710=0,"",обеспечено!U710-'погружено всего'!U710)</f>
        <v/>
      </c>
      <c r="V710" s="21" t="str">
        <f>IF(обеспечено!V710-'погружено всего'!V710=0,"",обеспечено!V710-'погружено всего'!V710)</f>
        <v/>
      </c>
      <c r="W710" s="21" t="str">
        <f>IF(обеспечено!W710-'погружено всего'!W710=0,"",обеспечено!W710-'погружено всего'!W710)</f>
        <v/>
      </c>
      <c r="X710" s="21" t="str">
        <f>IF(обеспечено!X710-'погружено всего'!X710=0,"",обеспечено!X710-'погружено всего'!X710)</f>
        <v/>
      </c>
      <c r="Y710" s="21" t="str">
        <f>IF(обеспечено!Y710-'погружено всего'!Y710=0,"",обеспечено!Y710-'погружено всего'!Y710)</f>
        <v/>
      </c>
      <c r="Z710" s="21" t="str">
        <f>IF(обеспечено!Z710-'погружено всего'!Z710=0,"",обеспечено!Z710-'погружено всего'!Z710)</f>
        <v/>
      </c>
      <c r="AA710" s="21" t="str">
        <f>IF(обеспечено!AA710-'погружено всего'!AA710=0,"",обеспечено!AA710-'погружено всего'!AA710)</f>
        <v/>
      </c>
      <c r="AB710" s="21" t="str">
        <f>IF(обеспечено!AB710-'погружено всего'!AB710=0,"",обеспечено!AB710-'погружено всего'!AB710)</f>
        <v/>
      </c>
      <c r="AC710" s="21" t="str">
        <f>IF(обеспечено!AC710-'погружено всего'!AC710=0,"",обеспечено!AC710-'погружено всего'!AC710)</f>
        <v/>
      </c>
      <c r="AD710" s="21" t="str">
        <f>IF(обеспечено!AD710-'погружено всего'!AD710=0,"",обеспечено!AD710-'погружено всего'!AD710)</f>
        <v/>
      </c>
      <c r="AE710" s="21" t="str">
        <f>IF(обеспечено!AE710-'погружено всего'!AE710=0,"",обеспечено!AE710-'погружено всего'!AE710)</f>
        <v/>
      </c>
      <c r="AF710" s="21" t="str">
        <f>IF(обеспечено!AF710-'погружено всего'!AF710=0,"",обеспечено!AF710-'погружено всего'!AF710)</f>
        <v/>
      </c>
      <c r="AG710" s="21" t="str">
        <f>IF(обеспечено!AG710-'погружено всего'!AG710=0,"",обеспечено!AG710-'погружено всего'!AG710)</f>
        <v/>
      </c>
      <c r="AH710" s="21" t="str">
        <f>IF(обеспечено!AH710-'погружено всего'!AH710=0,"",обеспечено!AH710-'погружено всего'!AH710)</f>
        <v/>
      </c>
      <c r="AI710" s="21" t="str">
        <f>IF(обеспечено!AI710-'погружено всего'!AI710=0,"",обеспечено!AI710-'погружено всего'!AI710)</f>
        <v/>
      </c>
      <c r="AJ710" s="21" t="str">
        <f>IF(обеспечено!AJ710-'погружено всего'!AJ710=0,"",обеспечено!AJ710-'погружено всего'!AJ710)</f>
        <v/>
      </c>
      <c r="AK710" s="21" t="str">
        <f>IF(обеспечено!AK710-'погружено всего'!AK710=0,"",обеспечено!AK710-'погружено всего'!AK710)</f>
        <v/>
      </c>
    </row>
    <row r="711" spans="2:37" s="15" customFormat="1" ht="13.5" customHeight="1" x14ac:dyDescent="0.15">
      <c r="B711" s="20" t="str">
        <f>IF(LEN('заявки всего'!B711)=0,"",'заявки всего'!B711)</f>
        <v/>
      </c>
      <c r="C711" s="20" t="str">
        <f>IF(LEN('заявки всего'!C711)=0,"",'заявки всего'!C711)</f>
        <v/>
      </c>
      <c r="D711" s="22" t="str">
        <f>IF(LEN('заявки всего'!D711)=0,"",'заявки всего'!D711)</f>
        <v/>
      </c>
      <c r="E711" s="23" t="str">
        <f>IF(LEN('заявки всего'!E711)=0,"",'заявки всего'!E711)</f>
        <v/>
      </c>
      <c r="F711" s="23" t="str">
        <f>IF(обеспечено!F711=0,"",ROUNDUP(обеспечено!F711/31*5,0))</f>
        <v/>
      </c>
      <c r="G711" s="21" t="str">
        <f>IF(обеспечено!G711-'погружено всего'!G711=0,"",обеспечено!G711-'погружено всего'!G711)</f>
        <v/>
      </c>
      <c r="H711" s="21" t="str">
        <f>IF(обеспечено!H711-'погружено всего'!H711=0,"",обеспечено!H711-'погружено всего'!H711)</f>
        <v/>
      </c>
      <c r="I711" s="21" t="str">
        <f>IF(обеспечено!I711-'погружено всего'!I711=0,"",обеспечено!I711-'погружено всего'!I711)</f>
        <v/>
      </c>
      <c r="J711" s="21" t="str">
        <f>IF(обеспечено!J711-'погружено всего'!J711=0,"",обеспечено!J711-'погружено всего'!J711)</f>
        <v/>
      </c>
      <c r="K711" s="21" t="str">
        <f>IF(обеспечено!K711-'погружено всего'!K711=0,"",обеспечено!K711-'погружено всего'!K711)</f>
        <v/>
      </c>
      <c r="L711" s="21" t="str">
        <f>IF(обеспечено!L711-'погружено всего'!L711=0,"",обеспечено!L711-'погружено всего'!L711)</f>
        <v/>
      </c>
      <c r="M711" s="21" t="str">
        <f>IF(обеспечено!M711-'погружено всего'!M711=0,"",обеспечено!M711-'погружено всего'!M711)</f>
        <v/>
      </c>
      <c r="N711" s="21" t="str">
        <f>IF(обеспечено!N711-'погружено всего'!N711=0,"",обеспечено!N711-'погружено всего'!N711)</f>
        <v/>
      </c>
      <c r="O711" s="21" t="str">
        <f>IF(обеспечено!O711-'погружено всего'!O711=0,"",обеспечено!O711-'погружено всего'!O711)</f>
        <v/>
      </c>
      <c r="P711" s="21" t="str">
        <f>IF(обеспечено!P711-'погружено всего'!P711=0,"",обеспечено!P711-'погружено всего'!P711)</f>
        <v/>
      </c>
      <c r="Q711" s="21" t="str">
        <f>IF(обеспечено!Q711-'погружено всего'!Q711=0,"",обеспечено!Q711-'погружено всего'!Q711)</f>
        <v/>
      </c>
      <c r="R711" s="21" t="str">
        <f>IF(обеспечено!R711-'погружено всего'!R711=0,"",обеспечено!R711-'погружено всего'!R711)</f>
        <v/>
      </c>
      <c r="S711" s="21" t="str">
        <f>IF(обеспечено!S711-'погружено всего'!S711=0,"",обеспечено!S711-'погружено всего'!S711)</f>
        <v/>
      </c>
      <c r="T711" s="21" t="str">
        <f>IF(обеспечено!T711-'погружено всего'!T711=0,"",обеспечено!T711-'погружено всего'!T711)</f>
        <v/>
      </c>
      <c r="U711" s="21" t="str">
        <f>IF(обеспечено!U711-'погружено всего'!U711=0,"",обеспечено!U711-'погружено всего'!U711)</f>
        <v/>
      </c>
      <c r="V711" s="21" t="str">
        <f>IF(обеспечено!V711-'погружено всего'!V711=0,"",обеспечено!V711-'погружено всего'!V711)</f>
        <v/>
      </c>
      <c r="W711" s="21" t="str">
        <f>IF(обеспечено!W711-'погружено всего'!W711=0,"",обеспечено!W711-'погружено всего'!W711)</f>
        <v/>
      </c>
      <c r="X711" s="21" t="str">
        <f>IF(обеспечено!X711-'погружено всего'!X711=0,"",обеспечено!X711-'погружено всего'!X711)</f>
        <v/>
      </c>
      <c r="Y711" s="21" t="str">
        <f>IF(обеспечено!Y711-'погружено всего'!Y711=0,"",обеспечено!Y711-'погружено всего'!Y711)</f>
        <v/>
      </c>
      <c r="Z711" s="21" t="str">
        <f>IF(обеспечено!Z711-'погружено всего'!Z711=0,"",обеспечено!Z711-'погружено всего'!Z711)</f>
        <v/>
      </c>
      <c r="AA711" s="21" t="str">
        <f>IF(обеспечено!AA711-'погружено всего'!AA711=0,"",обеспечено!AA711-'погружено всего'!AA711)</f>
        <v/>
      </c>
      <c r="AB711" s="21" t="str">
        <f>IF(обеспечено!AB711-'погружено всего'!AB711=0,"",обеспечено!AB711-'погружено всего'!AB711)</f>
        <v/>
      </c>
      <c r="AC711" s="21" t="str">
        <f>IF(обеспечено!AC711-'погружено всего'!AC711=0,"",обеспечено!AC711-'погружено всего'!AC711)</f>
        <v/>
      </c>
      <c r="AD711" s="21" t="str">
        <f>IF(обеспечено!AD711-'погружено всего'!AD711=0,"",обеспечено!AD711-'погружено всего'!AD711)</f>
        <v/>
      </c>
      <c r="AE711" s="21" t="str">
        <f>IF(обеспечено!AE711-'погружено всего'!AE711=0,"",обеспечено!AE711-'погружено всего'!AE711)</f>
        <v/>
      </c>
      <c r="AF711" s="21" t="str">
        <f>IF(обеспечено!AF711-'погружено всего'!AF711=0,"",обеспечено!AF711-'погружено всего'!AF711)</f>
        <v/>
      </c>
      <c r="AG711" s="21" t="str">
        <f>IF(обеспечено!AG711-'погружено всего'!AG711=0,"",обеспечено!AG711-'погружено всего'!AG711)</f>
        <v/>
      </c>
      <c r="AH711" s="21" t="str">
        <f>IF(обеспечено!AH711-'погружено всего'!AH711=0,"",обеспечено!AH711-'погружено всего'!AH711)</f>
        <v/>
      </c>
      <c r="AI711" s="21" t="str">
        <f>IF(обеспечено!AI711-'погружено всего'!AI711=0,"",обеспечено!AI711-'погружено всего'!AI711)</f>
        <v/>
      </c>
      <c r="AJ711" s="21" t="str">
        <f>IF(обеспечено!AJ711-'погружено всего'!AJ711=0,"",обеспечено!AJ711-'погружено всего'!AJ711)</f>
        <v/>
      </c>
      <c r="AK711" s="21" t="str">
        <f>IF(обеспечено!AK711-'погружено всего'!AK711=0,"",обеспечено!AK711-'погружено всего'!AK711)</f>
        <v/>
      </c>
    </row>
    <row r="712" spans="2:37" s="15" customFormat="1" ht="13.5" customHeight="1" x14ac:dyDescent="0.15">
      <c r="B712" s="20" t="str">
        <f>IF(LEN('заявки всего'!B712)=0,"",'заявки всего'!B712)</f>
        <v/>
      </c>
      <c r="C712" s="20" t="str">
        <f>IF(LEN('заявки всего'!C712)=0,"",'заявки всего'!C712)</f>
        <v/>
      </c>
      <c r="D712" s="22" t="str">
        <f>IF(LEN('заявки всего'!D712)=0,"",'заявки всего'!D712)</f>
        <v/>
      </c>
      <c r="E712" s="23" t="str">
        <f>IF(LEN('заявки всего'!E712)=0,"",'заявки всего'!E712)</f>
        <v/>
      </c>
      <c r="F712" s="23" t="str">
        <f>IF(обеспечено!F712=0,"",ROUNDUP(обеспечено!F712/31*5,0))</f>
        <v/>
      </c>
      <c r="G712" s="21" t="str">
        <f>IF(обеспечено!G712-'погружено всего'!G712=0,"",обеспечено!G712-'погружено всего'!G712)</f>
        <v/>
      </c>
      <c r="H712" s="21" t="str">
        <f>IF(обеспечено!H712-'погружено всего'!H712=0,"",обеспечено!H712-'погружено всего'!H712)</f>
        <v/>
      </c>
      <c r="I712" s="21" t="str">
        <f>IF(обеспечено!I712-'погружено всего'!I712=0,"",обеспечено!I712-'погружено всего'!I712)</f>
        <v/>
      </c>
      <c r="J712" s="21" t="str">
        <f>IF(обеспечено!J712-'погружено всего'!J712=0,"",обеспечено!J712-'погружено всего'!J712)</f>
        <v/>
      </c>
      <c r="K712" s="21" t="str">
        <f>IF(обеспечено!K712-'погружено всего'!K712=0,"",обеспечено!K712-'погружено всего'!K712)</f>
        <v/>
      </c>
      <c r="L712" s="21" t="str">
        <f>IF(обеспечено!L712-'погружено всего'!L712=0,"",обеспечено!L712-'погружено всего'!L712)</f>
        <v/>
      </c>
      <c r="M712" s="21" t="str">
        <f>IF(обеспечено!M712-'погружено всего'!M712=0,"",обеспечено!M712-'погружено всего'!M712)</f>
        <v/>
      </c>
      <c r="N712" s="21" t="str">
        <f>IF(обеспечено!N712-'погружено всего'!N712=0,"",обеспечено!N712-'погружено всего'!N712)</f>
        <v/>
      </c>
      <c r="O712" s="21" t="str">
        <f>IF(обеспечено!O712-'погружено всего'!O712=0,"",обеспечено!O712-'погружено всего'!O712)</f>
        <v/>
      </c>
      <c r="P712" s="21" t="str">
        <f>IF(обеспечено!P712-'погружено всего'!P712=0,"",обеспечено!P712-'погружено всего'!P712)</f>
        <v/>
      </c>
      <c r="Q712" s="21" t="str">
        <f>IF(обеспечено!Q712-'погружено всего'!Q712=0,"",обеспечено!Q712-'погружено всего'!Q712)</f>
        <v/>
      </c>
      <c r="R712" s="21" t="str">
        <f>IF(обеспечено!R712-'погружено всего'!R712=0,"",обеспечено!R712-'погружено всего'!R712)</f>
        <v/>
      </c>
      <c r="S712" s="21" t="str">
        <f>IF(обеспечено!S712-'погружено всего'!S712=0,"",обеспечено!S712-'погружено всего'!S712)</f>
        <v/>
      </c>
      <c r="T712" s="21" t="str">
        <f>IF(обеспечено!T712-'погружено всего'!T712=0,"",обеспечено!T712-'погружено всего'!T712)</f>
        <v/>
      </c>
      <c r="U712" s="21" t="str">
        <f>IF(обеспечено!U712-'погружено всего'!U712=0,"",обеспечено!U712-'погружено всего'!U712)</f>
        <v/>
      </c>
      <c r="V712" s="21" t="str">
        <f>IF(обеспечено!V712-'погружено всего'!V712=0,"",обеспечено!V712-'погружено всего'!V712)</f>
        <v/>
      </c>
      <c r="W712" s="21" t="str">
        <f>IF(обеспечено!W712-'погружено всего'!W712=0,"",обеспечено!W712-'погружено всего'!W712)</f>
        <v/>
      </c>
      <c r="X712" s="21" t="str">
        <f>IF(обеспечено!X712-'погружено всего'!X712=0,"",обеспечено!X712-'погружено всего'!X712)</f>
        <v/>
      </c>
      <c r="Y712" s="21" t="str">
        <f>IF(обеспечено!Y712-'погружено всего'!Y712=0,"",обеспечено!Y712-'погружено всего'!Y712)</f>
        <v/>
      </c>
      <c r="Z712" s="21" t="str">
        <f>IF(обеспечено!Z712-'погружено всего'!Z712=0,"",обеспечено!Z712-'погружено всего'!Z712)</f>
        <v/>
      </c>
      <c r="AA712" s="21" t="str">
        <f>IF(обеспечено!AA712-'погружено всего'!AA712=0,"",обеспечено!AA712-'погружено всего'!AA712)</f>
        <v/>
      </c>
      <c r="AB712" s="21" t="str">
        <f>IF(обеспечено!AB712-'погружено всего'!AB712=0,"",обеспечено!AB712-'погружено всего'!AB712)</f>
        <v/>
      </c>
      <c r="AC712" s="21" t="str">
        <f>IF(обеспечено!AC712-'погружено всего'!AC712=0,"",обеспечено!AC712-'погружено всего'!AC712)</f>
        <v/>
      </c>
      <c r="AD712" s="21" t="str">
        <f>IF(обеспечено!AD712-'погружено всего'!AD712=0,"",обеспечено!AD712-'погружено всего'!AD712)</f>
        <v/>
      </c>
      <c r="AE712" s="21" t="str">
        <f>IF(обеспечено!AE712-'погружено всего'!AE712=0,"",обеспечено!AE712-'погружено всего'!AE712)</f>
        <v/>
      </c>
      <c r="AF712" s="21" t="str">
        <f>IF(обеспечено!AF712-'погружено всего'!AF712=0,"",обеспечено!AF712-'погружено всего'!AF712)</f>
        <v/>
      </c>
      <c r="AG712" s="21" t="str">
        <f>IF(обеспечено!AG712-'погружено всего'!AG712=0,"",обеспечено!AG712-'погружено всего'!AG712)</f>
        <v/>
      </c>
      <c r="AH712" s="21" t="str">
        <f>IF(обеспечено!AH712-'погружено всего'!AH712=0,"",обеспечено!AH712-'погружено всего'!AH712)</f>
        <v/>
      </c>
      <c r="AI712" s="21" t="str">
        <f>IF(обеспечено!AI712-'погружено всего'!AI712=0,"",обеспечено!AI712-'погружено всего'!AI712)</f>
        <v/>
      </c>
      <c r="AJ712" s="21" t="str">
        <f>IF(обеспечено!AJ712-'погружено всего'!AJ712=0,"",обеспечено!AJ712-'погружено всего'!AJ712)</f>
        <v/>
      </c>
      <c r="AK712" s="21" t="str">
        <f>IF(обеспечено!AK712-'погружено всего'!AK712=0,"",обеспечено!AK712-'погружено всего'!AK712)</f>
        <v/>
      </c>
    </row>
    <row r="713" spans="2:37" s="15" customFormat="1" ht="13.5" customHeight="1" x14ac:dyDescent="0.15">
      <c r="B713" s="20" t="str">
        <f>IF(LEN('заявки всего'!B713)=0,"",'заявки всего'!B713)</f>
        <v/>
      </c>
      <c r="C713" s="20" t="str">
        <f>IF(LEN('заявки всего'!C713)=0,"",'заявки всего'!C713)</f>
        <v/>
      </c>
      <c r="D713" s="22" t="str">
        <f>IF(LEN('заявки всего'!D713)=0,"",'заявки всего'!D713)</f>
        <v/>
      </c>
      <c r="E713" s="23" t="str">
        <f>IF(LEN('заявки всего'!E713)=0,"",'заявки всего'!E713)</f>
        <v/>
      </c>
      <c r="F713" s="23" t="str">
        <f>IF(обеспечено!F713=0,"",ROUNDUP(обеспечено!F713/31*5,0))</f>
        <v/>
      </c>
      <c r="G713" s="21" t="str">
        <f>IF(обеспечено!G713-'погружено всего'!G713=0,"",обеспечено!G713-'погружено всего'!G713)</f>
        <v/>
      </c>
      <c r="H713" s="21" t="str">
        <f>IF(обеспечено!H713-'погружено всего'!H713=0,"",обеспечено!H713-'погружено всего'!H713)</f>
        <v/>
      </c>
      <c r="I713" s="21" t="str">
        <f>IF(обеспечено!I713-'погружено всего'!I713=0,"",обеспечено!I713-'погружено всего'!I713)</f>
        <v/>
      </c>
      <c r="J713" s="21" t="str">
        <f>IF(обеспечено!J713-'погружено всего'!J713=0,"",обеспечено!J713-'погружено всего'!J713)</f>
        <v/>
      </c>
      <c r="K713" s="21" t="str">
        <f>IF(обеспечено!K713-'погружено всего'!K713=0,"",обеспечено!K713-'погружено всего'!K713)</f>
        <v/>
      </c>
      <c r="L713" s="21" t="str">
        <f>IF(обеспечено!L713-'погружено всего'!L713=0,"",обеспечено!L713-'погружено всего'!L713)</f>
        <v/>
      </c>
      <c r="M713" s="21" t="str">
        <f>IF(обеспечено!M713-'погружено всего'!M713=0,"",обеспечено!M713-'погружено всего'!M713)</f>
        <v/>
      </c>
      <c r="N713" s="21" t="str">
        <f>IF(обеспечено!N713-'погружено всего'!N713=0,"",обеспечено!N713-'погружено всего'!N713)</f>
        <v/>
      </c>
      <c r="O713" s="21" t="str">
        <f>IF(обеспечено!O713-'погружено всего'!O713=0,"",обеспечено!O713-'погружено всего'!O713)</f>
        <v/>
      </c>
      <c r="P713" s="21" t="str">
        <f>IF(обеспечено!P713-'погружено всего'!P713=0,"",обеспечено!P713-'погружено всего'!P713)</f>
        <v/>
      </c>
      <c r="Q713" s="21" t="str">
        <f>IF(обеспечено!Q713-'погружено всего'!Q713=0,"",обеспечено!Q713-'погружено всего'!Q713)</f>
        <v/>
      </c>
      <c r="R713" s="21" t="str">
        <f>IF(обеспечено!R713-'погружено всего'!R713=0,"",обеспечено!R713-'погружено всего'!R713)</f>
        <v/>
      </c>
      <c r="S713" s="21" t="str">
        <f>IF(обеспечено!S713-'погружено всего'!S713=0,"",обеспечено!S713-'погружено всего'!S713)</f>
        <v/>
      </c>
      <c r="T713" s="21" t="str">
        <f>IF(обеспечено!T713-'погружено всего'!T713=0,"",обеспечено!T713-'погружено всего'!T713)</f>
        <v/>
      </c>
      <c r="U713" s="21" t="str">
        <f>IF(обеспечено!U713-'погружено всего'!U713=0,"",обеспечено!U713-'погружено всего'!U713)</f>
        <v/>
      </c>
      <c r="V713" s="21" t="str">
        <f>IF(обеспечено!V713-'погружено всего'!V713=0,"",обеспечено!V713-'погружено всего'!V713)</f>
        <v/>
      </c>
      <c r="W713" s="21" t="str">
        <f>IF(обеспечено!W713-'погружено всего'!W713=0,"",обеспечено!W713-'погружено всего'!W713)</f>
        <v/>
      </c>
      <c r="X713" s="21" t="str">
        <f>IF(обеспечено!X713-'погружено всего'!X713=0,"",обеспечено!X713-'погружено всего'!X713)</f>
        <v/>
      </c>
      <c r="Y713" s="21" t="str">
        <f>IF(обеспечено!Y713-'погружено всего'!Y713=0,"",обеспечено!Y713-'погружено всего'!Y713)</f>
        <v/>
      </c>
      <c r="Z713" s="21" t="str">
        <f>IF(обеспечено!Z713-'погружено всего'!Z713=0,"",обеспечено!Z713-'погружено всего'!Z713)</f>
        <v/>
      </c>
      <c r="AA713" s="21" t="str">
        <f>IF(обеспечено!AA713-'погружено всего'!AA713=0,"",обеспечено!AA713-'погружено всего'!AA713)</f>
        <v/>
      </c>
      <c r="AB713" s="21" t="str">
        <f>IF(обеспечено!AB713-'погружено всего'!AB713=0,"",обеспечено!AB713-'погружено всего'!AB713)</f>
        <v/>
      </c>
      <c r="AC713" s="21" t="str">
        <f>IF(обеспечено!AC713-'погружено всего'!AC713=0,"",обеспечено!AC713-'погружено всего'!AC713)</f>
        <v/>
      </c>
      <c r="AD713" s="21" t="str">
        <f>IF(обеспечено!AD713-'погружено всего'!AD713=0,"",обеспечено!AD713-'погружено всего'!AD713)</f>
        <v/>
      </c>
      <c r="AE713" s="21" t="str">
        <f>IF(обеспечено!AE713-'погружено всего'!AE713=0,"",обеспечено!AE713-'погружено всего'!AE713)</f>
        <v/>
      </c>
      <c r="AF713" s="21" t="str">
        <f>IF(обеспечено!AF713-'погружено всего'!AF713=0,"",обеспечено!AF713-'погружено всего'!AF713)</f>
        <v/>
      </c>
      <c r="AG713" s="21" t="str">
        <f>IF(обеспечено!AG713-'погружено всего'!AG713=0,"",обеспечено!AG713-'погружено всего'!AG713)</f>
        <v/>
      </c>
      <c r="AH713" s="21" t="str">
        <f>IF(обеспечено!AH713-'погружено всего'!AH713=0,"",обеспечено!AH713-'погружено всего'!AH713)</f>
        <v/>
      </c>
      <c r="AI713" s="21" t="str">
        <f>IF(обеспечено!AI713-'погружено всего'!AI713=0,"",обеспечено!AI713-'погружено всего'!AI713)</f>
        <v/>
      </c>
      <c r="AJ713" s="21" t="str">
        <f>IF(обеспечено!AJ713-'погружено всего'!AJ713=0,"",обеспечено!AJ713-'погружено всего'!AJ713)</f>
        <v/>
      </c>
      <c r="AK713" s="21" t="str">
        <f>IF(обеспечено!AK713-'погружено всего'!AK713=0,"",обеспечено!AK713-'погружено всего'!AK713)</f>
        <v/>
      </c>
    </row>
    <row r="714" spans="2:37" s="15" customFormat="1" ht="13.5" customHeight="1" x14ac:dyDescent="0.15">
      <c r="B714" s="20" t="str">
        <f>IF(LEN('заявки всего'!B714)=0,"",'заявки всего'!B714)</f>
        <v/>
      </c>
      <c r="C714" s="20" t="str">
        <f>IF(LEN('заявки всего'!C714)=0,"",'заявки всего'!C714)</f>
        <v/>
      </c>
      <c r="D714" s="22" t="str">
        <f>IF(LEN('заявки всего'!D714)=0,"",'заявки всего'!D714)</f>
        <v/>
      </c>
      <c r="E714" s="23" t="str">
        <f>IF(LEN('заявки всего'!E714)=0,"",'заявки всего'!E714)</f>
        <v/>
      </c>
      <c r="F714" s="23" t="str">
        <f>IF(обеспечено!F714=0,"",ROUNDUP(обеспечено!F714/31*5,0))</f>
        <v/>
      </c>
      <c r="G714" s="21" t="str">
        <f>IF(обеспечено!G714-'погружено всего'!G714=0,"",обеспечено!G714-'погружено всего'!G714)</f>
        <v/>
      </c>
      <c r="H714" s="21" t="str">
        <f>IF(обеспечено!H714-'погружено всего'!H714=0,"",обеспечено!H714-'погружено всего'!H714)</f>
        <v/>
      </c>
      <c r="I714" s="21" t="str">
        <f>IF(обеспечено!I714-'погружено всего'!I714=0,"",обеспечено!I714-'погружено всего'!I714)</f>
        <v/>
      </c>
      <c r="J714" s="21" t="str">
        <f>IF(обеспечено!J714-'погружено всего'!J714=0,"",обеспечено!J714-'погружено всего'!J714)</f>
        <v/>
      </c>
      <c r="K714" s="21" t="str">
        <f>IF(обеспечено!K714-'погружено всего'!K714=0,"",обеспечено!K714-'погружено всего'!K714)</f>
        <v/>
      </c>
      <c r="L714" s="21" t="str">
        <f>IF(обеспечено!L714-'погружено всего'!L714=0,"",обеспечено!L714-'погружено всего'!L714)</f>
        <v/>
      </c>
      <c r="M714" s="21" t="str">
        <f>IF(обеспечено!M714-'погружено всего'!M714=0,"",обеспечено!M714-'погружено всего'!M714)</f>
        <v/>
      </c>
      <c r="N714" s="21" t="str">
        <f>IF(обеспечено!N714-'погружено всего'!N714=0,"",обеспечено!N714-'погружено всего'!N714)</f>
        <v/>
      </c>
      <c r="O714" s="21" t="str">
        <f>IF(обеспечено!O714-'погружено всего'!O714=0,"",обеспечено!O714-'погружено всего'!O714)</f>
        <v/>
      </c>
      <c r="P714" s="21" t="str">
        <f>IF(обеспечено!P714-'погружено всего'!P714=0,"",обеспечено!P714-'погружено всего'!P714)</f>
        <v/>
      </c>
      <c r="Q714" s="21" t="str">
        <f>IF(обеспечено!Q714-'погружено всего'!Q714=0,"",обеспечено!Q714-'погружено всего'!Q714)</f>
        <v/>
      </c>
      <c r="R714" s="21" t="str">
        <f>IF(обеспечено!R714-'погружено всего'!R714=0,"",обеспечено!R714-'погружено всего'!R714)</f>
        <v/>
      </c>
      <c r="S714" s="21" t="str">
        <f>IF(обеспечено!S714-'погружено всего'!S714=0,"",обеспечено!S714-'погружено всего'!S714)</f>
        <v/>
      </c>
      <c r="T714" s="21" t="str">
        <f>IF(обеспечено!T714-'погружено всего'!T714=0,"",обеспечено!T714-'погружено всего'!T714)</f>
        <v/>
      </c>
      <c r="U714" s="21" t="str">
        <f>IF(обеспечено!U714-'погружено всего'!U714=0,"",обеспечено!U714-'погружено всего'!U714)</f>
        <v/>
      </c>
      <c r="V714" s="21" t="str">
        <f>IF(обеспечено!V714-'погружено всего'!V714=0,"",обеспечено!V714-'погружено всего'!V714)</f>
        <v/>
      </c>
      <c r="W714" s="21" t="str">
        <f>IF(обеспечено!W714-'погружено всего'!W714=0,"",обеспечено!W714-'погружено всего'!W714)</f>
        <v/>
      </c>
      <c r="X714" s="21" t="str">
        <f>IF(обеспечено!X714-'погружено всего'!X714=0,"",обеспечено!X714-'погружено всего'!X714)</f>
        <v/>
      </c>
      <c r="Y714" s="21" t="str">
        <f>IF(обеспечено!Y714-'погружено всего'!Y714=0,"",обеспечено!Y714-'погружено всего'!Y714)</f>
        <v/>
      </c>
      <c r="Z714" s="21" t="str">
        <f>IF(обеспечено!Z714-'погружено всего'!Z714=0,"",обеспечено!Z714-'погружено всего'!Z714)</f>
        <v/>
      </c>
      <c r="AA714" s="21" t="str">
        <f>IF(обеспечено!AA714-'погружено всего'!AA714=0,"",обеспечено!AA714-'погружено всего'!AA714)</f>
        <v/>
      </c>
      <c r="AB714" s="21" t="str">
        <f>IF(обеспечено!AB714-'погружено всего'!AB714=0,"",обеспечено!AB714-'погружено всего'!AB714)</f>
        <v/>
      </c>
      <c r="AC714" s="21" t="str">
        <f>IF(обеспечено!AC714-'погружено всего'!AC714=0,"",обеспечено!AC714-'погружено всего'!AC714)</f>
        <v/>
      </c>
      <c r="AD714" s="21" t="str">
        <f>IF(обеспечено!AD714-'погружено всего'!AD714=0,"",обеспечено!AD714-'погружено всего'!AD714)</f>
        <v/>
      </c>
      <c r="AE714" s="21" t="str">
        <f>IF(обеспечено!AE714-'погружено всего'!AE714=0,"",обеспечено!AE714-'погружено всего'!AE714)</f>
        <v/>
      </c>
      <c r="AF714" s="21" t="str">
        <f>IF(обеспечено!AF714-'погружено всего'!AF714=0,"",обеспечено!AF714-'погружено всего'!AF714)</f>
        <v/>
      </c>
      <c r="AG714" s="21" t="str">
        <f>IF(обеспечено!AG714-'погружено всего'!AG714=0,"",обеспечено!AG714-'погружено всего'!AG714)</f>
        <v/>
      </c>
      <c r="AH714" s="21" t="str">
        <f>IF(обеспечено!AH714-'погружено всего'!AH714=0,"",обеспечено!AH714-'погружено всего'!AH714)</f>
        <v/>
      </c>
      <c r="AI714" s="21" t="str">
        <f>IF(обеспечено!AI714-'погружено всего'!AI714=0,"",обеспечено!AI714-'погружено всего'!AI714)</f>
        <v/>
      </c>
      <c r="AJ714" s="21" t="str">
        <f>IF(обеспечено!AJ714-'погружено всего'!AJ714=0,"",обеспечено!AJ714-'погружено всего'!AJ714)</f>
        <v/>
      </c>
      <c r="AK714" s="21" t="str">
        <f>IF(обеспечено!AK714-'погружено всего'!AK714=0,"",обеспечено!AK714-'погружено всего'!AK714)</f>
        <v/>
      </c>
    </row>
    <row r="715" spans="2:37" s="15" customFormat="1" ht="13.5" customHeight="1" x14ac:dyDescent="0.15">
      <c r="B715" s="20" t="str">
        <f>IF(LEN('заявки всего'!B715)=0,"",'заявки всего'!B715)</f>
        <v/>
      </c>
      <c r="C715" s="20" t="str">
        <f>IF(LEN('заявки всего'!C715)=0,"",'заявки всего'!C715)</f>
        <v/>
      </c>
      <c r="D715" s="22" t="str">
        <f>IF(LEN('заявки всего'!D715)=0,"",'заявки всего'!D715)</f>
        <v/>
      </c>
      <c r="E715" s="23" t="str">
        <f>IF(LEN('заявки всего'!E715)=0,"",'заявки всего'!E715)</f>
        <v/>
      </c>
      <c r="F715" s="23" t="str">
        <f>IF(обеспечено!F715=0,"",ROUNDUP(обеспечено!F715/31*5,0))</f>
        <v/>
      </c>
      <c r="G715" s="21" t="str">
        <f>IF(обеспечено!G715-'погружено всего'!G715=0,"",обеспечено!G715-'погружено всего'!G715)</f>
        <v/>
      </c>
      <c r="H715" s="21" t="str">
        <f>IF(обеспечено!H715-'погружено всего'!H715=0,"",обеспечено!H715-'погружено всего'!H715)</f>
        <v/>
      </c>
      <c r="I715" s="21" t="str">
        <f>IF(обеспечено!I715-'погружено всего'!I715=0,"",обеспечено!I715-'погружено всего'!I715)</f>
        <v/>
      </c>
      <c r="J715" s="21" t="str">
        <f>IF(обеспечено!J715-'погружено всего'!J715=0,"",обеспечено!J715-'погружено всего'!J715)</f>
        <v/>
      </c>
      <c r="K715" s="21" t="str">
        <f>IF(обеспечено!K715-'погружено всего'!K715=0,"",обеспечено!K715-'погружено всего'!K715)</f>
        <v/>
      </c>
      <c r="L715" s="21" t="str">
        <f>IF(обеспечено!L715-'погружено всего'!L715=0,"",обеспечено!L715-'погружено всего'!L715)</f>
        <v/>
      </c>
      <c r="M715" s="21" t="str">
        <f>IF(обеспечено!M715-'погружено всего'!M715=0,"",обеспечено!M715-'погружено всего'!M715)</f>
        <v/>
      </c>
      <c r="N715" s="21" t="str">
        <f>IF(обеспечено!N715-'погружено всего'!N715=0,"",обеспечено!N715-'погружено всего'!N715)</f>
        <v/>
      </c>
      <c r="O715" s="21" t="str">
        <f>IF(обеспечено!O715-'погружено всего'!O715=0,"",обеспечено!O715-'погружено всего'!O715)</f>
        <v/>
      </c>
      <c r="P715" s="21" t="str">
        <f>IF(обеспечено!P715-'погружено всего'!P715=0,"",обеспечено!P715-'погружено всего'!P715)</f>
        <v/>
      </c>
      <c r="Q715" s="21" t="str">
        <f>IF(обеспечено!Q715-'погружено всего'!Q715=0,"",обеспечено!Q715-'погружено всего'!Q715)</f>
        <v/>
      </c>
      <c r="R715" s="21" t="str">
        <f>IF(обеспечено!R715-'погружено всего'!R715=0,"",обеспечено!R715-'погружено всего'!R715)</f>
        <v/>
      </c>
      <c r="S715" s="21" t="str">
        <f>IF(обеспечено!S715-'погружено всего'!S715=0,"",обеспечено!S715-'погружено всего'!S715)</f>
        <v/>
      </c>
      <c r="T715" s="21" t="str">
        <f>IF(обеспечено!T715-'погружено всего'!T715=0,"",обеспечено!T715-'погружено всего'!T715)</f>
        <v/>
      </c>
      <c r="U715" s="21" t="str">
        <f>IF(обеспечено!U715-'погружено всего'!U715=0,"",обеспечено!U715-'погружено всего'!U715)</f>
        <v/>
      </c>
      <c r="V715" s="21" t="str">
        <f>IF(обеспечено!V715-'погружено всего'!V715=0,"",обеспечено!V715-'погружено всего'!V715)</f>
        <v/>
      </c>
      <c r="W715" s="21" t="str">
        <f>IF(обеспечено!W715-'погружено всего'!W715=0,"",обеспечено!W715-'погружено всего'!W715)</f>
        <v/>
      </c>
      <c r="X715" s="21" t="str">
        <f>IF(обеспечено!X715-'погружено всего'!X715=0,"",обеспечено!X715-'погружено всего'!X715)</f>
        <v/>
      </c>
      <c r="Y715" s="21" t="str">
        <f>IF(обеспечено!Y715-'погружено всего'!Y715=0,"",обеспечено!Y715-'погружено всего'!Y715)</f>
        <v/>
      </c>
      <c r="Z715" s="21" t="str">
        <f>IF(обеспечено!Z715-'погружено всего'!Z715=0,"",обеспечено!Z715-'погружено всего'!Z715)</f>
        <v/>
      </c>
      <c r="AA715" s="21" t="str">
        <f>IF(обеспечено!AA715-'погружено всего'!AA715=0,"",обеспечено!AA715-'погружено всего'!AA715)</f>
        <v/>
      </c>
      <c r="AB715" s="21" t="str">
        <f>IF(обеспечено!AB715-'погружено всего'!AB715=0,"",обеспечено!AB715-'погружено всего'!AB715)</f>
        <v/>
      </c>
      <c r="AC715" s="21" t="str">
        <f>IF(обеспечено!AC715-'погружено всего'!AC715=0,"",обеспечено!AC715-'погружено всего'!AC715)</f>
        <v/>
      </c>
      <c r="AD715" s="21" t="str">
        <f>IF(обеспечено!AD715-'погружено всего'!AD715=0,"",обеспечено!AD715-'погружено всего'!AD715)</f>
        <v/>
      </c>
      <c r="AE715" s="21" t="str">
        <f>IF(обеспечено!AE715-'погружено всего'!AE715=0,"",обеспечено!AE715-'погружено всего'!AE715)</f>
        <v/>
      </c>
      <c r="AF715" s="21" t="str">
        <f>IF(обеспечено!AF715-'погружено всего'!AF715=0,"",обеспечено!AF715-'погружено всего'!AF715)</f>
        <v/>
      </c>
      <c r="AG715" s="21" t="str">
        <f>IF(обеспечено!AG715-'погружено всего'!AG715=0,"",обеспечено!AG715-'погружено всего'!AG715)</f>
        <v/>
      </c>
      <c r="AH715" s="21" t="str">
        <f>IF(обеспечено!AH715-'погружено всего'!AH715=0,"",обеспечено!AH715-'погружено всего'!AH715)</f>
        <v/>
      </c>
      <c r="AI715" s="21" t="str">
        <f>IF(обеспечено!AI715-'погружено всего'!AI715=0,"",обеспечено!AI715-'погружено всего'!AI715)</f>
        <v/>
      </c>
      <c r="AJ715" s="21" t="str">
        <f>IF(обеспечено!AJ715-'погружено всего'!AJ715=0,"",обеспечено!AJ715-'погружено всего'!AJ715)</f>
        <v/>
      </c>
      <c r="AK715" s="21" t="str">
        <f>IF(обеспечено!AK715-'погружено всего'!AK715=0,"",обеспечено!AK715-'погружено всего'!AK715)</f>
        <v/>
      </c>
    </row>
    <row r="716" spans="2:37" s="15" customFormat="1" ht="13.5" customHeight="1" x14ac:dyDescent="0.15">
      <c r="B716" s="20" t="str">
        <f>IF(LEN('заявки всего'!B716)=0,"",'заявки всего'!B716)</f>
        <v/>
      </c>
      <c r="C716" s="20" t="str">
        <f>IF(LEN('заявки всего'!C716)=0,"",'заявки всего'!C716)</f>
        <v/>
      </c>
      <c r="D716" s="22" t="str">
        <f>IF(LEN('заявки всего'!D716)=0,"",'заявки всего'!D716)</f>
        <v/>
      </c>
      <c r="E716" s="23" t="str">
        <f>IF(LEN('заявки всего'!E716)=0,"",'заявки всего'!E716)</f>
        <v/>
      </c>
      <c r="F716" s="23" t="str">
        <f>IF(обеспечено!F716=0,"",ROUNDUP(обеспечено!F716/31*5,0))</f>
        <v/>
      </c>
      <c r="G716" s="21" t="str">
        <f>IF(обеспечено!G716-'погружено всего'!G716=0,"",обеспечено!G716-'погружено всего'!G716)</f>
        <v/>
      </c>
      <c r="H716" s="21" t="str">
        <f>IF(обеспечено!H716-'погружено всего'!H716=0,"",обеспечено!H716-'погружено всего'!H716)</f>
        <v/>
      </c>
      <c r="I716" s="21" t="str">
        <f>IF(обеспечено!I716-'погружено всего'!I716=0,"",обеспечено!I716-'погружено всего'!I716)</f>
        <v/>
      </c>
      <c r="J716" s="21" t="str">
        <f>IF(обеспечено!J716-'погружено всего'!J716=0,"",обеспечено!J716-'погружено всего'!J716)</f>
        <v/>
      </c>
      <c r="K716" s="21" t="str">
        <f>IF(обеспечено!K716-'погружено всего'!K716=0,"",обеспечено!K716-'погружено всего'!K716)</f>
        <v/>
      </c>
      <c r="L716" s="21" t="str">
        <f>IF(обеспечено!L716-'погружено всего'!L716=0,"",обеспечено!L716-'погружено всего'!L716)</f>
        <v/>
      </c>
      <c r="M716" s="21" t="str">
        <f>IF(обеспечено!M716-'погружено всего'!M716=0,"",обеспечено!M716-'погружено всего'!M716)</f>
        <v/>
      </c>
      <c r="N716" s="21" t="str">
        <f>IF(обеспечено!N716-'погружено всего'!N716=0,"",обеспечено!N716-'погружено всего'!N716)</f>
        <v/>
      </c>
      <c r="O716" s="21" t="str">
        <f>IF(обеспечено!O716-'погружено всего'!O716=0,"",обеспечено!O716-'погружено всего'!O716)</f>
        <v/>
      </c>
      <c r="P716" s="21" t="str">
        <f>IF(обеспечено!P716-'погружено всего'!P716=0,"",обеспечено!P716-'погружено всего'!P716)</f>
        <v/>
      </c>
      <c r="Q716" s="21" t="str">
        <f>IF(обеспечено!Q716-'погружено всего'!Q716=0,"",обеспечено!Q716-'погружено всего'!Q716)</f>
        <v/>
      </c>
      <c r="R716" s="21" t="str">
        <f>IF(обеспечено!R716-'погружено всего'!R716=0,"",обеспечено!R716-'погружено всего'!R716)</f>
        <v/>
      </c>
      <c r="S716" s="21" t="str">
        <f>IF(обеспечено!S716-'погружено всего'!S716=0,"",обеспечено!S716-'погружено всего'!S716)</f>
        <v/>
      </c>
      <c r="T716" s="21" t="str">
        <f>IF(обеспечено!T716-'погружено всего'!T716=0,"",обеспечено!T716-'погружено всего'!T716)</f>
        <v/>
      </c>
      <c r="U716" s="21" t="str">
        <f>IF(обеспечено!U716-'погружено всего'!U716=0,"",обеспечено!U716-'погружено всего'!U716)</f>
        <v/>
      </c>
      <c r="V716" s="21" t="str">
        <f>IF(обеспечено!V716-'погружено всего'!V716=0,"",обеспечено!V716-'погружено всего'!V716)</f>
        <v/>
      </c>
      <c r="W716" s="21" t="str">
        <f>IF(обеспечено!W716-'погружено всего'!W716=0,"",обеспечено!W716-'погружено всего'!W716)</f>
        <v/>
      </c>
      <c r="X716" s="21" t="str">
        <f>IF(обеспечено!X716-'погружено всего'!X716=0,"",обеспечено!X716-'погружено всего'!X716)</f>
        <v/>
      </c>
      <c r="Y716" s="21" t="str">
        <f>IF(обеспечено!Y716-'погружено всего'!Y716=0,"",обеспечено!Y716-'погружено всего'!Y716)</f>
        <v/>
      </c>
      <c r="Z716" s="21" t="str">
        <f>IF(обеспечено!Z716-'погружено всего'!Z716=0,"",обеспечено!Z716-'погружено всего'!Z716)</f>
        <v/>
      </c>
      <c r="AA716" s="21" t="str">
        <f>IF(обеспечено!AA716-'погружено всего'!AA716=0,"",обеспечено!AA716-'погружено всего'!AA716)</f>
        <v/>
      </c>
      <c r="AB716" s="21" t="str">
        <f>IF(обеспечено!AB716-'погружено всего'!AB716=0,"",обеспечено!AB716-'погружено всего'!AB716)</f>
        <v/>
      </c>
      <c r="AC716" s="21" t="str">
        <f>IF(обеспечено!AC716-'погружено всего'!AC716=0,"",обеспечено!AC716-'погружено всего'!AC716)</f>
        <v/>
      </c>
      <c r="AD716" s="21" t="str">
        <f>IF(обеспечено!AD716-'погружено всего'!AD716=0,"",обеспечено!AD716-'погружено всего'!AD716)</f>
        <v/>
      </c>
      <c r="AE716" s="21" t="str">
        <f>IF(обеспечено!AE716-'погружено всего'!AE716=0,"",обеспечено!AE716-'погружено всего'!AE716)</f>
        <v/>
      </c>
      <c r="AF716" s="21" t="str">
        <f>IF(обеспечено!AF716-'погружено всего'!AF716=0,"",обеспечено!AF716-'погружено всего'!AF716)</f>
        <v/>
      </c>
      <c r="AG716" s="21" t="str">
        <f>IF(обеспечено!AG716-'погружено всего'!AG716=0,"",обеспечено!AG716-'погружено всего'!AG716)</f>
        <v/>
      </c>
      <c r="AH716" s="21" t="str">
        <f>IF(обеспечено!AH716-'погружено всего'!AH716=0,"",обеспечено!AH716-'погружено всего'!AH716)</f>
        <v/>
      </c>
      <c r="AI716" s="21" t="str">
        <f>IF(обеспечено!AI716-'погружено всего'!AI716=0,"",обеспечено!AI716-'погружено всего'!AI716)</f>
        <v/>
      </c>
      <c r="AJ716" s="21" t="str">
        <f>IF(обеспечено!AJ716-'погружено всего'!AJ716=0,"",обеспечено!AJ716-'погружено всего'!AJ716)</f>
        <v/>
      </c>
      <c r="AK716" s="21" t="str">
        <f>IF(обеспечено!AK716-'погружено всего'!AK716=0,"",обеспечено!AK716-'погружено всего'!AK716)</f>
        <v/>
      </c>
    </row>
    <row r="717" spans="2:37" s="15" customFormat="1" ht="13.5" customHeight="1" x14ac:dyDescent="0.15">
      <c r="B717" s="20" t="str">
        <f>IF(LEN('заявки всего'!B717)=0,"",'заявки всего'!B717)</f>
        <v/>
      </c>
      <c r="C717" s="20" t="str">
        <f>IF(LEN('заявки всего'!C717)=0,"",'заявки всего'!C717)</f>
        <v/>
      </c>
      <c r="D717" s="22" t="str">
        <f>IF(LEN('заявки всего'!D717)=0,"",'заявки всего'!D717)</f>
        <v/>
      </c>
      <c r="E717" s="23" t="str">
        <f>IF(LEN('заявки всего'!E717)=0,"",'заявки всего'!E717)</f>
        <v/>
      </c>
      <c r="F717" s="23" t="str">
        <f>IF(обеспечено!F717=0,"",ROUNDUP(обеспечено!F717/31*5,0))</f>
        <v/>
      </c>
      <c r="G717" s="21" t="str">
        <f>IF(обеспечено!G717-'погружено всего'!G717=0,"",обеспечено!G717-'погружено всего'!G717)</f>
        <v/>
      </c>
      <c r="H717" s="21" t="str">
        <f>IF(обеспечено!H717-'погружено всего'!H717=0,"",обеспечено!H717-'погружено всего'!H717)</f>
        <v/>
      </c>
      <c r="I717" s="21" t="str">
        <f>IF(обеспечено!I717-'погружено всего'!I717=0,"",обеспечено!I717-'погружено всего'!I717)</f>
        <v/>
      </c>
      <c r="J717" s="21" t="str">
        <f>IF(обеспечено!J717-'погружено всего'!J717=0,"",обеспечено!J717-'погружено всего'!J717)</f>
        <v/>
      </c>
      <c r="K717" s="21" t="str">
        <f>IF(обеспечено!K717-'погружено всего'!K717=0,"",обеспечено!K717-'погружено всего'!K717)</f>
        <v/>
      </c>
      <c r="L717" s="21" t="str">
        <f>IF(обеспечено!L717-'погружено всего'!L717=0,"",обеспечено!L717-'погружено всего'!L717)</f>
        <v/>
      </c>
      <c r="M717" s="21" t="str">
        <f>IF(обеспечено!M717-'погружено всего'!M717=0,"",обеспечено!M717-'погружено всего'!M717)</f>
        <v/>
      </c>
      <c r="N717" s="21" t="str">
        <f>IF(обеспечено!N717-'погружено всего'!N717=0,"",обеспечено!N717-'погружено всего'!N717)</f>
        <v/>
      </c>
      <c r="O717" s="21" t="str">
        <f>IF(обеспечено!O717-'погружено всего'!O717=0,"",обеспечено!O717-'погружено всего'!O717)</f>
        <v/>
      </c>
      <c r="P717" s="21" t="str">
        <f>IF(обеспечено!P717-'погружено всего'!P717=0,"",обеспечено!P717-'погружено всего'!P717)</f>
        <v/>
      </c>
      <c r="Q717" s="21" t="str">
        <f>IF(обеспечено!Q717-'погружено всего'!Q717=0,"",обеспечено!Q717-'погружено всего'!Q717)</f>
        <v/>
      </c>
      <c r="R717" s="21" t="str">
        <f>IF(обеспечено!R717-'погружено всего'!R717=0,"",обеспечено!R717-'погружено всего'!R717)</f>
        <v/>
      </c>
      <c r="S717" s="21" t="str">
        <f>IF(обеспечено!S717-'погружено всего'!S717=0,"",обеспечено!S717-'погружено всего'!S717)</f>
        <v/>
      </c>
      <c r="T717" s="21" t="str">
        <f>IF(обеспечено!T717-'погружено всего'!T717=0,"",обеспечено!T717-'погружено всего'!T717)</f>
        <v/>
      </c>
      <c r="U717" s="21" t="str">
        <f>IF(обеспечено!U717-'погружено всего'!U717=0,"",обеспечено!U717-'погружено всего'!U717)</f>
        <v/>
      </c>
      <c r="V717" s="21" t="str">
        <f>IF(обеспечено!V717-'погружено всего'!V717=0,"",обеспечено!V717-'погружено всего'!V717)</f>
        <v/>
      </c>
      <c r="W717" s="21" t="str">
        <f>IF(обеспечено!W717-'погружено всего'!W717=0,"",обеспечено!W717-'погружено всего'!W717)</f>
        <v/>
      </c>
      <c r="X717" s="21" t="str">
        <f>IF(обеспечено!X717-'погружено всего'!X717=0,"",обеспечено!X717-'погружено всего'!X717)</f>
        <v/>
      </c>
      <c r="Y717" s="21" t="str">
        <f>IF(обеспечено!Y717-'погружено всего'!Y717=0,"",обеспечено!Y717-'погружено всего'!Y717)</f>
        <v/>
      </c>
      <c r="Z717" s="21" t="str">
        <f>IF(обеспечено!Z717-'погружено всего'!Z717=0,"",обеспечено!Z717-'погружено всего'!Z717)</f>
        <v/>
      </c>
      <c r="AA717" s="21" t="str">
        <f>IF(обеспечено!AA717-'погружено всего'!AA717=0,"",обеспечено!AA717-'погружено всего'!AA717)</f>
        <v/>
      </c>
      <c r="AB717" s="21" t="str">
        <f>IF(обеспечено!AB717-'погружено всего'!AB717=0,"",обеспечено!AB717-'погружено всего'!AB717)</f>
        <v/>
      </c>
      <c r="AC717" s="21" t="str">
        <f>IF(обеспечено!AC717-'погружено всего'!AC717=0,"",обеспечено!AC717-'погружено всего'!AC717)</f>
        <v/>
      </c>
      <c r="AD717" s="21" t="str">
        <f>IF(обеспечено!AD717-'погружено всего'!AD717=0,"",обеспечено!AD717-'погружено всего'!AD717)</f>
        <v/>
      </c>
      <c r="AE717" s="21" t="str">
        <f>IF(обеспечено!AE717-'погружено всего'!AE717=0,"",обеспечено!AE717-'погружено всего'!AE717)</f>
        <v/>
      </c>
      <c r="AF717" s="21" t="str">
        <f>IF(обеспечено!AF717-'погружено всего'!AF717=0,"",обеспечено!AF717-'погружено всего'!AF717)</f>
        <v/>
      </c>
      <c r="AG717" s="21" t="str">
        <f>IF(обеспечено!AG717-'погружено всего'!AG717=0,"",обеспечено!AG717-'погружено всего'!AG717)</f>
        <v/>
      </c>
      <c r="AH717" s="21" t="str">
        <f>IF(обеспечено!AH717-'погружено всего'!AH717=0,"",обеспечено!AH717-'погружено всего'!AH717)</f>
        <v/>
      </c>
      <c r="AI717" s="21" t="str">
        <f>IF(обеспечено!AI717-'погружено всего'!AI717=0,"",обеспечено!AI717-'погружено всего'!AI717)</f>
        <v/>
      </c>
      <c r="AJ717" s="21" t="str">
        <f>IF(обеспечено!AJ717-'погружено всего'!AJ717=0,"",обеспечено!AJ717-'погружено всего'!AJ717)</f>
        <v/>
      </c>
      <c r="AK717" s="21" t="str">
        <f>IF(обеспечено!AK717-'погружено всего'!AK717=0,"",обеспечено!AK717-'погружено всего'!AK717)</f>
        <v/>
      </c>
    </row>
    <row r="718" spans="2:37" s="15" customFormat="1" ht="13.5" customHeight="1" x14ac:dyDescent="0.15">
      <c r="B718" s="20" t="str">
        <f>IF(LEN('заявки всего'!B718)=0,"",'заявки всего'!B718)</f>
        <v/>
      </c>
      <c r="C718" s="20" t="str">
        <f>IF(LEN('заявки всего'!C718)=0,"",'заявки всего'!C718)</f>
        <v/>
      </c>
      <c r="D718" s="22" t="str">
        <f>IF(LEN('заявки всего'!D718)=0,"",'заявки всего'!D718)</f>
        <v/>
      </c>
      <c r="E718" s="23" t="str">
        <f>IF(LEN('заявки всего'!E718)=0,"",'заявки всего'!E718)</f>
        <v/>
      </c>
      <c r="F718" s="23" t="str">
        <f>IF(обеспечено!F718=0,"",ROUNDUP(обеспечено!F718/31*5,0))</f>
        <v/>
      </c>
      <c r="G718" s="21" t="str">
        <f>IF(обеспечено!G718-'погружено всего'!G718=0,"",обеспечено!G718-'погружено всего'!G718)</f>
        <v/>
      </c>
      <c r="H718" s="21" t="str">
        <f>IF(обеспечено!H718-'погружено всего'!H718=0,"",обеспечено!H718-'погружено всего'!H718)</f>
        <v/>
      </c>
      <c r="I718" s="21" t="str">
        <f>IF(обеспечено!I718-'погружено всего'!I718=0,"",обеспечено!I718-'погружено всего'!I718)</f>
        <v/>
      </c>
      <c r="J718" s="21" t="str">
        <f>IF(обеспечено!J718-'погружено всего'!J718=0,"",обеспечено!J718-'погружено всего'!J718)</f>
        <v/>
      </c>
      <c r="K718" s="21" t="str">
        <f>IF(обеспечено!K718-'погружено всего'!K718=0,"",обеспечено!K718-'погружено всего'!K718)</f>
        <v/>
      </c>
      <c r="L718" s="21" t="str">
        <f>IF(обеспечено!L718-'погружено всего'!L718=0,"",обеспечено!L718-'погружено всего'!L718)</f>
        <v/>
      </c>
      <c r="M718" s="21" t="str">
        <f>IF(обеспечено!M718-'погружено всего'!M718=0,"",обеспечено!M718-'погружено всего'!M718)</f>
        <v/>
      </c>
      <c r="N718" s="21" t="str">
        <f>IF(обеспечено!N718-'погружено всего'!N718=0,"",обеспечено!N718-'погружено всего'!N718)</f>
        <v/>
      </c>
      <c r="O718" s="21" t="str">
        <f>IF(обеспечено!O718-'погружено всего'!O718=0,"",обеспечено!O718-'погружено всего'!O718)</f>
        <v/>
      </c>
      <c r="P718" s="21" t="str">
        <f>IF(обеспечено!P718-'погружено всего'!P718=0,"",обеспечено!P718-'погружено всего'!P718)</f>
        <v/>
      </c>
      <c r="Q718" s="21" t="str">
        <f>IF(обеспечено!Q718-'погружено всего'!Q718=0,"",обеспечено!Q718-'погружено всего'!Q718)</f>
        <v/>
      </c>
      <c r="R718" s="21" t="str">
        <f>IF(обеспечено!R718-'погружено всего'!R718=0,"",обеспечено!R718-'погружено всего'!R718)</f>
        <v/>
      </c>
      <c r="S718" s="21" t="str">
        <f>IF(обеспечено!S718-'погружено всего'!S718=0,"",обеспечено!S718-'погружено всего'!S718)</f>
        <v/>
      </c>
      <c r="T718" s="21" t="str">
        <f>IF(обеспечено!T718-'погружено всего'!T718=0,"",обеспечено!T718-'погружено всего'!T718)</f>
        <v/>
      </c>
      <c r="U718" s="21" t="str">
        <f>IF(обеспечено!U718-'погружено всего'!U718=0,"",обеспечено!U718-'погружено всего'!U718)</f>
        <v/>
      </c>
      <c r="V718" s="21" t="str">
        <f>IF(обеспечено!V718-'погружено всего'!V718=0,"",обеспечено!V718-'погружено всего'!V718)</f>
        <v/>
      </c>
      <c r="W718" s="21" t="str">
        <f>IF(обеспечено!W718-'погружено всего'!W718=0,"",обеспечено!W718-'погружено всего'!W718)</f>
        <v/>
      </c>
      <c r="X718" s="21" t="str">
        <f>IF(обеспечено!X718-'погружено всего'!X718=0,"",обеспечено!X718-'погружено всего'!X718)</f>
        <v/>
      </c>
      <c r="Y718" s="21" t="str">
        <f>IF(обеспечено!Y718-'погружено всего'!Y718=0,"",обеспечено!Y718-'погружено всего'!Y718)</f>
        <v/>
      </c>
      <c r="Z718" s="21" t="str">
        <f>IF(обеспечено!Z718-'погружено всего'!Z718=0,"",обеспечено!Z718-'погружено всего'!Z718)</f>
        <v/>
      </c>
      <c r="AA718" s="21" t="str">
        <f>IF(обеспечено!AA718-'погружено всего'!AA718=0,"",обеспечено!AA718-'погружено всего'!AA718)</f>
        <v/>
      </c>
      <c r="AB718" s="21" t="str">
        <f>IF(обеспечено!AB718-'погружено всего'!AB718=0,"",обеспечено!AB718-'погружено всего'!AB718)</f>
        <v/>
      </c>
      <c r="AC718" s="21" t="str">
        <f>IF(обеспечено!AC718-'погружено всего'!AC718=0,"",обеспечено!AC718-'погружено всего'!AC718)</f>
        <v/>
      </c>
      <c r="AD718" s="21" t="str">
        <f>IF(обеспечено!AD718-'погружено всего'!AD718=0,"",обеспечено!AD718-'погружено всего'!AD718)</f>
        <v/>
      </c>
      <c r="AE718" s="21" t="str">
        <f>IF(обеспечено!AE718-'погружено всего'!AE718=0,"",обеспечено!AE718-'погружено всего'!AE718)</f>
        <v/>
      </c>
      <c r="AF718" s="21" t="str">
        <f>IF(обеспечено!AF718-'погружено всего'!AF718=0,"",обеспечено!AF718-'погружено всего'!AF718)</f>
        <v/>
      </c>
      <c r="AG718" s="21" t="str">
        <f>IF(обеспечено!AG718-'погружено всего'!AG718=0,"",обеспечено!AG718-'погружено всего'!AG718)</f>
        <v/>
      </c>
      <c r="AH718" s="21" t="str">
        <f>IF(обеспечено!AH718-'погружено всего'!AH718=0,"",обеспечено!AH718-'погружено всего'!AH718)</f>
        <v/>
      </c>
      <c r="AI718" s="21" t="str">
        <f>IF(обеспечено!AI718-'погружено всего'!AI718=0,"",обеспечено!AI718-'погружено всего'!AI718)</f>
        <v/>
      </c>
      <c r="AJ718" s="21" t="str">
        <f>IF(обеспечено!AJ718-'погружено всего'!AJ718=0,"",обеспечено!AJ718-'погружено всего'!AJ718)</f>
        <v/>
      </c>
      <c r="AK718" s="21" t="str">
        <f>IF(обеспечено!AK718-'погружено всего'!AK718=0,"",обеспечено!AK718-'погружено всего'!AK718)</f>
        <v/>
      </c>
    </row>
    <row r="719" spans="2:37" s="15" customFormat="1" ht="13.5" customHeight="1" x14ac:dyDescent="0.15">
      <c r="B719" s="20" t="str">
        <f>IF(LEN('заявки всего'!B719)=0,"",'заявки всего'!B719)</f>
        <v/>
      </c>
      <c r="C719" s="20" t="str">
        <f>IF(LEN('заявки всего'!C719)=0,"",'заявки всего'!C719)</f>
        <v/>
      </c>
      <c r="D719" s="22" t="str">
        <f>IF(LEN('заявки всего'!D719)=0,"",'заявки всего'!D719)</f>
        <v/>
      </c>
      <c r="E719" s="23" t="str">
        <f>IF(LEN('заявки всего'!E719)=0,"",'заявки всего'!E719)</f>
        <v/>
      </c>
      <c r="F719" s="23" t="str">
        <f>IF(обеспечено!F719=0,"",ROUNDUP(обеспечено!F719/31*5,0))</f>
        <v/>
      </c>
      <c r="G719" s="21" t="str">
        <f>IF(обеспечено!G719-'погружено всего'!G719=0,"",обеспечено!G719-'погружено всего'!G719)</f>
        <v/>
      </c>
      <c r="H719" s="21" t="str">
        <f>IF(обеспечено!H719-'погружено всего'!H719=0,"",обеспечено!H719-'погружено всего'!H719)</f>
        <v/>
      </c>
      <c r="I719" s="21" t="str">
        <f>IF(обеспечено!I719-'погружено всего'!I719=0,"",обеспечено!I719-'погружено всего'!I719)</f>
        <v/>
      </c>
      <c r="J719" s="21" t="str">
        <f>IF(обеспечено!J719-'погружено всего'!J719=0,"",обеспечено!J719-'погружено всего'!J719)</f>
        <v/>
      </c>
      <c r="K719" s="21" t="str">
        <f>IF(обеспечено!K719-'погружено всего'!K719=0,"",обеспечено!K719-'погружено всего'!K719)</f>
        <v/>
      </c>
      <c r="L719" s="21" t="str">
        <f>IF(обеспечено!L719-'погружено всего'!L719=0,"",обеспечено!L719-'погружено всего'!L719)</f>
        <v/>
      </c>
      <c r="M719" s="21" t="str">
        <f>IF(обеспечено!M719-'погружено всего'!M719=0,"",обеспечено!M719-'погружено всего'!M719)</f>
        <v/>
      </c>
      <c r="N719" s="21" t="str">
        <f>IF(обеспечено!N719-'погружено всего'!N719=0,"",обеспечено!N719-'погружено всего'!N719)</f>
        <v/>
      </c>
      <c r="O719" s="21" t="str">
        <f>IF(обеспечено!O719-'погружено всего'!O719=0,"",обеспечено!O719-'погружено всего'!O719)</f>
        <v/>
      </c>
      <c r="P719" s="21" t="str">
        <f>IF(обеспечено!P719-'погружено всего'!P719=0,"",обеспечено!P719-'погружено всего'!P719)</f>
        <v/>
      </c>
      <c r="Q719" s="21" t="str">
        <f>IF(обеспечено!Q719-'погружено всего'!Q719=0,"",обеспечено!Q719-'погружено всего'!Q719)</f>
        <v/>
      </c>
      <c r="R719" s="21" t="str">
        <f>IF(обеспечено!R719-'погружено всего'!R719=0,"",обеспечено!R719-'погружено всего'!R719)</f>
        <v/>
      </c>
      <c r="S719" s="21" t="str">
        <f>IF(обеспечено!S719-'погружено всего'!S719=0,"",обеспечено!S719-'погружено всего'!S719)</f>
        <v/>
      </c>
      <c r="T719" s="21" t="str">
        <f>IF(обеспечено!T719-'погружено всего'!T719=0,"",обеспечено!T719-'погружено всего'!T719)</f>
        <v/>
      </c>
      <c r="U719" s="21" t="str">
        <f>IF(обеспечено!U719-'погружено всего'!U719=0,"",обеспечено!U719-'погружено всего'!U719)</f>
        <v/>
      </c>
      <c r="V719" s="21" t="str">
        <f>IF(обеспечено!V719-'погружено всего'!V719=0,"",обеспечено!V719-'погружено всего'!V719)</f>
        <v/>
      </c>
      <c r="W719" s="21" t="str">
        <f>IF(обеспечено!W719-'погружено всего'!W719=0,"",обеспечено!W719-'погружено всего'!W719)</f>
        <v/>
      </c>
      <c r="X719" s="21" t="str">
        <f>IF(обеспечено!X719-'погружено всего'!X719=0,"",обеспечено!X719-'погружено всего'!X719)</f>
        <v/>
      </c>
      <c r="Y719" s="21" t="str">
        <f>IF(обеспечено!Y719-'погружено всего'!Y719=0,"",обеспечено!Y719-'погружено всего'!Y719)</f>
        <v/>
      </c>
      <c r="Z719" s="21" t="str">
        <f>IF(обеспечено!Z719-'погружено всего'!Z719=0,"",обеспечено!Z719-'погружено всего'!Z719)</f>
        <v/>
      </c>
      <c r="AA719" s="21" t="str">
        <f>IF(обеспечено!AA719-'погружено всего'!AA719=0,"",обеспечено!AA719-'погружено всего'!AA719)</f>
        <v/>
      </c>
      <c r="AB719" s="21" t="str">
        <f>IF(обеспечено!AB719-'погружено всего'!AB719=0,"",обеспечено!AB719-'погружено всего'!AB719)</f>
        <v/>
      </c>
      <c r="AC719" s="21" t="str">
        <f>IF(обеспечено!AC719-'погружено всего'!AC719=0,"",обеспечено!AC719-'погружено всего'!AC719)</f>
        <v/>
      </c>
      <c r="AD719" s="21" t="str">
        <f>IF(обеспечено!AD719-'погружено всего'!AD719=0,"",обеспечено!AD719-'погружено всего'!AD719)</f>
        <v/>
      </c>
      <c r="AE719" s="21" t="str">
        <f>IF(обеспечено!AE719-'погружено всего'!AE719=0,"",обеспечено!AE719-'погружено всего'!AE719)</f>
        <v/>
      </c>
      <c r="AF719" s="21" t="str">
        <f>IF(обеспечено!AF719-'погружено всего'!AF719=0,"",обеспечено!AF719-'погружено всего'!AF719)</f>
        <v/>
      </c>
      <c r="AG719" s="21" t="str">
        <f>IF(обеспечено!AG719-'погружено всего'!AG719=0,"",обеспечено!AG719-'погружено всего'!AG719)</f>
        <v/>
      </c>
      <c r="AH719" s="21" t="str">
        <f>IF(обеспечено!AH719-'погружено всего'!AH719=0,"",обеспечено!AH719-'погружено всего'!AH719)</f>
        <v/>
      </c>
      <c r="AI719" s="21" t="str">
        <f>IF(обеспечено!AI719-'погружено всего'!AI719=0,"",обеспечено!AI719-'погружено всего'!AI719)</f>
        <v/>
      </c>
      <c r="AJ719" s="21" t="str">
        <f>IF(обеспечено!AJ719-'погружено всего'!AJ719=0,"",обеспечено!AJ719-'погружено всего'!AJ719)</f>
        <v/>
      </c>
      <c r="AK719" s="21" t="str">
        <f>IF(обеспечено!AK719-'погружено всего'!AK719=0,"",обеспечено!AK719-'погружено всего'!AK719)</f>
        <v/>
      </c>
    </row>
    <row r="720" spans="2:37" s="15" customFormat="1" ht="13.5" customHeight="1" x14ac:dyDescent="0.15">
      <c r="B720" s="20" t="str">
        <f>IF(LEN('заявки всего'!B720)=0,"",'заявки всего'!B720)</f>
        <v/>
      </c>
      <c r="C720" s="20" t="str">
        <f>IF(LEN('заявки всего'!C720)=0,"",'заявки всего'!C720)</f>
        <v/>
      </c>
      <c r="D720" s="22" t="str">
        <f>IF(LEN('заявки всего'!D720)=0,"",'заявки всего'!D720)</f>
        <v/>
      </c>
      <c r="E720" s="23" t="str">
        <f>IF(LEN('заявки всего'!E720)=0,"",'заявки всего'!E720)</f>
        <v/>
      </c>
      <c r="F720" s="23" t="str">
        <f>IF(обеспечено!F720=0,"",ROUNDUP(обеспечено!F720/31*5,0))</f>
        <v/>
      </c>
      <c r="G720" s="21" t="str">
        <f>IF(обеспечено!G720-'погружено всего'!G720=0,"",обеспечено!G720-'погружено всего'!G720)</f>
        <v/>
      </c>
      <c r="H720" s="21" t="str">
        <f>IF(обеспечено!H720-'погружено всего'!H720=0,"",обеспечено!H720-'погружено всего'!H720)</f>
        <v/>
      </c>
      <c r="I720" s="21" t="str">
        <f>IF(обеспечено!I720-'погружено всего'!I720=0,"",обеспечено!I720-'погружено всего'!I720)</f>
        <v/>
      </c>
      <c r="J720" s="21" t="str">
        <f>IF(обеспечено!J720-'погружено всего'!J720=0,"",обеспечено!J720-'погружено всего'!J720)</f>
        <v/>
      </c>
      <c r="K720" s="21" t="str">
        <f>IF(обеспечено!K720-'погружено всего'!K720=0,"",обеспечено!K720-'погружено всего'!K720)</f>
        <v/>
      </c>
      <c r="L720" s="21" t="str">
        <f>IF(обеспечено!L720-'погружено всего'!L720=0,"",обеспечено!L720-'погружено всего'!L720)</f>
        <v/>
      </c>
      <c r="M720" s="21" t="str">
        <f>IF(обеспечено!M720-'погружено всего'!M720=0,"",обеспечено!M720-'погружено всего'!M720)</f>
        <v/>
      </c>
      <c r="N720" s="21" t="str">
        <f>IF(обеспечено!N720-'погружено всего'!N720=0,"",обеспечено!N720-'погружено всего'!N720)</f>
        <v/>
      </c>
      <c r="O720" s="21" t="str">
        <f>IF(обеспечено!O720-'погружено всего'!O720=0,"",обеспечено!O720-'погружено всего'!O720)</f>
        <v/>
      </c>
      <c r="P720" s="21" t="str">
        <f>IF(обеспечено!P720-'погружено всего'!P720=0,"",обеспечено!P720-'погружено всего'!P720)</f>
        <v/>
      </c>
      <c r="Q720" s="21" t="str">
        <f>IF(обеспечено!Q720-'погружено всего'!Q720=0,"",обеспечено!Q720-'погружено всего'!Q720)</f>
        <v/>
      </c>
      <c r="R720" s="21" t="str">
        <f>IF(обеспечено!R720-'погружено всего'!R720=0,"",обеспечено!R720-'погружено всего'!R720)</f>
        <v/>
      </c>
      <c r="S720" s="21" t="str">
        <f>IF(обеспечено!S720-'погружено всего'!S720=0,"",обеспечено!S720-'погружено всего'!S720)</f>
        <v/>
      </c>
      <c r="T720" s="21" t="str">
        <f>IF(обеспечено!T720-'погружено всего'!T720=0,"",обеспечено!T720-'погружено всего'!T720)</f>
        <v/>
      </c>
      <c r="U720" s="21" t="str">
        <f>IF(обеспечено!U720-'погружено всего'!U720=0,"",обеспечено!U720-'погружено всего'!U720)</f>
        <v/>
      </c>
      <c r="V720" s="21" t="str">
        <f>IF(обеспечено!V720-'погружено всего'!V720=0,"",обеспечено!V720-'погружено всего'!V720)</f>
        <v/>
      </c>
      <c r="W720" s="21" t="str">
        <f>IF(обеспечено!W720-'погружено всего'!W720=0,"",обеспечено!W720-'погружено всего'!W720)</f>
        <v/>
      </c>
      <c r="X720" s="21" t="str">
        <f>IF(обеспечено!X720-'погружено всего'!X720=0,"",обеспечено!X720-'погружено всего'!X720)</f>
        <v/>
      </c>
      <c r="Y720" s="21" t="str">
        <f>IF(обеспечено!Y720-'погружено всего'!Y720=0,"",обеспечено!Y720-'погружено всего'!Y720)</f>
        <v/>
      </c>
      <c r="Z720" s="21" t="str">
        <f>IF(обеспечено!Z720-'погружено всего'!Z720=0,"",обеспечено!Z720-'погружено всего'!Z720)</f>
        <v/>
      </c>
      <c r="AA720" s="21" t="str">
        <f>IF(обеспечено!AA720-'погружено всего'!AA720=0,"",обеспечено!AA720-'погружено всего'!AA720)</f>
        <v/>
      </c>
      <c r="AB720" s="21" t="str">
        <f>IF(обеспечено!AB720-'погружено всего'!AB720=0,"",обеспечено!AB720-'погружено всего'!AB720)</f>
        <v/>
      </c>
      <c r="AC720" s="21" t="str">
        <f>IF(обеспечено!AC720-'погружено всего'!AC720=0,"",обеспечено!AC720-'погружено всего'!AC720)</f>
        <v/>
      </c>
      <c r="AD720" s="21" t="str">
        <f>IF(обеспечено!AD720-'погружено всего'!AD720=0,"",обеспечено!AD720-'погружено всего'!AD720)</f>
        <v/>
      </c>
      <c r="AE720" s="21" t="str">
        <f>IF(обеспечено!AE720-'погружено всего'!AE720=0,"",обеспечено!AE720-'погружено всего'!AE720)</f>
        <v/>
      </c>
      <c r="AF720" s="21" t="str">
        <f>IF(обеспечено!AF720-'погружено всего'!AF720=0,"",обеспечено!AF720-'погружено всего'!AF720)</f>
        <v/>
      </c>
      <c r="AG720" s="21" t="str">
        <f>IF(обеспечено!AG720-'погружено всего'!AG720=0,"",обеспечено!AG720-'погружено всего'!AG720)</f>
        <v/>
      </c>
      <c r="AH720" s="21" t="str">
        <f>IF(обеспечено!AH720-'погружено всего'!AH720=0,"",обеспечено!AH720-'погружено всего'!AH720)</f>
        <v/>
      </c>
      <c r="AI720" s="21" t="str">
        <f>IF(обеспечено!AI720-'погружено всего'!AI720=0,"",обеспечено!AI720-'погружено всего'!AI720)</f>
        <v/>
      </c>
      <c r="AJ720" s="21" t="str">
        <f>IF(обеспечено!AJ720-'погружено всего'!AJ720=0,"",обеспечено!AJ720-'погружено всего'!AJ720)</f>
        <v/>
      </c>
      <c r="AK720" s="21" t="str">
        <f>IF(обеспечено!AK720-'погружено всего'!AK720=0,"",обеспечено!AK720-'погружено всего'!AK720)</f>
        <v/>
      </c>
    </row>
    <row r="721" spans="2:37" s="15" customFormat="1" ht="13.5" customHeight="1" x14ac:dyDescent="0.15">
      <c r="B721" s="20" t="str">
        <f>IF(LEN('заявки всего'!B721)=0,"",'заявки всего'!B721)</f>
        <v/>
      </c>
      <c r="C721" s="20" t="str">
        <f>IF(LEN('заявки всего'!C721)=0,"",'заявки всего'!C721)</f>
        <v/>
      </c>
      <c r="D721" s="22" t="str">
        <f>IF(LEN('заявки всего'!D721)=0,"",'заявки всего'!D721)</f>
        <v/>
      </c>
      <c r="E721" s="23" t="str">
        <f>IF(LEN('заявки всего'!E721)=0,"",'заявки всего'!E721)</f>
        <v/>
      </c>
      <c r="F721" s="23" t="str">
        <f>IF(обеспечено!F721=0,"",ROUNDUP(обеспечено!F721/31*5,0))</f>
        <v/>
      </c>
      <c r="G721" s="21" t="str">
        <f>IF(обеспечено!G721-'погружено всего'!G721=0,"",обеспечено!G721-'погружено всего'!G721)</f>
        <v/>
      </c>
      <c r="H721" s="21" t="str">
        <f>IF(обеспечено!H721-'погружено всего'!H721=0,"",обеспечено!H721-'погружено всего'!H721)</f>
        <v/>
      </c>
      <c r="I721" s="21" t="str">
        <f>IF(обеспечено!I721-'погружено всего'!I721=0,"",обеспечено!I721-'погружено всего'!I721)</f>
        <v/>
      </c>
      <c r="J721" s="21" t="str">
        <f>IF(обеспечено!J721-'погружено всего'!J721=0,"",обеспечено!J721-'погружено всего'!J721)</f>
        <v/>
      </c>
      <c r="K721" s="21" t="str">
        <f>IF(обеспечено!K721-'погружено всего'!K721=0,"",обеспечено!K721-'погружено всего'!K721)</f>
        <v/>
      </c>
      <c r="L721" s="21" t="str">
        <f>IF(обеспечено!L721-'погружено всего'!L721=0,"",обеспечено!L721-'погружено всего'!L721)</f>
        <v/>
      </c>
      <c r="M721" s="21" t="str">
        <f>IF(обеспечено!M721-'погружено всего'!M721=0,"",обеспечено!M721-'погружено всего'!M721)</f>
        <v/>
      </c>
      <c r="N721" s="21" t="str">
        <f>IF(обеспечено!N721-'погружено всего'!N721=0,"",обеспечено!N721-'погружено всего'!N721)</f>
        <v/>
      </c>
      <c r="O721" s="21" t="str">
        <f>IF(обеспечено!O721-'погружено всего'!O721=0,"",обеспечено!O721-'погружено всего'!O721)</f>
        <v/>
      </c>
      <c r="P721" s="21" t="str">
        <f>IF(обеспечено!P721-'погружено всего'!P721=0,"",обеспечено!P721-'погружено всего'!P721)</f>
        <v/>
      </c>
      <c r="Q721" s="21" t="str">
        <f>IF(обеспечено!Q721-'погружено всего'!Q721=0,"",обеспечено!Q721-'погружено всего'!Q721)</f>
        <v/>
      </c>
      <c r="R721" s="21" t="str">
        <f>IF(обеспечено!R721-'погружено всего'!R721=0,"",обеспечено!R721-'погружено всего'!R721)</f>
        <v/>
      </c>
      <c r="S721" s="21" t="str">
        <f>IF(обеспечено!S721-'погружено всего'!S721=0,"",обеспечено!S721-'погружено всего'!S721)</f>
        <v/>
      </c>
      <c r="T721" s="21" t="str">
        <f>IF(обеспечено!T721-'погружено всего'!T721=0,"",обеспечено!T721-'погружено всего'!T721)</f>
        <v/>
      </c>
      <c r="U721" s="21" t="str">
        <f>IF(обеспечено!U721-'погружено всего'!U721=0,"",обеспечено!U721-'погружено всего'!U721)</f>
        <v/>
      </c>
      <c r="V721" s="21" t="str">
        <f>IF(обеспечено!V721-'погружено всего'!V721=0,"",обеспечено!V721-'погружено всего'!V721)</f>
        <v/>
      </c>
      <c r="W721" s="21" t="str">
        <f>IF(обеспечено!W721-'погружено всего'!W721=0,"",обеспечено!W721-'погружено всего'!W721)</f>
        <v/>
      </c>
      <c r="X721" s="21" t="str">
        <f>IF(обеспечено!X721-'погружено всего'!X721=0,"",обеспечено!X721-'погружено всего'!X721)</f>
        <v/>
      </c>
      <c r="Y721" s="21" t="str">
        <f>IF(обеспечено!Y721-'погружено всего'!Y721=0,"",обеспечено!Y721-'погружено всего'!Y721)</f>
        <v/>
      </c>
      <c r="Z721" s="21" t="str">
        <f>IF(обеспечено!Z721-'погружено всего'!Z721=0,"",обеспечено!Z721-'погружено всего'!Z721)</f>
        <v/>
      </c>
      <c r="AA721" s="21" t="str">
        <f>IF(обеспечено!AA721-'погружено всего'!AA721=0,"",обеспечено!AA721-'погружено всего'!AA721)</f>
        <v/>
      </c>
      <c r="AB721" s="21" t="str">
        <f>IF(обеспечено!AB721-'погружено всего'!AB721=0,"",обеспечено!AB721-'погружено всего'!AB721)</f>
        <v/>
      </c>
      <c r="AC721" s="21" t="str">
        <f>IF(обеспечено!AC721-'погружено всего'!AC721=0,"",обеспечено!AC721-'погружено всего'!AC721)</f>
        <v/>
      </c>
      <c r="AD721" s="21" t="str">
        <f>IF(обеспечено!AD721-'погружено всего'!AD721=0,"",обеспечено!AD721-'погружено всего'!AD721)</f>
        <v/>
      </c>
      <c r="AE721" s="21" t="str">
        <f>IF(обеспечено!AE721-'погружено всего'!AE721=0,"",обеспечено!AE721-'погружено всего'!AE721)</f>
        <v/>
      </c>
      <c r="AF721" s="21" t="str">
        <f>IF(обеспечено!AF721-'погружено всего'!AF721=0,"",обеспечено!AF721-'погружено всего'!AF721)</f>
        <v/>
      </c>
      <c r="AG721" s="21" t="str">
        <f>IF(обеспечено!AG721-'погружено всего'!AG721=0,"",обеспечено!AG721-'погружено всего'!AG721)</f>
        <v/>
      </c>
      <c r="AH721" s="21" t="str">
        <f>IF(обеспечено!AH721-'погружено всего'!AH721=0,"",обеспечено!AH721-'погружено всего'!AH721)</f>
        <v/>
      </c>
      <c r="AI721" s="21" t="str">
        <f>IF(обеспечено!AI721-'погружено всего'!AI721=0,"",обеспечено!AI721-'погружено всего'!AI721)</f>
        <v/>
      </c>
      <c r="AJ721" s="21" t="str">
        <f>IF(обеспечено!AJ721-'погружено всего'!AJ721=0,"",обеспечено!AJ721-'погружено всего'!AJ721)</f>
        <v/>
      </c>
      <c r="AK721" s="21" t="str">
        <f>IF(обеспечено!AK721-'погружено всего'!AK721=0,"",обеспечено!AK721-'погружено всего'!AK721)</f>
        <v/>
      </c>
    </row>
    <row r="722" spans="2:37" s="15" customFormat="1" ht="13.5" customHeight="1" x14ac:dyDescent="0.15">
      <c r="B722" s="20" t="str">
        <f>IF(LEN('заявки всего'!B722)=0,"",'заявки всего'!B722)</f>
        <v/>
      </c>
      <c r="C722" s="20" t="str">
        <f>IF(LEN('заявки всего'!C722)=0,"",'заявки всего'!C722)</f>
        <v/>
      </c>
      <c r="D722" s="22" t="str">
        <f>IF(LEN('заявки всего'!D722)=0,"",'заявки всего'!D722)</f>
        <v/>
      </c>
      <c r="E722" s="23" t="str">
        <f>IF(LEN('заявки всего'!E722)=0,"",'заявки всего'!E722)</f>
        <v/>
      </c>
      <c r="F722" s="23" t="str">
        <f>IF(обеспечено!F722=0,"",ROUNDUP(обеспечено!F722/31*5,0))</f>
        <v/>
      </c>
      <c r="G722" s="21" t="str">
        <f>IF(обеспечено!G722-'погружено всего'!G722=0,"",обеспечено!G722-'погружено всего'!G722)</f>
        <v/>
      </c>
      <c r="H722" s="21" t="str">
        <f>IF(обеспечено!H722-'погружено всего'!H722=0,"",обеспечено!H722-'погружено всего'!H722)</f>
        <v/>
      </c>
      <c r="I722" s="21" t="str">
        <f>IF(обеспечено!I722-'погружено всего'!I722=0,"",обеспечено!I722-'погружено всего'!I722)</f>
        <v/>
      </c>
      <c r="J722" s="21" t="str">
        <f>IF(обеспечено!J722-'погружено всего'!J722=0,"",обеспечено!J722-'погружено всего'!J722)</f>
        <v/>
      </c>
      <c r="K722" s="21" t="str">
        <f>IF(обеспечено!K722-'погружено всего'!K722=0,"",обеспечено!K722-'погружено всего'!K722)</f>
        <v/>
      </c>
      <c r="L722" s="21" t="str">
        <f>IF(обеспечено!L722-'погружено всего'!L722=0,"",обеспечено!L722-'погружено всего'!L722)</f>
        <v/>
      </c>
      <c r="M722" s="21" t="str">
        <f>IF(обеспечено!M722-'погружено всего'!M722=0,"",обеспечено!M722-'погружено всего'!M722)</f>
        <v/>
      </c>
      <c r="N722" s="21" t="str">
        <f>IF(обеспечено!N722-'погружено всего'!N722=0,"",обеспечено!N722-'погружено всего'!N722)</f>
        <v/>
      </c>
      <c r="O722" s="21" t="str">
        <f>IF(обеспечено!O722-'погружено всего'!O722=0,"",обеспечено!O722-'погружено всего'!O722)</f>
        <v/>
      </c>
      <c r="P722" s="21" t="str">
        <f>IF(обеспечено!P722-'погружено всего'!P722=0,"",обеспечено!P722-'погружено всего'!P722)</f>
        <v/>
      </c>
      <c r="Q722" s="21" t="str">
        <f>IF(обеспечено!Q722-'погружено всего'!Q722=0,"",обеспечено!Q722-'погружено всего'!Q722)</f>
        <v/>
      </c>
      <c r="R722" s="21" t="str">
        <f>IF(обеспечено!R722-'погружено всего'!R722=0,"",обеспечено!R722-'погружено всего'!R722)</f>
        <v/>
      </c>
      <c r="S722" s="21" t="str">
        <f>IF(обеспечено!S722-'погружено всего'!S722=0,"",обеспечено!S722-'погружено всего'!S722)</f>
        <v/>
      </c>
      <c r="T722" s="21" t="str">
        <f>IF(обеспечено!T722-'погружено всего'!T722=0,"",обеспечено!T722-'погружено всего'!T722)</f>
        <v/>
      </c>
      <c r="U722" s="21" t="str">
        <f>IF(обеспечено!U722-'погружено всего'!U722=0,"",обеспечено!U722-'погружено всего'!U722)</f>
        <v/>
      </c>
      <c r="V722" s="21" t="str">
        <f>IF(обеспечено!V722-'погружено всего'!V722=0,"",обеспечено!V722-'погружено всего'!V722)</f>
        <v/>
      </c>
      <c r="W722" s="21" t="str">
        <f>IF(обеспечено!W722-'погружено всего'!W722=0,"",обеспечено!W722-'погружено всего'!W722)</f>
        <v/>
      </c>
      <c r="X722" s="21" t="str">
        <f>IF(обеспечено!X722-'погружено всего'!X722=0,"",обеспечено!X722-'погружено всего'!X722)</f>
        <v/>
      </c>
      <c r="Y722" s="21" t="str">
        <f>IF(обеспечено!Y722-'погружено всего'!Y722=0,"",обеспечено!Y722-'погружено всего'!Y722)</f>
        <v/>
      </c>
      <c r="Z722" s="21" t="str">
        <f>IF(обеспечено!Z722-'погружено всего'!Z722=0,"",обеспечено!Z722-'погружено всего'!Z722)</f>
        <v/>
      </c>
      <c r="AA722" s="21" t="str">
        <f>IF(обеспечено!AA722-'погружено всего'!AA722=0,"",обеспечено!AA722-'погружено всего'!AA722)</f>
        <v/>
      </c>
      <c r="AB722" s="21" t="str">
        <f>IF(обеспечено!AB722-'погружено всего'!AB722=0,"",обеспечено!AB722-'погружено всего'!AB722)</f>
        <v/>
      </c>
      <c r="AC722" s="21" t="str">
        <f>IF(обеспечено!AC722-'погружено всего'!AC722=0,"",обеспечено!AC722-'погружено всего'!AC722)</f>
        <v/>
      </c>
      <c r="AD722" s="21" t="str">
        <f>IF(обеспечено!AD722-'погружено всего'!AD722=0,"",обеспечено!AD722-'погружено всего'!AD722)</f>
        <v/>
      </c>
      <c r="AE722" s="21" t="str">
        <f>IF(обеспечено!AE722-'погружено всего'!AE722=0,"",обеспечено!AE722-'погружено всего'!AE722)</f>
        <v/>
      </c>
      <c r="AF722" s="21" t="str">
        <f>IF(обеспечено!AF722-'погружено всего'!AF722=0,"",обеспечено!AF722-'погружено всего'!AF722)</f>
        <v/>
      </c>
      <c r="AG722" s="21" t="str">
        <f>IF(обеспечено!AG722-'погружено всего'!AG722=0,"",обеспечено!AG722-'погружено всего'!AG722)</f>
        <v/>
      </c>
      <c r="AH722" s="21" t="str">
        <f>IF(обеспечено!AH722-'погружено всего'!AH722=0,"",обеспечено!AH722-'погружено всего'!AH722)</f>
        <v/>
      </c>
      <c r="AI722" s="21" t="str">
        <f>IF(обеспечено!AI722-'погружено всего'!AI722=0,"",обеспечено!AI722-'погружено всего'!AI722)</f>
        <v/>
      </c>
      <c r="AJ722" s="21" t="str">
        <f>IF(обеспечено!AJ722-'погружено всего'!AJ722=0,"",обеспечено!AJ722-'погружено всего'!AJ722)</f>
        <v/>
      </c>
      <c r="AK722" s="21" t="str">
        <f>IF(обеспечено!AK722-'погружено всего'!AK722=0,"",обеспечено!AK722-'погружено всего'!AK722)</f>
        <v/>
      </c>
    </row>
    <row r="723" spans="2:37" s="15" customFormat="1" ht="13.5" customHeight="1" x14ac:dyDescent="0.15">
      <c r="B723" s="20" t="str">
        <f>IF(LEN('заявки всего'!B723)=0,"",'заявки всего'!B723)</f>
        <v/>
      </c>
      <c r="C723" s="20" t="str">
        <f>IF(LEN('заявки всего'!C723)=0,"",'заявки всего'!C723)</f>
        <v/>
      </c>
      <c r="D723" s="22" t="str">
        <f>IF(LEN('заявки всего'!D723)=0,"",'заявки всего'!D723)</f>
        <v/>
      </c>
      <c r="E723" s="23" t="str">
        <f>IF(LEN('заявки всего'!E723)=0,"",'заявки всего'!E723)</f>
        <v/>
      </c>
      <c r="F723" s="23" t="str">
        <f>IF(обеспечено!F723=0,"",ROUNDUP(обеспечено!F723/31*5,0))</f>
        <v/>
      </c>
      <c r="G723" s="21" t="str">
        <f>IF(обеспечено!G723-'погружено всего'!G723=0,"",обеспечено!G723-'погружено всего'!G723)</f>
        <v/>
      </c>
      <c r="H723" s="21" t="str">
        <f>IF(обеспечено!H723-'погружено всего'!H723=0,"",обеспечено!H723-'погружено всего'!H723)</f>
        <v/>
      </c>
      <c r="I723" s="21" t="str">
        <f>IF(обеспечено!I723-'погружено всего'!I723=0,"",обеспечено!I723-'погружено всего'!I723)</f>
        <v/>
      </c>
      <c r="J723" s="21" t="str">
        <f>IF(обеспечено!J723-'погружено всего'!J723=0,"",обеспечено!J723-'погружено всего'!J723)</f>
        <v/>
      </c>
      <c r="K723" s="21" t="str">
        <f>IF(обеспечено!K723-'погружено всего'!K723=0,"",обеспечено!K723-'погружено всего'!K723)</f>
        <v/>
      </c>
      <c r="L723" s="21" t="str">
        <f>IF(обеспечено!L723-'погружено всего'!L723=0,"",обеспечено!L723-'погружено всего'!L723)</f>
        <v/>
      </c>
      <c r="M723" s="21" t="str">
        <f>IF(обеспечено!M723-'погружено всего'!M723=0,"",обеспечено!M723-'погружено всего'!M723)</f>
        <v/>
      </c>
      <c r="N723" s="21" t="str">
        <f>IF(обеспечено!N723-'погружено всего'!N723=0,"",обеспечено!N723-'погружено всего'!N723)</f>
        <v/>
      </c>
      <c r="O723" s="21" t="str">
        <f>IF(обеспечено!O723-'погружено всего'!O723=0,"",обеспечено!O723-'погружено всего'!O723)</f>
        <v/>
      </c>
      <c r="P723" s="21" t="str">
        <f>IF(обеспечено!P723-'погружено всего'!P723=0,"",обеспечено!P723-'погружено всего'!P723)</f>
        <v/>
      </c>
      <c r="Q723" s="21" t="str">
        <f>IF(обеспечено!Q723-'погружено всего'!Q723=0,"",обеспечено!Q723-'погружено всего'!Q723)</f>
        <v/>
      </c>
      <c r="R723" s="21" t="str">
        <f>IF(обеспечено!R723-'погружено всего'!R723=0,"",обеспечено!R723-'погружено всего'!R723)</f>
        <v/>
      </c>
      <c r="S723" s="21" t="str">
        <f>IF(обеспечено!S723-'погружено всего'!S723=0,"",обеспечено!S723-'погружено всего'!S723)</f>
        <v/>
      </c>
      <c r="T723" s="21" t="str">
        <f>IF(обеспечено!T723-'погружено всего'!T723=0,"",обеспечено!T723-'погружено всего'!T723)</f>
        <v/>
      </c>
      <c r="U723" s="21" t="str">
        <f>IF(обеспечено!U723-'погружено всего'!U723=0,"",обеспечено!U723-'погружено всего'!U723)</f>
        <v/>
      </c>
      <c r="V723" s="21" t="str">
        <f>IF(обеспечено!V723-'погружено всего'!V723=0,"",обеспечено!V723-'погружено всего'!V723)</f>
        <v/>
      </c>
      <c r="W723" s="21" t="str">
        <f>IF(обеспечено!W723-'погружено всего'!W723=0,"",обеспечено!W723-'погружено всего'!W723)</f>
        <v/>
      </c>
      <c r="X723" s="21" t="str">
        <f>IF(обеспечено!X723-'погружено всего'!X723=0,"",обеспечено!X723-'погружено всего'!X723)</f>
        <v/>
      </c>
      <c r="Y723" s="21" t="str">
        <f>IF(обеспечено!Y723-'погружено всего'!Y723=0,"",обеспечено!Y723-'погружено всего'!Y723)</f>
        <v/>
      </c>
      <c r="Z723" s="21" t="str">
        <f>IF(обеспечено!Z723-'погружено всего'!Z723=0,"",обеспечено!Z723-'погружено всего'!Z723)</f>
        <v/>
      </c>
      <c r="AA723" s="21" t="str">
        <f>IF(обеспечено!AA723-'погружено всего'!AA723=0,"",обеспечено!AA723-'погружено всего'!AA723)</f>
        <v/>
      </c>
      <c r="AB723" s="21" t="str">
        <f>IF(обеспечено!AB723-'погружено всего'!AB723=0,"",обеспечено!AB723-'погружено всего'!AB723)</f>
        <v/>
      </c>
      <c r="AC723" s="21" t="str">
        <f>IF(обеспечено!AC723-'погружено всего'!AC723=0,"",обеспечено!AC723-'погружено всего'!AC723)</f>
        <v/>
      </c>
      <c r="AD723" s="21" t="str">
        <f>IF(обеспечено!AD723-'погружено всего'!AD723=0,"",обеспечено!AD723-'погружено всего'!AD723)</f>
        <v/>
      </c>
      <c r="AE723" s="21" t="str">
        <f>IF(обеспечено!AE723-'погружено всего'!AE723=0,"",обеспечено!AE723-'погружено всего'!AE723)</f>
        <v/>
      </c>
      <c r="AF723" s="21" t="str">
        <f>IF(обеспечено!AF723-'погружено всего'!AF723=0,"",обеспечено!AF723-'погружено всего'!AF723)</f>
        <v/>
      </c>
      <c r="AG723" s="21" t="str">
        <f>IF(обеспечено!AG723-'погружено всего'!AG723=0,"",обеспечено!AG723-'погружено всего'!AG723)</f>
        <v/>
      </c>
      <c r="AH723" s="21" t="str">
        <f>IF(обеспечено!AH723-'погружено всего'!AH723=0,"",обеспечено!AH723-'погружено всего'!AH723)</f>
        <v/>
      </c>
      <c r="AI723" s="21" t="str">
        <f>IF(обеспечено!AI723-'погружено всего'!AI723=0,"",обеспечено!AI723-'погружено всего'!AI723)</f>
        <v/>
      </c>
      <c r="AJ723" s="21" t="str">
        <f>IF(обеспечено!AJ723-'погружено всего'!AJ723=0,"",обеспечено!AJ723-'погружено всего'!AJ723)</f>
        <v/>
      </c>
      <c r="AK723" s="21" t="str">
        <f>IF(обеспечено!AK723-'погружено всего'!AK723=0,"",обеспечено!AK723-'погружено всего'!AK723)</f>
        <v/>
      </c>
    </row>
    <row r="724" spans="2:37" s="15" customFormat="1" ht="13.5" customHeight="1" x14ac:dyDescent="0.15">
      <c r="B724" s="20" t="str">
        <f>IF(LEN('заявки всего'!B724)=0,"",'заявки всего'!B724)</f>
        <v/>
      </c>
      <c r="C724" s="20" t="str">
        <f>IF(LEN('заявки всего'!C724)=0,"",'заявки всего'!C724)</f>
        <v/>
      </c>
      <c r="D724" s="22" t="str">
        <f>IF(LEN('заявки всего'!D724)=0,"",'заявки всего'!D724)</f>
        <v/>
      </c>
      <c r="E724" s="23" t="str">
        <f>IF(LEN('заявки всего'!E724)=0,"",'заявки всего'!E724)</f>
        <v/>
      </c>
      <c r="F724" s="23" t="str">
        <f>IF(обеспечено!F724=0,"",ROUNDUP(обеспечено!F724/31*5,0))</f>
        <v/>
      </c>
      <c r="G724" s="21" t="str">
        <f>IF(обеспечено!G724-'погружено всего'!G724=0,"",обеспечено!G724-'погружено всего'!G724)</f>
        <v/>
      </c>
      <c r="H724" s="21" t="str">
        <f>IF(обеспечено!H724-'погружено всего'!H724=0,"",обеспечено!H724-'погружено всего'!H724)</f>
        <v/>
      </c>
      <c r="I724" s="21" t="str">
        <f>IF(обеспечено!I724-'погружено всего'!I724=0,"",обеспечено!I724-'погружено всего'!I724)</f>
        <v/>
      </c>
      <c r="J724" s="21" t="str">
        <f>IF(обеспечено!J724-'погружено всего'!J724=0,"",обеспечено!J724-'погружено всего'!J724)</f>
        <v/>
      </c>
      <c r="K724" s="21" t="str">
        <f>IF(обеспечено!K724-'погружено всего'!K724=0,"",обеспечено!K724-'погружено всего'!K724)</f>
        <v/>
      </c>
      <c r="L724" s="21" t="str">
        <f>IF(обеспечено!L724-'погружено всего'!L724=0,"",обеспечено!L724-'погружено всего'!L724)</f>
        <v/>
      </c>
      <c r="M724" s="21" t="str">
        <f>IF(обеспечено!M724-'погружено всего'!M724=0,"",обеспечено!M724-'погружено всего'!M724)</f>
        <v/>
      </c>
      <c r="N724" s="21" t="str">
        <f>IF(обеспечено!N724-'погружено всего'!N724=0,"",обеспечено!N724-'погружено всего'!N724)</f>
        <v/>
      </c>
      <c r="O724" s="21" t="str">
        <f>IF(обеспечено!O724-'погружено всего'!O724=0,"",обеспечено!O724-'погружено всего'!O724)</f>
        <v/>
      </c>
      <c r="P724" s="21" t="str">
        <f>IF(обеспечено!P724-'погружено всего'!P724=0,"",обеспечено!P724-'погружено всего'!P724)</f>
        <v/>
      </c>
      <c r="Q724" s="21" t="str">
        <f>IF(обеспечено!Q724-'погружено всего'!Q724=0,"",обеспечено!Q724-'погружено всего'!Q724)</f>
        <v/>
      </c>
      <c r="R724" s="21" t="str">
        <f>IF(обеспечено!R724-'погружено всего'!R724=0,"",обеспечено!R724-'погружено всего'!R724)</f>
        <v/>
      </c>
      <c r="S724" s="21" t="str">
        <f>IF(обеспечено!S724-'погружено всего'!S724=0,"",обеспечено!S724-'погружено всего'!S724)</f>
        <v/>
      </c>
      <c r="T724" s="21" t="str">
        <f>IF(обеспечено!T724-'погружено всего'!T724=0,"",обеспечено!T724-'погружено всего'!T724)</f>
        <v/>
      </c>
      <c r="U724" s="21" t="str">
        <f>IF(обеспечено!U724-'погружено всего'!U724=0,"",обеспечено!U724-'погружено всего'!U724)</f>
        <v/>
      </c>
      <c r="V724" s="21" t="str">
        <f>IF(обеспечено!V724-'погружено всего'!V724=0,"",обеспечено!V724-'погружено всего'!V724)</f>
        <v/>
      </c>
      <c r="W724" s="21" t="str">
        <f>IF(обеспечено!W724-'погружено всего'!W724=0,"",обеспечено!W724-'погружено всего'!W724)</f>
        <v/>
      </c>
      <c r="X724" s="21" t="str">
        <f>IF(обеспечено!X724-'погружено всего'!X724=0,"",обеспечено!X724-'погружено всего'!X724)</f>
        <v/>
      </c>
      <c r="Y724" s="21" t="str">
        <f>IF(обеспечено!Y724-'погружено всего'!Y724=0,"",обеспечено!Y724-'погружено всего'!Y724)</f>
        <v/>
      </c>
      <c r="Z724" s="21" t="str">
        <f>IF(обеспечено!Z724-'погружено всего'!Z724=0,"",обеспечено!Z724-'погружено всего'!Z724)</f>
        <v/>
      </c>
      <c r="AA724" s="21" t="str">
        <f>IF(обеспечено!AA724-'погружено всего'!AA724=0,"",обеспечено!AA724-'погружено всего'!AA724)</f>
        <v/>
      </c>
      <c r="AB724" s="21" t="str">
        <f>IF(обеспечено!AB724-'погружено всего'!AB724=0,"",обеспечено!AB724-'погружено всего'!AB724)</f>
        <v/>
      </c>
      <c r="AC724" s="21" t="str">
        <f>IF(обеспечено!AC724-'погружено всего'!AC724=0,"",обеспечено!AC724-'погружено всего'!AC724)</f>
        <v/>
      </c>
      <c r="AD724" s="21" t="str">
        <f>IF(обеспечено!AD724-'погружено всего'!AD724=0,"",обеспечено!AD724-'погружено всего'!AD724)</f>
        <v/>
      </c>
      <c r="AE724" s="21" t="str">
        <f>IF(обеспечено!AE724-'погружено всего'!AE724=0,"",обеспечено!AE724-'погружено всего'!AE724)</f>
        <v/>
      </c>
      <c r="AF724" s="21" t="str">
        <f>IF(обеспечено!AF724-'погружено всего'!AF724=0,"",обеспечено!AF724-'погружено всего'!AF724)</f>
        <v/>
      </c>
      <c r="AG724" s="21" t="str">
        <f>IF(обеспечено!AG724-'погружено всего'!AG724=0,"",обеспечено!AG724-'погружено всего'!AG724)</f>
        <v/>
      </c>
      <c r="AH724" s="21" t="str">
        <f>IF(обеспечено!AH724-'погружено всего'!AH724=0,"",обеспечено!AH724-'погружено всего'!AH724)</f>
        <v/>
      </c>
      <c r="AI724" s="21" t="str">
        <f>IF(обеспечено!AI724-'погружено всего'!AI724=0,"",обеспечено!AI724-'погружено всего'!AI724)</f>
        <v/>
      </c>
      <c r="AJ724" s="21" t="str">
        <f>IF(обеспечено!AJ724-'погружено всего'!AJ724=0,"",обеспечено!AJ724-'погружено всего'!AJ724)</f>
        <v/>
      </c>
      <c r="AK724" s="21" t="str">
        <f>IF(обеспечено!AK724-'погружено всего'!AK724=0,"",обеспечено!AK724-'погружено всего'!AK724)</f>
        <v/>
      </c>
    </row>
    <row r="725" spans="2:37" s="15" customFormat="1" ht="13.5" customHeight="1" x14ac:dyDescent="0.15">
      <c r="B725" s="20" t="str">
        <f>IF(LEN('заявки всего'!B725)=0,"",'заявки всего'!B725)</f>
        <v/>
      </c>
      <c r="C725" s="20" t="str">
        <f>IF(LEN('заявки всего'!C725)=0,"",'заявки всего'!C725)</f>
        <v/>
      </c>
      <c r="D725" s="22" t="str">
        <f>IF(LEN('заявки всего'!D725)=0,"",'заявки всего'!D725)</f>
        <v/>
      </c>
      <c r="E725" s="23" t="str">
        <f>IF(LEN('заявки всего'!E725)=0,"",'заявки всего'!E725)</f>
        <v/>
      </c>
      <c r="F725" s="23" t="str">
        <f>IF(обеспечено!F725=0,"",ROUNDUP(обеспечено!F725/31*5,0))</f>
        <v/>
      </c>
      <c r="G725" s="21" t="str">
        <f>IF(обеспечено!G725-'погружено всего'!G725=0,"",обеспечено!G725-'погружено всего'!G725)</f>
        <v/>
      </c>
      <c r="H725" s="21" t="str">
        <f>IF(обеспечено!H725-'погружено всего'!H725=0,"",обеспечено!H725-'погружено всего'!H725)</f>
        <v/>
      </c>
      <c r="I725" s="21" t="str">
        <f>IF(обеспечено!I725-'погружено всего'!I725=0,"",обеспечено!I725-'погружено всего'!I725)</f>
        <v/>
      </c>
      <c r="J725" s="21" t="str">
        <f>IF(обеспечено!J725-'погружено всего'!J725=0,"",обеспечено!J725-'погружено всего'!J725)</f>
        <v/>
      </c>
      <c r="K725" s="21" t="str">
        <f>IF(обеспечено!K725-'погружено всего'!K725=0,"",обеспечено!K725-'погружено всего'!K725)</f>
        <v/>
      </c>
      <c r="L725" s="21" t="str">
        <f>IF(обеспечено!L725-'погружено всего'!L725=0,"",обеспечено!L725-'погружено всего'!L725)</f>
        <v/>
      </c>
      <c r="M725" s="21" t="str">
        <f>IF(обеспечено!M725-'погружено всего'!M725=0,"",обеспечено!M725-'погружено всего'!M725)</f>
        <v/>
      </c>
      <c r="N725" s="21" t="str">
        <f>IF(обеспечено!N725-'погружено всего'!N725=0,"",обеспечено!N725-'погружено всего'!N725)</f>
        <v/>
      </c>
      <c r="O725" s="21" t="str">
        <f>IF(обеспечено!O725-'погружено всего'!O725=0,"",обеспечено!O725-'погружено всего'!O725)</f>
        <v/>
      </c>
      <c r="P725" s="21" t="str">
        <f>IF(обеспечено!P725-'погружено всего'!P725=0,"",обеспечено!P725-'погружено всего'!P725)</f>
        <v/>
      </c>
      <c r="Q725" s="21" t="str">
        <f>IF(обеспечено!Q725-'погружено всего'!Q725=0,"",обеспечено!Q725-'погружено всего'!Q725)</f>
        <v/>
      </c>
      <c r="R725" s="21" t="str">
        <f>IF(обеспечено!R725-'погружено всего'!R725=0,"",обеспечено!R725-'погружено всего'!R725)</f>
        <v/>
      </c>
      <c r="S725" s="21" t="str">
        <f>IF(обеспечено!S725-'погружено всего'!S725=0,"",обеспечено!S725-'погружено всего'!S725)</f>
        <v/>
      </c>
      <c r="T725" s="21" t="str">
        <f>IF(обеспечено!T725-'погружено всего'!T725=0,"",обеспечено!T725-'погружено всего'!T725)</f>
        <v/>
      </c>
      <c r="U725" s="21" t="str">
        <f>IF(обеспечено!U725-'погружено всего'!U725=0,"",обеспечено!U725-'погружено всего'!U725)</f>
        <v/>
      </c>
      <c r="V725" s="21" t="str">
        <f>IF(обеспечено!V725-'погружено всего'!V725=0,"",обеспечено!V725-'погружено всего'!V725)</f>
        <v/>
      </c>
      <c r="W725" s="21" t="str">
        <f>IF(обеспечено!W725-'погружено всего'!W725=0,"",обеспечено!W725-'погружено всего'!W725)</f>
        <v/>
      </c>
      <c r="X725" s="21" t="str">
        <f>IF(обеспечено!X725-'погружено всего'!X725=0,"",обеспечено!X725-'погружено всего'!X725)</f>
        <v/>
      </c>
      <c r="Y725" s="21" t="str">
        <f>IF(обеспечено!Y725-'погружено всего'!Y725=0,"",обеспечено!Y725-'погружено всего'!Y725)</f>
        <v/>
      </c>
      <c r="Z725" s="21" t="str">
        <f>IF(обеспечено!Z725-'погружено всего'!Z725=0,"",обеспечено!Z725-'погружено всего'!Z725)</f>
        <v/>
      </c>
      <c r="AA725" s="21" t="str">
        <f>IF(обеспечено!AA725-'погружено всего'!AA725=0,"",обеспечено!AA725-'погружено всего'!AA725)</f>
        <v/>
      </c>
      <c r="AB725" s="21" t="str">
        <f>IF(обеспечено!AB725-'погружено всего'!AB725=0,"",обеспечено!AB725-'погружено всего'!AB725)</f>
        <v/>
      </c>
      <c r="AC725" s="21" t="str">
        <f>IF(обеспечено!AC725-'погружено всего'!AC725=0,"",обеспечено!AC725-'погружено всего'!AC725)</f>
        <v/>
      </c>
      <c r="AD725" s="21" t="str">
        <f>IF(обеспечено!AD725-'погружено всего'!AD725=0,"",обеспечено!AD725-'погружено всего'!AD725)</f>
        <v/>
      </c>
      <c r="AE725" s="21" t="str">
        <f>IF(обеспечено!AE725-'погружено всего'!AE725=0,"",обеспечено!AE725-'погружено всего'!AE725)</f>
        <v/>
      </c>
      <c r="AF725" s="21" t="str">
        <f>IF(обеспечено!AF725-'погружено всего'!AF725=0,"",обеспечено!AF725-'погружено всего'!AF725)</f>
        <v/>
      </c>
      <c r="AG725" s="21" t="str">
        <f>IF(обеспечено!AG725-'погружено всего'!AG725=0,"",обеспечено!AG725-'погружено всего'!AG725)</f>
        <v/>
      </c>
      <c r="AH725" s="21" t="str">
        <f>IF(обеспечено!AH725-'погружено всего'!AH725=0,"",обеспечено!AH725-'погружено всего'!AH725)</f>
        <v/>
      </c>
      <c r="AI725" s="21" t="str">
        <f>IF(обеспечено!AI725-'погружено всего'!AI725=0,"",обеспечено!AI725-'погружено всего'!AI725)</f>
        <v/>
      </c>
      <c r="AJ725" s="21" t="str">
        <f>IF(обеспечено!AJ725-'погружено всего'!AJ725=0,"",обеспечено!AJ725-'погружено всего'!AJ725)</f>
        <v/>
      </c>
      <c r="AK725" s="21" t="str">
        <f>IF(обеспечено!AK725-'погружено всего'!AK725=0,"",обеспечено!AK725-'погружено всего'!AK725)</f>
        <v/>
      </c>
    </row>
    <row r="726" spans="2:37" s="15" customFormat="1" ht="13.5" customHeight="1" x14ac:dyDescent="0.15">
      <c r="B726" s="20" t="str">
        <f>IF(LEN('заявки всего'!B726)=0,"",'заявки всего'!B726)</f>
        <v/>
      </c>
      <c r="C726" s="20" t="str">
        <f>IF(LEN('заявки всего'!C726)=0,"",'заявки всего'!C726)</f>
        <v/>
      </c>
      <c r="D726" s="22" t="str">
        <f>IF(LEN('заявки всего'!D726)=0,"",'заявки всего'!D726)</f>
        <v/>
      </c>
      <c r="E726" s="23" t="str">
        <f>IF(LEN('заявки всего'!E726)=0,"",'заявки всего'!E726)</f>
        <v/>
      </c>
      <c r="F726" s="23" t="str">
        <f>IF(обеспечено!F726=0,"",ROUNDUP(обеспечено!F726/31*5,0))</f>
        <v/>
      </c>
      <c r="G726" s="21" t="str">
        <f>IF(обеспечено!G726-'погружено всего'!G726=0,"",обеспечено!G726-'погружено всего'!G726)</f>
        <v/>
      </c>
      <c r="H726" s="21" t="str">
        <f>IF(обеспечено!H726-'погружено всего'!H726=0,"",обеспечено!H726-'погружено всего'!H726)</f>
        <v/>
      </c>
      <c r="I726" s="21" t="str">
        <f>IF(обеспечено!I726-'погружено всего'!I726=0,"",обеспечено!I726-'погружено всего'!I726)</f>
        <v/>
      </c>
      <c r="J726" s="21" t="str">
        <f>IF(обеспечено!J726-'погружено всего'!J726=0,"",обеспечено!J726-'погружено всего'!J726)</f>
        <v/>
      </c>
      <c r="K726" s="21" t="str">
        <f>IF(обеспечено!K726-'погружено всего'!K726=0,"",обеспечено!K726-'погружено всего'!K726)</f>
        <v/>
      </c>
      <c r="L726" s="21" t="str">
        <f>IF(обеспечено!L726-'погружено всего'!L726=0,"",обеспечено!L726-'погружено всего'!L726)</f>
        <v/>
      </c>
      <c r="M726" s="21" t="str">
        <f>IF(обеспечено!M726-'погружено всего'!M726=0,"",обеспечено!M726-'погружено всего'!M726)</f>
        <v/>
      </c>
      <c r="N726" s="21" t="str">
        <f>IF(обеспечено!N726-'погружено всего'!N726=0,"",обеспечено!N726-'погружено всего'!N726)</f>
        <v/>
      </c>
      <c r="O726" s="21" t="str">
        <f>IF(обеспечено!O726-'погружено всего'!O726=0,"",обеспечено!O726-'погружено всего'!O726)</f>
        <v/>
      </c>
      <c r="P726" s="21" t="str">
        <f>IF(обеспечено!P726-'погружено всего'!P726=0,"",обеспечено!P726-'погружено всего'!P726)</f>
        <v/>
      </c>
      <c r="Q726" s="21" t="str">
        <f>IF(обеспечено!Q726-'погружено всего'!Q726=0,"",обеспечено!Q726-'погружено всего'!Q726)</f>
        <v/>
      </c>
      <c r="R726" s="21" t="str">
        <f>IF(обеспечено!R726-'погружено всего'!R726=0,"",обеспечено!R726-'погружено всего'!R726)</f>
        <v/>
      </c>
      <c r="S726" s="21" t="str">
        <f>IF(обеспечено!S726-'погружено всего'!S726=0,"",обеспечено!S726-'погружено всего'!S726)</f>
        <v/>
      </c>
      <c r="T726" s="21" t="str">
        <f>IF(обеспечено!T726-'погружено всего'!T726=0,"",обеспечено!T726-'погружено всего'!T726)</f>
        <v/>
      </c>
      <c r="U726" s="21" t="str">
        <f>IF(обеспечено!U726-'погружено всего'!U726=0,"",обеспечено!U726-'погружено всего'!U726)</f>
        <v/>
      </c>
      <c r="V726" s="21" t="str">
        <f>IF(обеспечено!V726-'погружено всего'!V726=0,"",обеспечено!V726-'погружено всего'!V726)</f>
        <v/>
      </c>
      <c r="W726" s="21" t="str">
        <f>IF(обеспечено!W726-'погружено всего'!W726=0,"",обеспечено!W726-'погружено всего'!W726)</f>
        <v/>
      </c>
      <c r="X726" s="21" t="str">
        <f>IF(обеспечено!X726-'погружено всего'!X726=0,"",обеспечено!X726-'погружено всего'!X726)</f>
        <v/>
      </c>
      <c r="Y726" s="21" t="str">
        <f>IF(обеспечено!Y726-'погружено всего'!Y726=0,"",обеспечено!Y726-'погружено всего'!Y726)</f>
        <v/>
      </c>
      <c r="Z726" s="21" t="str">
        <f>IF(обеспечено!Z726-'погружено всего'!Z726=0,"",обеспечено!Z726-'погружено всего'!Z726)</f>
        <v/>
      </c>
      <c r="AA726" s="21" t="str">
        <f>IF(обеспечено!AA726-'погружено всего'!AA726=0,"",обеспечено!AA726-'погружено всего'!AA726)</f>
        <v/>
      </c>
      <c r="AB726" s="21" t="str">
        <f>IF(обеспечено!AB726-'погружено всего'!AB726=0,"",обеспечено!AB726-'погружено всего'!AB726)</f>
        <v/>
      </c>
      <c r="AC726" s="21" t="str">
        <f>IF(обеспечено!AC726-'погружено всего'!AC726=0,"",обеспечено!AC726-'погружено всего'!AC726)</f>
        <v/>
      </c>
      <c r="AD726" s="21" t="str">
        <f>IF(обеспечено!AD726-'погружено всего'!AD726=0,"",обеспечено!AD726-'погружено всего'!AD726)</f>
        <v/>
      </c>
      <c r="AE726" s="21" t="str">
        <f>IF(обеспечено!AE726-'погружено всего'!AE726=0,"",обеспечено!AE726-'погружено всего'!AE726)</f>
        <v/>
      </c>
      <c r="AF726" s="21" t="str">
        <f>IF(обеспечено!AF726-'погружено всего'!AF726=0,"",обеспечено!AF726-'погружено всего'!AF726)</f>
        <v/>
      </c>
      <c r="AG726" s="21" t="str">
        <f>IF(обеспечено!AG726-'погружено всего'!AG726=0,"",обеспечено!AG726-'погружено всего'!AG726)</f>
        <v/>
      </c>
      <c r="AH726" s="21" t="str">
        <f>IF(обеспечено!AH726-'погружено всего'!AH726=0,"",обеспечено!AH726-'погружено всего'!AH726)</f>
        <v/>
      </c>
      <c r="AI726" s="21" t="str">
        <f>IF(обеспечено!AI726-'погружено всего'!AI726=0,"",обеспечено!AI726-'погружено всего'!AI726)</f>
        <v/>
      </c>
      <c r="AJ726" s="21" t="str">
        <f>IF(обеспечено!AJ726-'погружено всего'!AJ726=0,"",обеспечено!AJ726-'погружено всего'!AJ726)</f>
        <v/>
      </c>
      <c r="AK726" s="21" t="str">
        <f>IF(обеспечено!AK726-'погружено всего'!AK726=0,"",обеспечено!AK726-'погружено всего'!AK726)</f>
        <v/>
      </c>
    </row>
    <row r="727" spans="2:37" s="15" customFormat="1" ht="13.5" customHeight="1" x14ac:dyDescent="0.15">
      <c r="B727" s="20" t="str">
        <f>IF(LEN('заявки всего'!B727)=0,"",'заявки всего'!B727)</f>
        <v/>
      </c>
      <c r="C727" s="20" t="str">
        <f>IF(LEN('заявки всего'!C727)=0,"",'заявки всего'!C727)</f>
        <v/>
      </c>
      <c r="D727" s="22" t="str">
        <f>IF(LEN('заявки всего'!D727)=0,"",'заявки всего'!D727)</f>
        <v/>
      </c>
      <c r="E727" s="23" t="str">
        <f>IF(LEN('заявки всего'!E727)=0,"",'заявки всего'!E727)</f>
        <v/>
      </c>
      <c r="F727" s="23" t="str">
        <f>IF(обеспечено!F727=0,"",ROUNDUP(обеспечено!F727/31*5,0))</f>
        <v/>
      </c>
      <c r="G727" s="21" t="str">
        <f>IF(обеспечено!G727-'погружено всего'!G727=0,"",обеспечено!G727-'погружено всего'!G727)</f>
        <v/>
      </c>
      <c r="H727" s="21" t="str">
        <f>IF(обеспечено!H727-'погружено всего'!H727=0,"",обеспечено!H727-'погружено всего'!H727)</f>
        <v/>
      </c>
      <c r="I727" s="21" t="str">
        <f>IF(обеспечено!I727-'погружено всего'!I727=0,"",обеспечено!I727-'погружено всего'!I727)</f>
        <v/>
      </c>
      <c r="J727" s="21" t="str">
        <f>IF(обеспечено!J727-'погружено всего'!J727=0,"",обеспечено!J727-'погружено всего'!J727)</f>
        <v/>
      </c>
      <c r="K727" s="21" t="str">
        <f>IF(обеспечено!K727-'погружено всего'!K727=0,"",обеспечено!K727-'погружено всего'!K727)</f>
        <v/>
      </c>
      <c r="L727" s="21" t="str">
        <f>IF(обеспечено!L727-'погружено всего'!L727=0,"",обеспечено!L727-'погружено всего'!L727)</f>
        <v/>
      </c>
      <c r="M727" s="21" t="str">
        <f>IF(обеспечено!M727-'погружено всего'!M727=0,"",обеспечено!M727-'погружено всего'!M727)</f>
        <v/>
      </c>
      <c r="N727" s="21" t="str">
        <f>IF(обеспечено!N727-'погружено всего'!N727=0,"",обеспечено!N727-'погружено всего'!N727)</f>
        <v/>
      </c>
      <c r="O727" s="21" t="str">
        <f>IF(обеспечено!O727-'погружено всего'!O727=0,"",обеспечено!O727-'погружено всего'!O727)</f>
        <v/>
      </c>
      <c r="P727" s="21" t="str">
        <f>IF(обеспечено!P727-'погружено всего'!P727=0,"",обеспечено!P727-'погружено всего'!P727)</f>
        <v/>
      </c>
      <c r="Q727" s="21" t="str">
        <f>IF(обеспечено!Q727-'погружено всего'!Q727=0,"",обеспечено!Q727-'погружено всего'!Q727)</f>
        <v/>
      </c>
      <c r="R727" s="21" t="str">
        <f>IF(обеспечено!R727-'погружено всего'!R727=0,"",обеспечено!R727-'погружено всего'!R727)</f>
        <v/>
      </c>
      <c r="S727" s="21" t="str">
        <f>IF(обеспечено!S727-'погружено всего'!S727=0,"",обеспечено!S727-'погружено всего'!S727)</f>
        <v/>
      </c>
      <c r="T727" s="21" t="str">
        <f>IF(обеспечено!T727-'погружено всего'!T727=0,"",обеспечено!T727-'погружено всего'!T727)</f>
        <v/>
      </c>
      <c r="U727" s="21" t="str">
        <f>IF(обеспечено!U727-'погружено всего'!U727=0,"",обеспечено!U727-'погружено всего'!U727)</f>
        <v/>
      </c>
      <c r="V727" s="21" t="str">
        <f>IF(обеспечено!V727-'погружено всего'!V727=0,"",обеспечено!V727-'погружено всего'!V727)</f>
        <v/>
      </c>
      <c r="W727" s="21" t="str">
        <f>IF(обеспечено!W727-'погружено всего'!W727=0,"",обеспечено!W727-'погружено всего'!W727)</f>
        <v/>
      </c>
      <c r="X727" s="21" t="str">
        <f>IF(обеспечено!X727-'погружено всего'!X727=0,"",обеспечено!X727-'погружено всего'!X727)</f>
        <v/>
      </c>
      <c r="Y727" s="21" t="str">
        <f>IF(обеспечено!Y727-'погружено всего'!Y727=0,"",обеспечено!Y727-'погружено всего'!Y727)</f>
        <v/>
      </c>
      <c r="Z727" s="21" t="str">
        <f>IF(обеспечено!Z727-'погружено всего'!Z727=0,"",обеспечено!Z727-'погружено всего'!Z727)</f>
        <v/>
      </c>
      <c r="AA727" s="21" t="str">
        <f>IF(обеспечено!AA727-'погружено всего'!AA727=0,"",обеспечено!AA727-'погружено всего'!AA727)</f>
        <v/>
      </c>
      <c r="AB727" s="21" t="str">
        <f>IF(обеспечено!AB727-'погружено всего'!AB727=0,"",обеспечено!AB727-'погружено всего'!AB727)</f>
        <v/>
      </c>
      <c r="AC727" s="21" t="str">
        <f>IF(обеспечено!AC727-'погружено всего'!AC727=0,"",обеспечено!AC727-'погружено всего'!AC727)</f>
        <v/>
      </c>
      <c r="AD727" s="21" t="str">
        <f>IF(обеспечено!AD727-'погружено всего'!AD727=0,"",обеспечено!AD727-'погружено всего'!AD727)</f>
        <v/>
      </c>
      <c r="AE727" s="21" t="str">
        <f>IF(обеспечено!AE727-'погружено всего'!AE727=0,"",обеспечено!AE727-'погружено всего'!AE727)</f>
        <v/>
      </c>
      <c r="AF727" s="21" t="str">
        <f>IF(обеспечено!AF727-'погружено всего'!AF727=0,"",обеспечено!AF727-'погружено всего'!AF727)</f>
        <v/>
      </c>
      <c r="AG727" s="21" t="str">
        <f>IF(обеспечено!AG727-'погружено всего'!AG727=0,"",обеспечено!AG727-'погружено всего'!AG727)</f>
        <v/>
      </c>
      <c r="AH727" s="21" t="str">
        <f>IF(обеспечено!AH727-'погружено всего'!AH727=0,"",обеспечено!AH727-'погружено всего'!AH727)</f>
        <v/>
      </c>
      <c r="AI727" s="21" t="str">
        <f>IF(обеспечено!AI727-'погружено всего'!AI727=0,"",обеспечено!AI727-'погружено всего'!AI727)</f>
        <v/>
      </c>
      <c r="AJ727" s="21" t="str">
        <f>IF(обеспечено!AJ727-'погружено всего'!AJ727=0,"",обеспечено!AJ727-'погружено всего'!AJ727)</f>
        <v/>
      </c>
      <c r="AK727" s="21" t="str">
        <f>IF(обеспечено!AK727-'погружено всего'!AK727=0,"",обеспечено!AK727-'погружено всего'!AK727)</f>
        <v/>
      </c>
    </row>
    <row r="728" spans="2:37" s="15" customFormat="1" ht="13.5" customHeight="1" x14ac:dyDescent="0.15">
      <c r="B728" s="20" t="str">
        <f>IF(LEN('заявки всего'!B728)=0,"",'заявки всего'!B728)</f>
        <v/>
      </c>
      <c r="C728" s="20" t="str">
        <f>IF(LEN('заявки всего'!C728)=0,"",'заявки всего'!C728)</f>
        <v/>
      </c>
      <c r="D728" s="22" t="str">
        <f>IF(LEN('заявки всего'!D728)=0,"",'заявки всего'!D728)</f>
        <v/>
      </c>
      <c r="E728" s="23" t="str">
        <f>IF(LEN('заявки всего'!E728)=0,"",'заявки всего'!E728)</f>
        <v/>
      </c>
      <c r="F728" s="23" t="str">
        <f>IF(обеспечено!F728=0,"",ROUNDUP(обеспечено!F728/31*5,0))</f>
        <v/>
      </c>
      <c r="G728" s="21" t="str">
        <f>IF(обеспечено!G728-'погружено всего'!G728=0,"",обеспечено!G728-'погружено всего'!G728)</f>
        <v/>
      </c>
      <c r="H728" s="21" t="str">
        <f>IF(обеспечено!H728-'погружено всего'!H728=0,"",обеспечено!H728-'погружено всего'!H728)</f>
        <v/>
      </c>
      <c r="I728" s="21" t="str">
        <f>IF(обеспечено!I728-'погружено всего'!I728=0,"",обеспечено!I728-'погружено всего'!I728)</f>
        <v/>
      </c>
      <c r="J728" s="21" t="str">
        <f>IF(обеспечено!J728-'погружено всего'!J728=0,"",обеспечено!J728-'погружено всего'!J728)</f>
        <v/>
      </c>
      <c r="K728" s="21" t="str">
        <f>IF(обеспечено!K728-'погружено всего'!K728=0,"",обеспечено!K728-'погружено всего'!K728)</f>
        <v/>
      </c>
      <c r="L728" s="21" t="str">
        <f>IF(обеспечено!L728-'погружено всего'!L728=0,"",обеспечено!L728-'погружено всего'!L728)</f>
        <v/>
      </c>
      <c r="M728" s="21" t="str">
        <f>IF(обеспечено!M728-'погружено всего'!M728=0,"",обеспечено!M728-'погружено всего'!M728)</f>
        <v/>
      </c>
      <c r="N728" s="21" t="str">
        <f>IF(обеспечено!N728-'погружено всего'!N728=0,"",обеспечено!N728-'погружено всего'!N728)</f>
        <v/>
      </c>
      <c r="O728" s="21" t="str">
        <f>IF(обеспечено!O728-'погружено всего'!O728=0,"",обеспечено!O728-'погружено всего'!O728)</f>
        <v/>
      </c>
      <c r="P728" s="21" t="str">
        <f>IF(обеспечено!P728-'погружено всего'!P728=0,"",обеспечено!P728-'погружено всего'!P728)</f>
        <v/>
      </c>
      <c r="Q728" s="21" t="str">
        <f>IF(обеспечено!Q728-'погружено всего'!Q728=0,"",обеспечено!Q728-'погружено всего'!Q728)</f>
        <v/>
      </c>
      <c r="R728" s="21" t="str">
        <f>IF(обеспечено!R728-'погружено всего'!R728=0,"",обеспечено!R728-'погружено всего'!R728)</f>
        <v/>
      </c>
      <c r="S728" s="21" t="str">
        <f>IF(обеспечено!S728-'погружено всего'!S728=0,"",обеспечено!S728-'погружено всего'!S728)</f>
        <v/>
      </c>
      <c r="T728" s="21" t="str">
        <f>IF(обеспечено!T728-'погружено всего'!T728=0,"",обеспечено!T728-'погружено всего'!T728)</f>
        <v/>
      </c>
      <c r="U728" s="21" t="str">
        <f>IF(обеспечено!U728-'погружено всего'!U728=0,"",обеспечено!U728-'погружено всего'!U728)</f>
        <v/>
      </c>
      <c r="V728" s="21" t="str">
        <f>IF(обеспечено!V728-'погружено всего'!V728=0,"",обеспечено!V728-'погружено всего'!V728)</f>
        <v/>
      </c>
      <c r="W728" s="21" t="str">
        <f>IF(обеспечено!W728-'погружено всего'!W728=0,"",обеспечено!W728-'погружено всего'!W728)</f>
        <v/>
      </c>
      <c r="X728" s="21" t="str">
        <f>IF(обеспечено!X728-'погружено всего'!X728=0,"",обеспечено!X728-'погружено всего'!X728)</f>
        <v/>
      </c>
      <c r="Y728" s="21" t="str">
        <f>IF(обеспечено!Y728-'погружено всего'!Y728=0,"",обеспечено!Y728-'погружено всего'!Y728)</f>
        <v/>
      </c>
      <c r="Z728" s="21" t="str">
        <f>IF(обеспечено!Z728-'погружено всего'!Z728=0,"",обеспечено!Z728-'погружено всего'!Z728)</f>
        <v/>
      </c>
      <c r="AA728" s="21" t="str">
        <f>IF(обеспечено!AA728-'погружено всего'!AA728=0,"",обеспечено!AA728-'погружено всего'!AA728)</f>
        <v/>
      </c>
      <c r="AB728" s="21" t="str">
        <f>IF(обеспечено!AB728-'погружено всего'!AB728=0,"",обеспечено!AB728-'погружено всего'!AB728)</f>
        <v/>
      </c>
      <c r="AC728" s="21" t="str">
        <f>IF(обеспечено!AC728-'погружено всего'!AC728=0,"",обеспечено!AC728-'погружено всего'!AC728)</f>
        <v/>
      </c>
      <c r="AD728" s="21" t="str">
        <f>IF(обеспечено!AD728-'погружено всего'!AD728=0,"",обеспечено!AD728-'погружено всего'!AD728)</f>
        <v/>
      </c>
      <c r="AE728" s="21" t="str">
        <f>IF(обеспечено!AE728-'погружено всего'!AE728=0,"",обеспечено!AE728-'погружено всего'!AE728)</f>
        <v/>
      </c>
      <c r="AF728" s="21" t="str">
        <f>IF(обеспечено!AF728-'погружено всего'!AF728=0,"",обеспечено!AF728-'погружено всего'!AF728)</f>
        <v/>
      </c>
      <c r="AG728" s="21" t="str">
        <f>IF(обеспечено!AG728-'погружено всего'!AG728=0,"",обеспечено!AG728-'погружено всего'!AG728)</f>
        <v/>
      </c>
      <c r="AH728" s="21" t="str">
        <f>IF(обеспечено!AH728-'погружено всего'!AH728=0,"",обеспечено!AH728-'погружено всего'!AH728)</f>
        <v/>
      </c>
      <c r="AI728" s="21" t="str">
        <f>IF(обеспечено!AI728-'погружено всего'!AI728=0,"",обеспечено!AI728-'погружено всего'!AI728)</f>
        <v/>
      </c>
      <c r="AJ728" s="21" t="str">
        <f>IF(обеспечено!AJ728-'погружено всего'!AJ728=0,"",обеспечено!AJ728-'погружено всего'!AJ728)</f>
        <v/>
      </c>
      <c r="AK728" s="21" t="str">
        <f>IF(обеспечено!AK728-'погружено всего'!AK728=0,"",обеспечено!AK728-'погружено всего'!AK728)</f>
        <v/>
      </c>
    </row>
    <row r="729" spans="2:37" s="15" customFormat="1" ht="13.5" customHeight="1" x14ac:dyDescent="0.15">
      <c r="B729" s="20" t="str">
        <f>IF(LEN('заявки всего'!B729)=0,"",'заявки всего'!B729)</f>
        <v/>
      </c>
      <c r="C729" s="20" t="str">
        <f>IF(LEN('заявки всего'!C729)=0,"",'заявки всего'!C729)</f>
        <v/>
      </c>
      <c r="D729" s="22" t="str">
        <f>IF(LEN('заявки всего'!D729)=0,"",'заявки всего'!D729)</f>
        <v/>
      </c>
      <c r="E729" s="23" t="str">
        <f>IF(LEN('заявки всего'!E729)=0,"",'заявки всего'!E729)</f>
        <v/>
      </c>
      <c r="F729" s="23" t="str">
        <f>IF(обеспечено!F729=0,"",ROUNDUP(обеспечено!F729/31*5,0))</f>
        <v/>
      </c>
      <c r="G729" s="21" t="str">
        <f>IF(обеспечено!G729-'погружено всего'!G729=0,"",обеспечено!G729-'погружено всего'!G729)</f>
        <v/>
      </c>
      <c r="H729" s="21" t="str">
        <f>IF(обеспечено!H729-'погружено всего'!H729=0,"",обеспечено!H729-'погружено всего'!H729)</f>
        <v/>
      </c>
      <c r="I729" s="21" t="str">
        <f>IF(обеспечено!I729-'погружено всего'!I729=0,"",обеспечено!I729-'погружено всего'!I729)</f>
        <v/>
      </c>
      <c r="J729" s="21" t="str">
        <f>IF(обеспечено!J729-'погружено всего'!J729=0,"",обеспечено!J729-'погружено всего'!J729)</f>
        <v/>
      </c>
      <c r="K729" s="21" t="str">
        <f>IF(обеспечено!K729-'погружено всего'!K729=0,"",обеспечено!K729-'погружено всего'!K729)</f>
        <v/>
      </c>
      <c r="L729" s="21" t="str">
        <f>IF(обеспечено!L729-'погружено всего'!L729=0,"",обеспечено!L729-'погружено всего'!L729)</f>
        <v/>
      </c>
      <c r="M729" s="21" t="str">
        <f>IF(обеспечено!M729-'погружено всего'!M729=0,"",обеспечено!M729-'погружено всего'!M729)</f>
        <v/>
      </c>
      <c r="N729" s="21" t="str">
        <f>IF(обеспечено!N729-'погружено всего'!N729=0,"",обеспечено!N729-'погружено всего'!N729)</f>
        <v/>
      </c>
      <c r="O729" s="21" t="str">
        <f>IF(обеспечено!O729-'погружено всего'!O729=0,"",обеспечено!O729-'погружено всего'!O729)</f>
        <v/>
      </c>
      <c r="P729" s="21" t="str">
        <f>IF(обеспечено!P729-'погружено всего'!P729=0,"",обеспечено!P729-'погружено всего'!P729)</f>
        <v/>
      </c>
      <c r="Q729" s="21" t="str">
        <f>IF(обеспечено!Q729-'погружено всего'!Q729=0,"",обеспечено!Q729-'погружено всего'!Q729)</f>
        <v/>
      </c>
      <c r="R729" s="21" t="str">
        <f>IF(обеспечено!R729-'погружено всего'!R729=0,"",обеспечено!R729-'погружено всего'!R729)</f>
        <v/>
      </c>
      <c r="S729" s="21" t="str">
        <f>IF(обеспечено!S729-'погружено всего'!S729=0,"",обеспечено!S729-'погружено всего'!S729)</f>
        <v/>
      </c>
      <c r="T729" s="21" t="str">
        <f>IF(обеспечено!T729-'погружено всего'!T729=0,"",обеспечено!T729-'погружено всего'!T729)</f>
        <v/>
      </c>
      <c r="U729" s="21" t="str">
        <f>IF(обеспечено!U729-'погружено всего'!U729=0,"",обеспечено!U729-'погружено всего'!U729)</f>
        <v/>
      </c>
      <c r="V729" s="21" t="str">
        <f>IF(обеспечено!V729-'погружено всего'!V729=0,"",обеспечено!V729-'погружено всего'!V729)</f>
        <v/>
      </c>
      <c r="W729" s="21" t="str">
        <f>IF(обеспечено!W729-'погружено всего'!W729=0,"",обеспечено!W729-'погружено всего'!W729)</f>
        <v/>
      </c>
      <c r="X729" s="21" t="str">
        <f>IF(обеспечено!X729-'погружено всего'!X729=0,"",обеспечено!X729-'погружено всего'!X729)</f>
        <v/>
      </c>
      <c r="Y729" s="21" t="str">
        <f>IF(обеспечено!Y729-'погружено всего'!Y729=0,"",обеспечено!Y729-'погружено всего'!Y729)</f>
        <v/>
      </c>
      <c r="Z729" s="21" t="str">
        <f>IF(обеспечено!Z729-'погружено всего'!Z729=0,"",обеспечено!Z729-'погружено всего'!Z729)</f>
        <v/>
      </c>
      <c r="AA729" s="21" t="str">
        <f>IF(обеспечено!AA729-'погружено всего'!AA729=0,"",обеспечено!AA729-'погружено всего'!AA729)</f>
        <v/>
      </c>
      <c r="AB729" s="21" t="str">
        <f>IF(обеспечено!AB729-'погружено всего'!AB729=0,"",обеспечено!AB729-'погружено всего'!AB729)</f>
        <v/>
      </c>
      <c r="AC729" s="21" t="str">
        <f>IF(обеспечено!AC729-'погружено всего'!AC729=0,"",обеспечено!AC729-'погружено всего'!AC729)</f>
        <v/>
      </c>
      <c r="AD729" s="21" t="str">
        <f>IF(обеспечено!AD729-'погружено всего'!AD729=0,"",обеспечено!AD729-'погружено всего'!AD729)</f>
        <v/>
      </c>
      <c r="AE729" s="21" t="str">
        <f>IF(обеспечено!AE729-'погружено всего'!AE729=0,"",обеспечено!AE729-'погружено всего'!AE729)</f>
        <v/>
      </c>
      <c r="AF729" s="21" t="str">
        <f>IF(обеспечено!AF729-'погружено всего'!AF729=0,"",обеспечено!AF729-'погружено всего'!AF729)</f>
        <v/>
      </c>
      <c r="AG729" s="21" t="str">
        <f>IF(обеспечено!AG729-'погружено всего'!AG729=0,"",обеспечено!AG729-'погружено всего'!AG729)</f>
        <v/>
      </c>
      <c r="AH729" s="21" t="str">
        <f>IF(обеспечено!AH729-'погружено всего'!AH729=0,"",обеспечено!AH729-'погружено всего'!AH729)</f>
        <v/>
      </c>
      <c r="AI729" s="21" t="str">
        <f>IF(обеспечено!AI729-'погружено всего'!AI729=0,"",обеспечено!AI729-'погружено всего'!AI729)</f>
        <v/>
      </c>
      <c r="AJ729" s="21" t="str">
        <f>IF(обеспечено!AJ729-'погружено всего'!AJ729=0,"",обеспечено!AJ729-'погружено всего'!AJ729)</f>
        <v/>
      </c>
      <c r="AK729" s="21" t="str">
        <f>IF(обеспечено!AK729-'погружено всего'!AK729=0,"",обеспечено!AK729-'погружено всего'!AK729)</f>
        <v/>
      </c>
    </row>
    <row r="730" spans="2:37" s="15" customFormat="1" ht="13.5" customHeight="1" x14ac:dyDescent="0.15">
      <c r="B730" s="20" t="str">
        <f>IF(LEN('заявки всего'!B730)=0,"",'заявки всего'!B730)</f>
        <v/>
      </c>
      <c r="C730" s="20" t="str">
        <f>IF(LEN('заявки всего'!C730)=0,"",'заявки всего'!C730)</f>
        <v/>
      </c>
      <c r="D730" s="22" t="str">
        <f>IF(LEN('заявки всего'!D730)=0,"",'заявки всего'!D730)</f>
        <v/>
      </c>
      <c r="E730" s="23" t="str">
        <f>IF(LEN('заявки всего'!E730)=0,"",'заявки всего'!E730)</f>
        <v/>
      </c>
      <c r="F730" s="23" t="str">
        <f>IF(обеспечено!F730=0,"",ROUNDUP(обеспечено!F730/31*5,0))</f>
        <v/>
      </c>
      <c r="G730" s="21" t="str">
        <f>IF(обеспечено!G730-'погружено всего'!G730=0,"",обеспечено!G730-'погружено всего'!G730)</f>
        <v/>
      </c>
      <c r="H730" s="21" t="str">
        <f>IF(обеспечено!H730-'погружено всего'!H730=0,"",обеспечено!H730-'погружено всего'!H730)</f>
        <v/>
      </c>
      <c r="I730" s="21" t="str">
        <f>IF(обеспечено!I730-'погружено всего'!I730=0,"",обеспечено!I730-'погружено всего'!I730)</f>
        <v/>
      </c>
      <c r="J730" s="21" t="str">
        <f>IF(обеспечено!J730-'погружено всего'!J730=0,"",обеспечено!J730-'погружено всего'!J730)</f>
        <v/>
      </c>
      <c r="K730" s="21" t="str">
        <f>IF(обеспечено!K730-'погружено всего'!K730=0,"",обеспечено!K730-'погружено всего'!K730)</f>
        <v/>
      </c>
      <c r="L730" s="21" t="str">
        <f>IF(обеспечено!L730-'погружено всего'!L730=0,"",обеспечено!L730-'погружено всего'!L730)</f>
        <v/>
      </c>
      <c r="M730" s="21" t="str">
        <f>IF(обеспечено!M730-'погружено всего'!M730=0,"",обеспечено!M730-'погружено всего'!M730)</f>
        <v/>
      </c>
      <c r="N730" s="21" t="str">
        <f>IF(обеспечено!N730-'погружено всего'!N730=0,"",обеспечено!N730-'погружено всего'!N730)</f>
        <v/>
      </c>
      <c r="O730" s="21" t="str">
        <f>IF(обеспечено!O730-'погружено всего'!O730=0,"",обеспечено!O730-'погружено всего'!O730)</f>
        <v/>
      </c>
      <c r="P730" s="21" t="str">
        <f>IF(обеспечено!P730-'погружено всего'!P730=0,"",обеспечено!P730-'погружено всего'!P730)</f>
        <v/>
      </c>
      <c r="Q730" s="21" t="str">
        <f>IF(обеспечено!Q730-'погружено всего'!Q730=0,"",обеспечено!Q730-'погружено всего'!Q730)</f>
        <v/>
      </c>
      <c r="R730" s="21" t="str">
        <f>IF(обеспечено!R730-'погружено всего'!R730=0,"",обеспечено!R730-'погружено всего'!R730)</f>
        <v/>
      </c>
      <c r="S730" s="21" t="str">
        <f>IF(обеспечено!S730-'погружено всего'!S730=0,"",обеспечено!S730-'погружено всего'!S730)</f>
        <v/>
      </c>
      <c r="T730" s="21" t="str">
        <f>IF(обеспечено!T730-'погружено всего'!T730=0,"",обеспечено!T730-'погружено всего'!T730)</f>
        <v/>
      </c>
      <c r="U730" s="21" t="str">
        <f>IF(обеспечено!U730-'погружено всего'!U730=0,"",обеспечено!U730-'погружено всего'!U730)</f>
        <v/>
      </c>
      <c r="V730" s="21" t="str">
        <f>IF(обеспечено!V730-'погружено всего'!V730=0,"",обеспечено!V730-'погружено всего'!V730)</f>
        <v/>
      </c>
      <c r="W730" s="21" t="str">
        <f>IF(обеспечено!W730-'погружено всего'!W730=0,"",обеспечено!W730-'погружено всего'!W730)</f>
        <v/>
      </c>
      <c r="X730" s="21" t="str">
        <f>IF(обеспечено!X730-'погружено всего'!X730=0,"",обеспечено!X730-'погружено всего'!X730)</f>
        <v/>
      </c>
      <c r="Y730" s="21" t="str">
        <f>IF(обеспечено!Y730-'погружено всего'!Y730=0,"",обеспечено!Y730-'погружено всего'!Y730)</f>
        <v/>
      </c>
      <c r="Z730" s="21" t="str">
        <f>IF(обеспечено!Z730-'погружено всего'!Z730=0,"",обеспечено!Z730-'погружено всего'!Z730)</f>
        <v/>
      </c>
      <c r="AA730" s="21" t="str">
        <f>IF(обеспечено!AA730-'погружено всего'!AA730=0,"",обеспечено!AA730-'погружено всего'!AA730)</f>
        <v/>
      </c>
      <c r="AB730" s="21" t="str">
        <f>IF(обеспечено!AB730-'погружено всего'!AB730=0,"",обеспечено!AB730-'погружено всего'!AB730)</f>
        <v/>
      </c>
      <c r="AC730" s="21" t="str">
        <f>IF(обеспечено!AC730-'погружено всего'!AC730=0,"",обеспечено!AC730-'погружено всего'!AC730)</f>
        <v/>
      </c>
      <c r="AD730" s="21" t="str">
        <f>IF(обеспечено!AD730-'погружено всего'!AD730=0,"",обеспечено!AD730-'погружено всего'!AD730)</f>
        <v/>
      </c>
      <c r="AE730" s="21" t="str">
        <f>IF(обеспечено!AE730-'погружено всего'!AE730=0,"",обеспечено!AE730-'погружено всего'!AE730)</f>
        <v/>
      </c>
      <c r="AF730" s="21" t="str">
        <f>IF(обеспечено!AF730-'погружено всего'!AF730=0,"",обеспечено!AF730-'погружено всего'!AF730)</f>
        <v/>
      </c>
      <c r="AG730" s="21" t="str">
        <f>IF(обеспечено!AG730-'погружено всего'!AG730=0,"",обеспечено!AG730-'погружено всего'!AG730)</f>
        <v/>
      </c>
      <c r="AH730" s="21" t="str">
        <f>IF(обеспечено!AH730-'погружено всего'!AH730=0,"",обеспечено!AH730-'погружено всего'!AH730)</f>
        <v/>
      </c>
      <c r="AI730" s="21" t="str">
        <f>IF(обеспечено!AI730-'погружено всего'!AI730=0,"",обеспечено!AI730-'погружено всего'!AI730)</f>
        <v/>
      </c>
      <c r="AJ730" s="21" t="str">
        <f>IF(обеспечено!AJ730-'погружено всего'!AJ730=0,"",обеспечено!AJ730-'погружено всего'!AJ730)</f>
        <v/>
      </c>
      <c r="AK730" s="21" t="str">
        <f>IF(обеспечено!AK730-'погружено всего'!AK730=0,"",обеспечено!AK730-'погружено всего'!AK730)</f>
        <v/>
      </c>
    </row>
    <row r="731" spans="2:37" s="15" customFormat="1" ht="13.5" customHeight="1" x14ac:dyDescent="0.15">
      <c r="B731" s="20" t="str">
        <f>IF(LEN('заявки всего'!B731)=0,"",'заявки всего'!B731)</f>
        <v/>
      </c>
      <c r="C731" s="20" t="str">
        <f>IF(LEN('заявки всего'!C731)=0,"",'заявки всего'!C731)</f>
        <v/>
      </c>
      <c r="D731" s="22" t="str">
        <f>IF(LEN('заявки всего'!D731)=0,"",'заявки всего'!D731)</f>
        <v/>
      </c>
      <c r="E731" s="23" t="str">
        <f>IF(LEN('заявки всего'!E731)=0,"",'заявки всего'!E731)</f>
        <v/>
      </c>
      <c r="F731" s="23" t="str">
        <f>IF(обеспечено!F731=0,"",ROUNDUP(обеспечено!F731/31*5,0))</f>
        <v/>
      </c>
      <c r="G731" s="21" t="str">
        <f>IF(обеспечено!G731-'погружено всего'!G731=0,"",обеспечено!G731-'погружено всего'!G731)</f>
        <v/>
      </c>
      <c r="H731" s="21" t="str">
        <f>IF(обеспечено!H731-'погружено всего'!H731=0,"",обеспечено!H731-'погружено всего'!H731)</f>
        <v/>
      </c>
      <c r="I731" s="21" t="str">
        <f>IF(обеспечено!I731-'погружено всего'!I731=0,"",обеспечено!I731-'погружено всего'!I731)</f>
        <v/>
      </c>
      <c r="J731" s="21" t="str">
        <f>IF(обеспечено!J731-'погружено всего'!J731=0,"",обеспечено!J731-'погружено всего'!J731)</f>
        <v/>
      </c>
      <c r="K731" s="21" t="str">
        <f>IF(обеспечено!K731-'погружено всего'!K731=0,"",обеспечено!K731-'погружено всего'!K731)</f>
        <v/>
      </c>
      <c r="L731" s="21" t="str">
        <f>IF(обеспечено!L731-'погружено всего'!L731=0,"",обеспечено!L731-'погружено всего'!L731)</f>
        <v/>
      </c>
      <c r="M731" s="21" t="str">
        <f>IF(обеспечено!M731-'погружено всего'!M731=0,"",обеспечено!M731-'погружено всего'!M731)</f>
        <v/>
      </c>
      <c r="N731" s="21" t="str">
        <f>IF(обеспечено!N731-'погружено всего'!N731=0,"",обеспечено!N731-'погружено всего'!N731)</f>
        <v/>
      </c>
      <c r="O731" s="21" t="str">
        <f>IF(обеспечено!O731-'погружено всего'!O731=0,"",обеспечено!O731-'погружено всего'!O731)</f>
        <v/>
      </c>
      <c r="P731" s="21" t="str">
        <f>IF(обеспечено!P731-'погружено всего'!P731=0,"",обеспечено!P731-'погружено всего'!P731)</f>
        <v/>
      </c>
      <c r="Q731" s="21" t="str">
        <f>IF(обеспечено!Q731-'погружено всего'!Q731=0,"",обеспечено!Q731-'погружено всего'!Q731)</f>
        <v/>
      </c>
      <c r="R731" s="21" t="str">
        <f>IF(обеспечено!R731-'погружено всего'!R731=0,"",обеспечено!R731-'погружено всего'!R731)</f>
        <v/>
      </c>
      <c r="S731" s="21" t="str">
        <f>IF(обеспечено!S731-'погружено всего'!S731=0,"",обеспечено!S731-'погружено всего'!S731)</f>
        <v/>
      </c>
      <c r="T731" s="21" t="str">
        <f>IF(обеспечено!T731-'погружено всего'!T731=0,"",обеспечено!T731-'погружено всего'!T731)</f>
        <v/>
      </c>
      <c r="U731" s="21" t="str">
        <f>IF(обеспечено!U731-'погружено всего'!U731=0,"",обеспечено!U731-'погружено всего'!U731)</f>
        <v/>
      </c>
      <c r="V731" s="21" t="str">
        <f>IF(обеспечено!V731-'погружено всего'!V731=0,"",обеспечено!V731-'погружено всего'!V731)</f>
        <v/>
      </c>
      <c r="W731" s="21" t="str">
        <f>IF(обеспечено!W731-'погружено всего'!W731=0,"",обеспечено!W731-'погружено всего'!W731)</f>
        <v/>
      </c>
      <c r="X731" s="21" t="str">
        <f>IF(обеспечено!X731-'погружено всего'!X731=0,"",обеспечено!X731-'погружено всего'!X731)</f>
        <v/>
      </c>
      <c r="Y731" s="21" t="str">
        <f>IF(обеспечено!Y731-'погружено всего'!Y731=0,"",обеспечено!Y731-'погружено всего'!Y731)</f>
        <v/>
      </c>
      <c r="Z731" s="21" t="str">
        <f>IF(обеспечено!Z731-'погружено всего'!Z731=0,"",обеспечено!Z731-'погружено всего'!Z731)</f>
        <v/>
      </c>
      <c r="AA731" s="21" t="str">
        <f>IF(обеспечено!AA731-'погружено всего'!AA731=0,"",обеспечено!AA731-'погружено всего'!AA731)</f>
        <v/>
      </c>
      <c r="AB731" s="21" t="str">
        <f>IF(обеспечено!AB731-'погружено всего'!AB731=0,"",обеспечено!AB731-'погружено всего'!AB731)</f>
        <v/>
      </c>
      <c r="AC731" s="21" t="str">
        <f>IF(обеспечено!AC731-'погружено всего'!AC731=0,"",обеспечено!AC731-'погружено всего'!AC731)</f>
        <v/>
      </c>
      <c r="AD731" s="21" t="str">
        <f>IF(обеспечено!AD731-'погружено всего'!AD731=0,"",обеспечено!AD731-'погружено всего'!AD731)</f>
        <v/>
      </c>
      <c r="AE731" s="21" t="str">
        <f>IF(обеспечено!AE731-'погружено всего'!AE731=0,"",обеспечено!AE731-'погружено всего'!AE731)</f>
        <v/>
      </c>
      <c r="AF731" s="21" t="str">
        <f>IF(обеспечено!AF731-'погружено всего'!AF731=0,"",обеспечено!AF731-'погружено всего'!AF731)</f>
        <v/>
      </c>
      <c r="AG731" s="21" t="str">
        <f>IF(обеспечено!AG731-'погружено всего'!AG731=0,"",обеспечено!AG731-'погружено всего'!AG731)</f>
        <v/>
      </c>
      <c r="AH731" s="21" t="str">
        <f>IF(обеспечено!AH731-'погружено всего'!AH731=0,"",обеспечено!AH731-'погружено всего'!AH731)</f>
        <v/>
      </c>
      <c r="AI731" s="21" t="str">
        <f>IF(обеспечено!AI731-'погружено всего'!AI731=0,"",обеспечено!AI731-'погружено всего'!AI731)</f>
        <v/>
      </c>
      <c r="AJ731" s="21" t="str">
        <f>IF(обеспечено!AJ731-'погружено всего'!AJ731=0,"",обеспечено!AJ731-'погружено всего'!AJ731)</f>
        <v/>
      </c>
      <c r="AK731" s="21" t="str">
        <f>IF(обеспечено!AK731-'погружено всего'!AK731=0,"",обеспечено!AK731-'погружено всего'!AK731)</f>
        <v/>
      </c>
    </row>
    <row r="732" spans="2:37" s="15" customFormat="1" ht="13.5" customHeight="1" x14ac:dyDescent="0.15">
      <c r="B732" s="20" t="str">
        <f>IF(LEN('заявки всего'!B732)=0,"",'заявки всего'!B732)</f>
        <v/>
      </c>
      <c r="C732" s="20" t="str">
        <f>IF(LEN('заявки всего'!C732)=0,"",'заявки всего'!C732)</f>
        <v/>
      </c>
      <c r="D732" s="22" t="str">
        <f>IF(LEN('заявки всего'!D732)=0,"",'заявки всего'!D732)</f>
        <v/>
      </c>
      <c r="E732" s="23" t="str">
        <f>IF(LEN('заявки всего'!E732)=0,"",'заявки всего'!E732)</f>
        <v/>
      </c>
      <c r="F732" s="23" t="str">
        <f>IF(обеспечено!F732=0,"",ROUNDUP(обеспечено!F732/31*5,0))</f>
        <v/>
      </c>
      <c r="G732" s="21" t="str">
        <f>IF(обеспечено!G732-'погружено всего'!G732=0,"",обеспечено!G732-'погружено всего'!G732)</f>
        <v/>
      </c>
      <c r="H732" s="21" t="str">
        <f>IF(обеспечено!H732-'погружено всего'!H732=0,"",обеспечено!H732-'погружено всего'!H732)</f>
        <v/>
      </c>
      <c r="I732" s="21" t="str">
        <f>IF(обеспечено!I732-'погружено всего'!I732=0,"",обеспечено!I732-'погружено всего'!I732)</f>
        <v/>
      </c>
      <c r="J732" s="21" t="str">
        <f>IF(обеспечено!J732-'погружено всего'!J732=0,"",обеспечено!J732-'погружено всего'!J732)</f>
        <v/>
      </c>
      <c r="K732" s="21" t="str">
        <f>IF(обеспечено!K732-'погружено всего'!K732=0,"",обеспечено!K732-'погружено всего'!K732)</f>
        <v/>
      </c>
      <c r="L732" s="21" t="str">
        <f>IF(обеспечено!L732-'погружено всего'!L732=0,"",обеспечено!L732-'погружено всего'!L732)</f>
        <v/>
      </c>
      <c r="M732" s="21" t="str">
        <f>IF(обеспечено!M732-'погружено всего'!M732=0,"",обеспечено!M732-'погружено всего'!M732)</f>
        <v/>
      </c>
      <c r="N732" s="21" t="str">
        <f>IF(обеспечено!N732-'погружено всего'!N732=0,"",обеспечено!N732-'погружено всего'!N732)</f>
        <v/>
      </c>
      <c r="O732" s="21" t="str">
        <f>IF(обеспечено!O732-'погружено всего'!O732=0,"",обеспечено!O732-'погружено всего'!O732)</f>
        <v/>
      </c>
      <c r="P732" s="21" t="str">
        <f>IF(обеспечено!P732-'погружено всего'!P732=0,"",обеспечено!P732-'погружено всего'!P732)</f>
        <v/>
      </c>
      <c r="Q732" s="21" t="str">
        <f>IF(обеспечено!Q732-'погружено всего'!Q732=0,"",обеспечено!Q732-'погружено всего'!Q732)</f>
        <v/>
      </c>
      <c r="R732" s="21" t="str">
        <f>IF(обеспечено!R732-'погружено всего'!R732=0,"",обеспечено!R732-'погружено всего'!R732)</f>
        <v/>
      </c>
      <c r="S732" s="21" t="str">
        <f>IF(обеспечено!S732-'погружено всего'!S732=0,"",обеспечено!S732-'погружено всего'!S732)</f>
        <v/>
      </c>
      <c r="T732" s="21" t="str">
        <f>IF(обеспечено!T732-'погружено всего'!T732=0,"",обеспечено!T732-'погружено всего'!T732)</f>
        <v/>
      </c>
      <c r="U732" s="21" t="str">
        <f>IF(обеспечено!U732-'погружено всего'!U732=0,"",обеспечено!U732-'погружено всего'!U732)</f>
        <v/>
      </c>
      <c r="V732" s="21" t="str">
        <f>IF(обеспечено!V732-'погружено всего'!V732=0,"",обеспечено!V732-'погружено всего'!V732)</f>
        <v/>
      </c>
      <c r="W732" s="21" t="str">
        <f>IF(обеспечено!W732-'погружено всего'!W732=0,"",обеспечено!W732-'погружено всего'!W732)</f>
        <v/>
      </c>
      <c r="X732" s="21" t="str">
        <f>IF(обеспечено!X732-'погружено всего'!X732=0,"",обеспечено!X732-'погружено всего'!X732)</f>
        <v/>
      </c>
      <c r="Y732" s="21" t="str">
        <f>IF(обеспечено!Y732-'погружено всего'!Y732=0,"",обеспечено!Y732-'погружено всего'!Y732)</f>
        <v/>
      </c>
      <c r="Z732" s="21" t="str">
        <f>IF(обеспечено!Z732-'погружено всего'!Z732=0,"",обеспечено!Z732-'погружено всего'!Z732)</f>
        <v/>
      </c>
      <c r="AA732" s="21" t="str">
        <f>IF(обеспечено!AA732-'погружено всего'!AA732=0,"",обеспечено!AA732-'погружено всего'!AA732)</f>
        <v/>
      </c>
      <c r="AB732" s="21" t="str">
        <f>IF(обеспечено!AB732-'погружено всего'!AB732=0,"",обеспечено!AB732-'погружено всего'!AB732)</f>
        <v/>
      </c>
      <c r="AC732" s="21" t="str">
        <f>IF(обеспечено!AC732-'погружено всего'!AC732=0,"",обеспечено!AC732-'погружено всего'!AC732)</f>
        <v/>
      </c>
      <c r="AD732" s="21" t="str">
        <f>IF(обеспечено!AD732-'погружено всего'!AD732=0,"",обеспечено!AD732-'погружено всего'!AD732)</f>
        <v/>
      </c>
      <c r="AE732" s="21" t="str">
        <f>IF(обеспечено!AE732-'погружено всего'!AE732=0,"",обеспечено!AE732-'погружено всего'!AE732)</f>
        <v/>
      </c>
      <c r="AF732" s="21" t="str">
        <f>IF(обеспечено!AF732-'погружено всего'!AF732=0,"",обеспечено!AF732-'погружено всего'!AF732)</f>
        <v/>
      </c>
      <c r="AG732" s="21" t="str">
        <f>IF(обеспечено!AG732-'погружено всего'!AG732=0,"",обеспечено!AG732-'погружено всего'!AG732)</f>
        <v/>
      </c>
      <c r="AH732" s="21" t="str">
        <f>IF(обеспечено!AH732-'погружено всего'!AH732=0,"",обеспечено!AH732-'погружено всего'!AH732)</f>
        <v/>
      </c>
      <c r="AI732" s="21" t="str">
        <f>IF(обеспечено!AI732-'погружено всего'!AI732=0,"",обеспечено!AI732-'погружено всего'!AI732)</f>
        <v/>
      </c>
      <c r="AJ732" s="21" t="str">
        <f>IF(обеспечено!AJ732-'погружено всего'!AJ732=0,"",обеспечено!AJ732-'погружено всего'!AJ732)</f>
        <v/>
      </c>
      <c r="AK732" s="21" t="str">
        <f>IF(обеспечено!AK732-'погружено всего'!AK732=0,"",обеспечено!AK732-'погружено всего'!AK732)</f>
        <v/>
      </c>
    </row>
    <row r="733" spans="2:37" s="15" customFormat="1" ht="13.5" customHeight="1" x14ac:dyDescent="0.15">
      <c r="B733" s="20" t="str">
        <f>IF(LEN('заявки всего'!B733)=0,"",'заявки всего'!B733)</f>
        <v/>
      </c>
      <c r="C733" s="20" t="str">
        <f>IF(LEN('заявки всего'!C733)=0,"",'заявки всего'!C733)</f>
        <v/>
      </c>
      <c r="D733" s="22" t="str">
        <f>IF(LEN('заявки всего'!D733)=0,"",'заявки всего'!D733)</f>
        <v/>
      </c>
      <c r="E733" s="23" t="str">
        <f>IF(LEN('заявки всего'!E733)=0,"",'заявки всего'!E733)</f>
        <v/>
      </c>
      <c r="F733" s="23" t="str">
        <f>IF(обеспечено!F733=0,"",ROUNDUP(обеспечено!F733/31*5,0))</f>
        <v/>
      </c>
      <c r="G733" s="21" t="str">
        <f>IF(обеспечено!G733-'погружено всего'!G733=0,"",обеспечено!G733-'погружено всего'!G733)</f>
        <v/>
      </c>
      <c r="H733" s="21" t="str">
        <f>IF(обеспечено!H733-'погружено всего'!H733=0,"",обеспечено!H733-'погружено всего'!H733)</f>
        <v/>
      </c>
      <c r="I733" s="21" t="str">
        <f>IF(обеспечено!I733-'погружено всего'!I733=0,"",обеспечено!I733-'погружено всего'!I733)</f>
        <v/>
      </c>
      <c r="J733" s="21" t="str">
        <f>IF(обеспечено!J733-'погружено всего'!J733=0,"",обеспечено!J733-'погружено всего'!J733)</f>
        <v/>
      </c>
      <c r="K733" s="21" t="str">
        <f>IF(обеспечено!K733-'погружено всего'!K733=0,"",обеспечено!K733-'погружено всего'!K733)</f>
        <v/>
      </c>
      <c r="L733" s="21" t="str">
        <f>IF(обеспечено!L733-'погружено всего'!L733=0,"",обеспечено!L733-'погружено всего'!L733)</f>
        <v/>
      </c>
      <c r="M733" s="21" t="str">
        <f>IF(обеспечено!M733-'погружено всего'!M733=0,"",обеспечено!M733-'погружено всего'!M733)</f>
        <v/>
      </c>
      <c r="N733" s="21" t="str">
        <f>IF(обеспечено!N733-'погружено всего'!N733=0,"",обеспечено!N733-'погружено всего'!N733)</f>
        <v/>
      </c>
      <c r="O733" s="21" t="str">
        <f>IF(обеспечено!O733-'погружено всего'!O733=0,"",обеспечено!O733-'погружено всего'!O733)</f>
        <v/>
      </c>
      <c r="P733" s="21" t="str">
        <f>IF(обеспечено!P733-'погружено всего'!P733=0,"",обеспечено!P733-'погружено всего'!P733)</f>
        <v/>
      </c>
      <c r="Q733" s="21" t="str">
        <f>IF(обеспечено!Q733-'погружено всего'!Q733=0,"",обеспечено!Q733-'погружено всего'!Q733)</f>
        <v/>
      </c>
      <c r="R733" s="21" t="str">
        <f>IF(обеспечено!R733-'погружено всего'!R733=0,"",обеспечено!R733-'погружено всего'!R733)</f>
        <v/>
      </c>
      <c r="S733" s="21" t="str">
        <f>IF(обеспечено!S733-'погружено всего'!S733=0,"",обеспечено!S733-'погружено всего'!S733)</f>
        <v/>
      </c>
      <c r="T733" s="21" t="str">
        <f>IF(обеспечено!T733-'погружено всего'!T733=0,"",обеспечено!T733-'погружено всего'!T733)</f>
        <v/>
      </c>
      <c r="U733" s="21" t="str">
        <f>IF(обеспечено!U733-'погружено всего'!U733=0,"",обеспечено!U733-'погружено всего'!U733)</f>
        <v/>
      </c>
      <c r="V733" s="21" t="str">
        <f>IF(обеспечено!V733-'погружено всего'!V733=0,"",обеспечено!V733-'погружено всего'!V733)</f>
        <v/>
      </c>
      <c r="W733" s="21" t="str">
        <f>IF(обеспечено!W733-'погружено всего'!W733=0,"",обеспечено!W733-'погружено всего'!W733)</f>
        <v/>
      </c>
      <c r="X733" s="21" t="str">
        <f>IF(обеспечено!X733-'погружено всего'!X733=0,"",обеспечено!X733-'погружено всего'!X733)</f>
        <v/>
      </c>
      <c r="Y733" s="21" t="str">
        <f>IF(обеспечено!Y733-'погружено всего'!Y733=0,"",обеспечено!Y733-'погружено всего'!Y733)</f>
        <v/>
      </c>
      <c r="Z733" s="21" t="str">
        <f>IF(обеспечено!Z733-'погружено всего'!Z733=0,"",обеспечено!Z733-'погружено всего'!Z733)</f>
        <v/>
      </c>
      <c r="AA733" s="21" t="str">
        <f>IF(обеспечено!AA733-'погружено всего'!AA733=0,"",обеспечено!AA733-'погружено всего'!AA733)</f>
        <v/>
      </c>
      <c r="AB733" s="21" t="str">
        <f>IF(обеспечено!AB733-'погружено всего'!AB733=0,"",обеспечено!AB733-'погружено всего'!AB733)</f>
        <v/>
      </c>
      <c r="AC733" s="21" t="str">
        <f>IF(обеспечено!AC733-'погружено всего'!AC733=0,"",обеспечено!AC733-'погружено всего'!AC733)</f>
        <v/>
      </c>
      <c r="AD733" s="21" t="str">
        <f>IF(обеспечено!AD733-'погружено всего'!AD733=0,"",обеспечено!AD733-'погружено всего'!AD733)</f>
        <v/>
      </c>
      <c r="AE733" s="21" t="str">
        <f>IF(обеспечено!AE733-'погружено всего'!AE733=0,"",обеспечено!AE733-'погружено всего'!AE733)</f>
        <v/>
      </c>
      <c r="AF733" s="21" t="str">
        <f>IF(обеспечено!AF733-'погружено всего'!AF733=0,"",обеспечено!AF733-'погружено всего'!AF733)</f>
        <v/>
      </c>
      <c r="AG733" s="21" t="str">
        <f>IF(обеспечено!AG733-'погружено всего'!AG733=0,"",обеспечено!AG733-'погружено всего'!AG733)</f>
        <v/>
      </c>
      <c r="AH733" s="21" t="str">
        <f>IF(обеспечено!AH733-'погружено всего'!AH733=0,"",обеспечено!AH733-'погружено всего'!AH733)</f>
        <v/>
      </c>
      <c r="AI733" s="21" t="str">
        <f>IF(обеспечено!AI733-'погружено всего'!AI733=0,"",обеспечено!AI733-'погружено всего'!AI733)</f>
        <v/>
      </c>
      <c r="AJ733" s="21" t="str">
        <f>IF(обеспечено!AJ733-'погружено всего'!AJ733=0,"",обеспечено!AJ733-'погружено всего'!AJ733)</f>
        <v/>
      </c>
      <c r="AK733" s="21" t="str">
        <f>IF(обеспечено!AK733-'погружено всего'!AK733=0,"",обеспечено!AK733-'погружено всего'!AK733)</f>
        <v/>
      </c>
    </row>
    <row r="734" spans="2:37" s="15" customFormat="1" ht="13.5" customHeight="1" x14ac:dyDescent="0.15">
      <c r="B734" s="20" t="str">
        <f>IF(LEN('заявки всего'!B734)=0,"",'заявки всего'!B734)</f>
        <v/>
      </c>
      <c r="C734" s="20" t="str">
        <f>IF(LEN('заявки всего'!C734)=0,"",'заявки всего'!C734)</f>
        <v/>
      </c>
      <c r="D734" s="22" t="str">
        <f>IF(LEN('заявки всего'!D734)=0,"",'заявки всего'!D734)</f>
        <v/>
      </c>
      <c r="E734" s="23" t="str">
        <f>IF(LEN('заявки всего'!E734)=0,"",'заявки всего'!E734)</f>
        <v/>
      </c>
      <c r="F734" s="23" t="str">
        <f>IF(обеспечено!F734=0,"",ROUNDUP(обеспечено!F734/31*5,0))</f>
        <v/>
      </c>
      <c r="G734" s="21" t="str">
        <f>IF(обеспечено!G734-'погружено всего'!G734=0,"",обеспечено!G734-'погружено всего'!G734)</f>
        <v/>
      </c>
      <c r="H734" s="21" t="str">
        <f>IF(обеспечено!H734-'погружено всего'!H734=0,"",обеспечено!H734-'погружено всего'!H734)</f>
        <v/>
      </c>
      <c r="I734" s="21" t="str">
        <f>IF(обеспечено!I734-'погружено всего'!I734=0,"",обеспечено!I734-'погружено всего'!I734)</f>
        <v/>
      </c>
      <c r="J734" s="21" t="str">
        <f>IF(обеспечено!J734-'погружено всего'!J734=0,"",обеспечено!J734-'погружено всего'!J734)</f>
        <v/>
      </c>
      <c r="K734" s="21" t="str">
        <f>IF(обеспечено!K734-'погружено всего'!K734=0,"",обеспечено!K734-'погружено всего'!K734)</f>
        <v/>
      </c>
      <c r="L734" s="21" t="str">
        <f>IF(обеспечено!L734-'погружено всего'!L734=0,"",обеспечено!L734-'погружено всего'!L734)</f>
        <v/>
      </c>
      <c r="M734" s="21" t="str">
        <f>IF(обеспечено!M734-'погружено всего'!M734=0,"",обеспечено!M734-'погружено всего'!M734)</f>
        <v/>
      </c>
      <c r="N734" s="21" t="str">
        <f>IF(обеспечено!N734-'погружено всего'!N734=0,"",обеспечено!N734-'погружено всего'!N734)</f>
        <v/>
      </c>
      <c r="O734" s="21" t="str">
        <f>IF(обеспечено!O734-'погружено всего'!O734=0,"",обеспечено!O734-'погружено всего'!O734)</f>
        <v/>
      </c>
      <c r="P734" s="21" t="str">
        <f>IF(обеспечено!P734-'погружено всего'!P734=0,"",обеспечено!P734-'погружено всего'!P734)</f>
        <v/>
      </c>
      <c r="Q734" s="21" t="str">
        <f>IF(обеспечено!Q734-'погружено всего'!Q734=0,"",обеспечено!Q734-'погружено всего'!Q734)</f>
        <v/>
      </c>
      <c r="R734" s="21" t="str">
        <f>IF(обеспечено!R734-'погружено всего'!R734=0,"",обеспечено!R734-'погружено всего'!R734)</f>
        <v/>
      </c>
      <c r="S734" s="21" t="str">
        <f>IF(обеспечено!S734-'погружено всего'!S734=0,"",обеспечено!S734-'погружено всего'!S734)</f>
        <v/>
      </c>
      <c r="T734" s="21" t="str">
        <f>IF(обеспечено!T734-'погружено всего'!T734=0,"",обеспечено!T734-'погружено всего'!T734)</f>
        <v/>
      </c>
      <c r="U734" s="21" t="str">
        <f>IF(обеспечено!U734-'погружено всего'!U734=0,"",обеспечено!U734-'погружено всего'!U734)</f>
        <v/>
      </c>
      <c r="V734" s="21" t="str">
        <f>IF(обеспечено!V734-'погружено всего'!V734=0,"",обеспечено!V734-'погружено всего'!V734)</f>
        <v/>
      </c>
      <c r="W734" s="21" t="str">
        <f>IF(обеспечено!W734-'погружено всего'!W734=0,"",обеспечено!W734-'погружено всего'!W734)</f>
        <v/>
      </c>
      <c r="X734" s="21" t="str">
        <f>IF(обеспечено!X734-'погружено всего'!X734=0,"",обеспечено!X734-'погружено всего'!X734)</f>
        <v/>
      </c>
      <c r="Y734" s="21" t="str">
        <f>IF(обеспечено!Y734-'погружено всего'!Y734=0,"",обеспечено!Y734-'погружено всего'!Y734)</f>
        <v/>
      </c>
      <c r="Z734" s="21" t="str">
        <f>IF(обеспечено!Z734-'погружено всего'!Z734=0,"",обеспечено!Z734-'погружено всего'!Z734)</f>
        <v/>
      </c>
      <c r="AA734" s="21" t="str">
        <f>IF(обеспечено!AA734-'погружено всего'!AA734=0,"",обеспечено!AA734-'погружено всего'!AA734)</f>
        <v/>
      </c>
      <c r="AB734" s="21" t="str">
        <f>IF(обеспечено!AB734-'погружено всего'!AB734=0,"",обеспечено!AB734-'погружено всего'!AB734)</f>
        <v/>
      </c>
      <c r="AC734" s="21" t="str">
        <f>IF(обеспечено!AC734-'погружено всего'!AC734=0,"",обеспечено!AC734-'погружено всего'!AC734)</f>
        <v/>
      </c>
      <c r="AD734" s="21" t="str">
        <f>IF(обеспечено!AD734-'погружено всего'!AD734=0,"",обеспечено!AD734-'погружено всего'!AD734)</f>
        <v/>
      </c>
      <c r="AE734" s="21" t="str">
        <f>IF(обеспечено!AE734-'погружено всего'!AE734=0,"",обеспечено!AE734-'погружено всего'!AE734)</f>
        <v/>
      </c>
      <c r="AF734" s="21" t="str">
        <f>IF(обеспечено!AF734-'погружено всего'!AF734=0,"",обеспечено!AF734-'погружено всего'!AF734)</f>
        <v/>
      </c>
      <c r="AG734" s="21" t="str">
        <f>IF(обеспечено!AG734-'погружено всего'!AG734=0,"",обеспечено!AG734-'погружено всего'!AG734)</f>
        <v/>
      </c>
      <c r="AH734" s="21" t="str">
        <f>IF(обеспечено!AH734-'погружено всего'!AH734=0,"",обеспечено!AH734-'погружено всего'!AH734)</f>
        <v/>
      </c>
      <c r="AI734" s="21" t="str">
        <f>IF(обеспечено!AI734-'погружено всего'!AI734=0,"",обеспечено!AI734-'погружено всего'!AI734)</f>
        <v/>
      </c>
      <c r="AJ734" s="21" t="str">
        <f>IF(обеспечено!AJ734-'погружено всего'!AJ734=0,"",обеспечено!AJ734-'погружено всего'!AJ734)</f>
        <v/>
      </c>
      <c r="AK734" s="21" t="str">
        <f>IF(обеспечено!AK734-'погружено всего'!AK734=0,"",обеспечено!AK734-'погружено всего'!AK734)</f>
        <v/>
      </c>
    </row>
    <row r="735" spans="2:37" s="15" customFormat="1" ht="13.5" customHeight="1" x14ac:dyDescent="0.15">
      <c r="B735" s="20" t="str">
        <f>IF(LEN('заявки всего'!B735)=0,"",'заявки всего'!B735)</f>
        <v/>
      </c>
      <c r="C735" s="20" t="str">
        <f>IF(LEN('заявки всего'!C735)=0,"",'заявки всего'!C735)</f>
        <v/>
      </c>
      <c r="D735" s="22" t="str">
        <f>IF(LEN('заявки всего'!D735)=0,"",'заявки всего'!D735)</f>
        <v/>
      </c>
      <c r="E735" s="23" t="str">
        <f>IF(LEN('заявки всего'!E735)=0,"",'заявки всего'!E735)</f>
        <v/>
      </c>
      <c r="F735" s="23" t="str">
        <f>IF(обеспечено!F735=0,"",ROUNDUP(обеспечено!F735/31*5,0))</f>
        <v/>
      </c>
      <c r="G735" s="21" t="str">
        <f>IF(обеспечено!G735-'погружено всего'!G735=0,"",обеспечено!G735-'погружено всего'!G735)</f>
        <v/>
      </c>
      <c r="H735" s="21" t="str">
        <f>IF(обеспечено!H735-'погружено всего'!H735=0,"",обеспечено!H735-'погружено всего'!H735)</f>
        <v/>
      </c>
      <c r="I735" s="21" t="str">
        <f>IF(обеспечено!I735-'погружено всего'!I735=0,"",обеспечено!I735-'погружено всего'!I735)</f>
        <v/>
      </c>
      <c r="J735" s="21" t="str">
        <f>IF(обеспечено!J735-'погружено всего'!J735=0,"",обеспечено!J735-'погружено всего'!J735)</f>
        <v/>
      </c>
      <c r="K735" s="21" t="str">
        <f>IF(обеспечено!K735-'погружено всего'!K735=0,"",обеспечено!K735-'погружено всего'!K735)</f>
        <v/>
      </c>
      <c r="L735" s="21" t="str">
        <f>IF(обеспечено!L735-'погружено всего'!L735=0,"",обеспечено!L735-'погружено всего'!L735)</f>
        <v/>
      </c>
      <c r="M735" s="21" t="str">
        <f>IF(обеспечено!M735-'погружено всего'!M735=0,"",обеспечено!M735-'погружено всего'!M735)</f>
        <v/>
      </c>
      <c r="N735" s="21" t="str">
        <f>IF(обеспечено!N735-'погружено всего'!N735=0,"",обеспечено!N735-'погружено всего'!N735)</f>
        <v/>
      </c>
      <c r="O735" s="21" t="str">
        <f>IF(обеспечено!O735-'погружено всего'!O735=0,"",обеспечено!O735-'погружено всего'!O735)</f>
        <v/>
      </c>
      <c r="P735" s="21" t="str">
        <f>IF(обеспечено!P735-'погружено всего'!P735=0,"",обеспечено!P735-'погружено всего'!P735)</f>
        <v/>
      </c>
      <c r="Q735" s="21" t="str">
        <f>IF(обеспечено!Q735-'погружено всего'!Q735=0,"",обеспечено!Q735-'погружено всего'!Q735)</f>
        <v/>
      </c>
      <c r="R735" s="21" t="str">
        <f>IF(обеспечено!R735-'погружено всего'!R735=0,"",обеспечено!R735-'погружено всего'!R735)</f>
        <v/>
      </c>
      <c r="S735" s="21" t="str">
        <f>IF(обеспечено!S735-'погружено всего'!S735=0,"",обеспечено!S735-'погружено всего'!S735)</f>
        <v/>
      </c>
      <c r="T735" s="21" t="str">
        <f>IF(обеспечено!T735-'погружено всего'!T735=0,"",обеспечено!T735-'погружено всего'!T735)</f>
        <v/>
      </c>
      <c r="U735" s="21" t="str">
        <f>IF(обеспечено!U735-'погружено всего'!U735=0,"",обеспечено!U735-'погружено всего'!U735)</f>
        <v/>
      </c>
      <c r="V735" s="21" t="str">
        <f>IF(обеспечено!V735-'погружено всего'!V735=0,"",обеспечено!V735-'погружено всего'!V735)</f>
        <v/>
      </c>
      <c r="W735" s="21" t="str">
        <f>IF(обеспечено!W735-'погружено всего'!W735=0,"",обеспечено!W735-'погружено всего'!W735)</f>
        <v/>
      </c>
      <c r="X735" s="21" t="str">
        <f>IF(обеспечено!X735-'погружено всего'!X735=0,"",обеспечено!X735-'погружено всего'!X735)</f>
        <v/>
      </c>
      <c r="Y735" s="21" t="str">
        <f>IF(обеспечено!Y735-'погружено всего'!Y735=0,"",обеспечено!Y735-'погружено всего'!Y735)</f>
        <v/>
      </c>
      <c r="Z735" s="21" t="str">
        <f>IF(обеспечено!Z735-'погружено всего'!Z735=0,"",обеспечено!Z735-'погружено всего'!Z735)</f>
        <v/>
      </c>
      <c r="AA735" s="21" t="str">
        <f>IF(обеспечено!AA735-'погружено всего'!AA735=0,"",обеспечено!AA735-'погружено всего'!AA735)</f>
        <v/>
      </c>
      <c r="AB735" s="21" t="str">
        <f>IF(обеспечено!AB735-'погружено всего'!AB735=0,"",обеспечено!AB735-'погружено всего'!AB735)</f>
        <v/>
      </c>
      <c r="AC735" s="21" t="str">
        <f>IF(обеспечено!AC735-'погружено всего'!AC735=0,"",обеспечено!AC735-'погружено всего'!AC735)</f>
        <v/>
      </c>
      <c r="AD735" s="21" t="str">
        <f>IF(обеспечено!AD735-'погружено всего'!AD735=0,"",обеспечено!AD735-'погружено всего'!AD735)</f>
        <v/>
      </c>
      <c r="AE735" s="21" t="str">
        <f>IF(обеспечено!AE735-'погружено всего'!AE735=0,"",обеспечено!AE735-'погружено всего'!AE735)</f>
        <v/>
      </c>
      <c r="AF735" s="21" t="str">
        <f>IF(обеспечено!AF735-'погружено всего'!AF735=0,"",обеспечено!AF735-'погружено всего'!AF735)</f>
        <v/>
      </c>
      <c r="AG735" s="21" t="str">
        <f>IF(обеспечено!AG735-'погружено всего'!AG735=0,"",обеспечено!AG735-'погружено всего'!AG735)</f>
        <v/>
      </c>
      <c r="AH735" s="21" t="str">
        <f>IF(обеспечено!AH735-'погружено всего'!AH735=0,"",обеспечено!AH735-'погружено всего'!AH735)</f>
        <v/>
      </c>
      <c r="AI735" s="21" t="str">
        <f>IF(обеспечено!AI735-'погружено всего'!AI735=0,"",обеспечено!AI735-'погружено всего'!AI735)</f>
        <v/>
      </c>
      <c r="AJ735" s="21" t="str">
        <f>IF(обеспечено!AJ735-'погружено всего'!AJ735=0,"",обеспечено!AJ735-'погружено всего'!AJ735)</f>
        <v/>
      </c>
      <c r="AK735" s="21" t="str">
        <f>IF(обеспечено!AK735-'погружено всего'!AK735=0,"",обеспечено!AK735-'погружено всего'!AK735)</f>
        <v/>
      </c>
    </row>
    <row r="736" spans="2:37" s="15" customFormat="1" ht="13.5" customHeight="1" x14ac:dyDescent="0.15">
      <c r="B736" s="20" t="str">
        <f>IF(LEN('заявки всего'!B736)=0,"",'заявки всего'!B736)</f>
        <v/>
      </c>
      <c r="C736" s="20" t="str">
        <f>IF(LEN('заявки всего'!C736)=0,"",'заявки всего'!C736)</f>
        <v/>
      </c>
      <c r="D736" s="22" t="str">
        <f>IF(LEN('заявки всего'!D736)=0,"",'заявки всего'!D736)</f>
        <v/>
      </c>
      <c r="E736" s="23" t="str">
        <f>IF(LEN('заявки всего'!E736)=0,"",'заявки всего'!E736)</f>
        <v/>
      </c>
      <c r="F736" s="23" t="str">
        <f>IF(обеспечено!F736=0,"",ROUNDUP(обеспечено!F736/31*5,0))</f>
        <v/>
      </c>
      <c r="G736" s="21" t="str">
        <f>IF(обеспечено!G736-'погружено всего'!G736=0,"",обеспечено!G736-'погружено всего'!G736)</f>
        <v/>
      </c>
      <c r="H736" s="21" t="str">
        <f>IF(обеспечено!H736-'погружено всего'!H736=0,"",обеспечено!H736-'погружено всего'!H736)</f>
        <v/>
      </c>
      <c r="I736" s="21" t="str">
        <f>IF(обеспечено!I736-'погружено всего'!I736=0,"",обеспечено!I736-'погружено всего'!I736)</f>
        <v/>
      </c>
      <c r="J736" s="21" t="str">
        <f>IF(обеспечено!J736-'погружено всего'!J736=0,"",обеспечено!J736-'погружено всего'!J736)</f>
        <v/>
      </c>
      <c r="K736" s="21" t="str">
        <f>IF(обеспечено!K736-'погружено всего'!K736=0,"",обеспечено!K736-'погружено всего'!K736)</f>
        <v/>
      </c>
      <c r="L736" s="21" t="str">
        <f>IF(обеспечено!L736-'погружено всего'!L736=0,"",обеспечено!L736-'погружено всего'!L736)</f>
        <v/>
      </c>
      <c r="M736" s="21" t="str">
        <f>IF(обеспечено!M736-'погружено всего'!M736=0,"",обеспечено!M736-'погружено всего'!M736)</f>
        <v/>
      </c>
      <c r="N736" s="21" t="str">
        <f>IF(обеспечено!N736-'погружено всего'!N736=0,"",обеспечено!N736-'погружено всего'!N736)</f>
        <v/>
      </c>
      <c r="O736" s="21" t="str">
        <f>IF(обеспечено!O736-'погружено всего'!O736=0,"",обеспечено!O736-'погружено всего'!O736)</f>
        <v/>
      </c>
      <c r="P736" s="21" t="str">
        <f>IF(обеспечено!P736-'погружено всего'!P736=0,"",обеспечено!P736-'погружено всего'!P736)</f>
        <v/>
      </c>
      <c r="Q736" s="21" t="str">
        <f>IF(обеспечено!Q736-'погружено всего'!Q736=0,"",обеспечено!Q736-'погружено всего'!Q736)</f>
        <v/>
      </c>
      <c r="R736" s="21" t="str">
        <f>IF(обеспечено!R736-'погружено всего'!R736=0,"",обеспечено!R736-'погружено всего'!R736)</f>
        <v/>
      </c>
      <c r="S736" s="21" t="str">
        <f>IF(обеспечено!S736-'погружено всего'!S736=0,"",обеспечено!S736-'погружено всего'!S736)</f>
        <v/>
      </c>
      <c r="T736" s="21" t="str">
        <f>IF(обеспечено!T736-'погружено всего'!T736=0,"",обеспечено!T736-'погружено всего'!T736)</f>
        <v/>
      </c>
      <c r="U736" s="21" t="str">
        <f>IF(обеспечено!U736-'погружено всего'!U736=0,"",обеспечено!U736-'погружено всего'!U736)</f>
        <v/>
      </c>
      <c r="V736" s="21" t="str">
        <f>IF(обеспечено!V736-'погружено всего'!V736=0,"",обеспечено!V736-'погружено всего'!V736)</f>
        <v/>
      </c>
      <c r="W736" s="21" t="str">
        <f>IF(обеспечено!W736-'погружено всего'!W736=0,"",обеспечено!W736-'погружено всего'!W736)</f>
        <v/>
      </c>
      <c r="X736" s="21" t="str">
        <f>IF(обеспечено!X736-'погружено всего'!X736=0,"",обеспечено!X736-'погружено всего'!X736)</f>
        <v/>
      </c>
      <c r="Y736" s="21" t="str">
        <f>IF(обеспечено!Y736-'погружено всего'!Y736=0,"",обеспечено!Y736-'погружено всего'!Y736)</f>
        <v/>
      </c>
      <c r="Z736" s="21" t="str">
        <f>IF(обеспечено!Z736-'погружено всего'!Z736=0,"",обеспечено!Z736-'погружено всего'!Z736)</f>
        <v/>
      </c>
      <c r="AA736" s="21" t="str">
        <f>IF(обеспечено!AA736-'погружено всего'!AA736=0,"",обеспечено!AA736-'погружено всего'!AA736)</f>
        <v/>
      </c>
      <c r="AB736" s="21" t="str">
        <f>IF(обеспечено!AB736-'погружено всего'!AB736=0,"",обеспечено!AB736-'погружено всего'!AB736)</f>
        <v/>
      </c>
      <c r="AC736" s="21" t="str">
        <f>IF(обеспечено!AC736-'погружено всего'!AC736=0,"",обеспечено!AC736-'погружено всего'!AC736)</f>
        <v/>
      </c>
      <c r="AD736" s="21" t="str">
        <f>IF(обеспечено!AD736-'погружено всего'!AD736=0,"",обеспечено!AD736-'погружено всего'!AD736)</f>
        <v/>
      </c>
      <c r="AE736" s="21" t="str">
        <f>IF(обеспечено!AE736-'погружено всего'!AE736=0,"",обеспечено!AE736-'погружено всего'!AE736)</f>
        <v/>
      </c>
      <c r="AF736" s="21" t="str">
        <f>IF(обеспечено!AF736-'погружено всего'!AF736=0,"",обеспечено!AF736-'погружено всего'!AF736)</f>
        <v/>
      </c>
      <c r="AG736" s="21" t="str">
        <f>IF(обеспечено!AG736-'погружено всего'!AG736=0,"",обеспечено!AG736-'погружено всего'!AG736)</f>
        <v/>
      </c>
      <c r="AH736" s="21" t="str">
        <f>IF(обеспечено!AH736-'погружено всего'!AH736=0,"",обеспечено!AH736-'погружено всего'!AH736)</f>
        <v/>
      </c>
      <c r="AI736" s="21" t="str">
        <f>IF(обеспечено!AI736-'погружено всего'!AI736=0,"",обеспечено!AI736-'погружено всего'!AI736)</f>
        <v/>
      </c>
      <c r="AJ736" s="21" t="str">
        <f>IF(обеспечено!AJ736-'погружено всего'!AJ736=0,"",обеспечено!AJ736-'погружено всего'!AJ736)</f>
        <v/>
      </c>
      <c r="AK736" s="21" t="str">
        <f>IF(обеспечено!AK736-'погружено всего'!AK736=0,"",обеспечено!AK736-'погружено всего'!AK736)</f>
        <v/>
      </c>
    </row>
    <row r="737" spans="2:37" s="15" customFormat="1" ht="13.5" customHeight="1" x14ac:dyDescent="0.15">
      <c r="B737" s="20" t="str">
        <f>IF(LEN('заявки всего'!B737)=0,"",'заявки всего'!B737)</f>
        <v/>
      </c>
      <c r="C737" s="20" t="str">
        <f>IF(LEN('заявки всего'!C737)=0,"",'заявки всего'!C737)</f>
        <v/>
      </c>
      <c r="D737" s="22" t="str">
        <f>IF(LEN('заявки всего'!D737)=0,"",'заявки всего'!D737)</f>
        <v/>
      </c>
      <c r="E737" s="23" t="str">
        <f>IF(LEN('заявки всего'!E737)=0,"",'заявки всего'!E737)</f>
        <v/>
      </c>
      <c r="F737" s="23" t="str">
        <f>IF(обеспечено!F737=0,"",ROUNDUP(обеспечено!F737/31*5,0))</f>
        <v/>
      </c>
      <c r="G737" s="21" t="str">
        <f>IF(обеспечено!G737-'погружено всего'!G737=0,"",обеспечено!G737-'погружено всего'!G737)</f>
        <v/>
      </c>
      <c r="H737" s="21" t="str">
        <f>IF(обеспечено!H737-'погружено всего'!H737=0,"",обеспечено!H737-'погружено всего'!H737)</f>
        <v/>
      </c>
      <c r="I737" s="21" t="str">
        <f>IF(обеспечено!I737-'погружено всего'!I737=0,"",обеспечено!I737-'погружено всего'!I737)</f>
        <v/>
      </c>
      <c r="J737" s="21" t="str">
        <f>IF(обеспечено!J737-'погружено всего'!J737=0,"",обеспечено!J737-'погружено всего'!J737)</f>
        <v/>
      </c>
      <c r="K737" s="21" t="str">
        <f>IF(обеспечено!K737-'погружено всего'!K737=0,"",обеспечено!K737-'погружено всего'!K737)</f>
        <v/>
      </c>
      <c r="L737" s="21" t="str">
        <f>IF(обеспечено!L737-'погружено всего'!L737=0,"",обеспечено!L737-'погружено всего'!L737)</f>
        <v/>
      </c>
      <c r="M737" s="21" t="str">
        <f>IF(обеспечено!M737-'погружено всего'!M737=0,"",обеспечено!M737-'погружено всего'!M737)</f>
        <v/>
      </c>
      <c r="N737" s="21" t="str">
        <f>IF(обеспечено!N737-'погружено всего'!N737=0,"",обеспечено!N737-'погружено всего'!N737)</f>
        <v/>
      </c>
      <c r="O737" s="21" t="str">
        <f>IF(обеспечено!O737-'погружено всего'!O737=0,"",обеспечено!O737-'погружено всего'!O737)</f>
        <v/>
      </c>
      <c r="P737" s="21" t="str">
        <f>IF(обеспечено!P737-'погружено всего'!P737=0,"",обеспечено!P737-'погружено всего'!P737)</f>
        <v/>
      </c>
      <c r="Q737" s="21" t="str">
        <f>IF(обеспечено!Q737-'погружено всего'!Q737=0,"",обеспечено!Q737-'погружено всего'!Q737)</f>
        <v/>
      </c>
      <c r="R737" s="21" t="str">
        <f>IF(обеспечено!R737-'погружено всего'!R737=0,"",обеспечено!R737-'погружено всего'!R737)</f>
        <v/>
      </c>
      <c r="S737" s="21" t="str">
        <f>IF(обеспечено!S737-'погружено всего'!S737=0,"",обеспечено!S737-'погружено всего'!S737)</f>
        <v/>
      </c>
      <c r="T737" s="21" t="str">
        <f>IF(обеспечено!T737-'погружено всего'!T737=0,"",обеспечено!T737-'погружено всего'!T737)</f>
        <v/>
      </c>
      <c r="U737" s="21" t="str">
        <f>IF(обеспечено!U737-'погружено всего'!U737=0,"",обеспечено!U737-'погружено всего'!U737)</f>
        <v/>
      </c>
      <c r="V737" s="21" t="str">
        <f>IF(обеспечено!V737-'погружено всего'!V737=0,"",обеспечено!V737-'погружено всего'!V737)</f>
        <v/>
      </c>
      <c r="W737" s="21" t="str">
        <f>IF(обеспечено!W737-'погружено всего'!W737=0,"",обеспечено!W737-'погружено всего'!W737)</f>
        <v/>
      </c>
      <c r="X737" s="21" t="str">
        <f>IF(обеспечено!X737-'погружено всего'!X737=0,"",обеспечено!X737-'погружено всего'!X737)</f>
        <v/>
      </c>
      <c r="Y737" s="21" t="str">
        <f>IF(обеспечено!Y737-'погружено всего'!Y737=0,"",обеспечено!Y737-'погружено всего'!Y737)</f>
        <v/>
      </c>
      <c r="Z737" s="21" t="str">
        <f>IF(обеспечено!Z737-'погружено всего'!Z737=0,"",обеспечено!Z737-'погружено всего'!Z737)</f>
        <v/>
      </c>
      <c r="AA737" s="21" t="str">
        <f>IF(обеспечено!AA737-'погружено всего'!AA737=0,"",обеспечено!AA737-'погружено всего'!AA737)</f>
        <v/>
      </c>
      <c r="AB737" s="21" t="str">
        <f>IF(обеспечено!AB737-'погружено всего'!AB737=0,"",обеспечено!AB737-'погружено всего'!AB737)</f>
        <v/>
      </c>
      <c r="AC737" s="21" t="str">
        <f>IF(обеспечено!AC737-'погружено всего'!AC737=0,"",обеспечено!AC737-'погружено всего'!AC737)</f>
        <v/>
      </c>
      <c r="AD737" s="21" t="str">
        <f>IF(обеспечено!AD737-'погружено всего'!AD737=0,"",обеспечено!AD737-'погружено всего'!AD737)</f>
        <v/>
      </c>
      <c r="AE737" s="21" t="str">
        <f>IF(обеспечено!AE737-'погружено всего'!AE737=0,"",обеспечено!AE737-'погружено всего'!AE737)</f>
        <v/>
      </c>
      <c r="AF737" s="21" t="str">
        <f>IF(обеспечено!AF737-'погружено всего'!AF737=0,"",обеспечено!AF737-'погружено всего'!AF737)</f>
        <v/>
      </c>
      <c r="AG737" s="21" t="str">
        <f>IF(обеспечено!AG737-'погружено всего'!AG737=0,"",обеспечено!AG737-'погружено всего'!AG737)</f>
        <v/>
      </c>
      <c r="AH737" s="21" t="str">
        <f>IF(обеспечено!AH737-'погружено всего'!AH737=0,"",обеспечено!AH737-'погружено всего'!AH737)</f>
        <v/>
      </c>
      <c r="AI737" s="21" t="str">
        <f>IF(обеспечено!AI737-'погружено всего'!AI737=0,"",обеспечено!AI737-'погружено всего'!AI737)</f>
        <v/>
      </c>
      <c r="AJ737" s="21" t="str">
        <f>IF(обеспечено!AJ737-'погружено всего'!AJ737=0,"",обеспечено!AJ737-'погружено всего'!AJ737)</f>
        <v/>
      </c>
      <c r="AK737" s="21" t="str">
        <f>IF(обеспечено!AK737-'погружено всего'!AK737=0,"",обеспечено!AK737-'погружено всего'!AK737)</f>
        <v/>
      </c>
    </row>
    <row r="738" spans="2:37" s="15" customFormat="1" ht="13.5" customHeight="1" x14ac:dyDescent="0.15">
      <c r="B738" s="20" t="str">
        <f>IF(LEN('заявки всего'!B738)=0,"",'заявки всего'!B738)</f>
        <v/>
      </c>
      <c r="C738" s="20" t="str">
        <f>IF(LEN('заявки всего'!C738)=0,"",'заявки всего'!C738)</f>
        <v/>
      </c>
      <c r="D738" s="22" t="str">
        <f>IF(LEN('заявки всего'!D738)=0,"",'заявки всего'!D738)</f>
        <v/>
      </c>
      <c r="E738" s="23" t="str">
        <f>IF(LEN('заявки всего'!E738)=0,"",'заявки всего'!E738)</f>
        <v/>
      </c>
      <c r="F738" s="23" t="str">
        <f>IF(обеспечено!F738=0,"",ROUNDUP(обеспечено!F738/31*5,0))</f>
        <v/>
      </c>
      <c r="G738" s="21" t="str">
        <f>IF(обеспечено!G738-'погружено всего'!G738=0,"",обеспечено!G738-'погружено всего'!G738)</f>
        <v/>
      </c>
      <c r="H738" s="21" t="str">
        <f>IF(обеспечено!H738-'погружено всего'!H738=0,"",обеспечено!H738-'погружено всего'!H738)</f>
        <v/>
      </c>
      <c r="I738" s="21" t="str">
        <f>IF(обеспечено!I738-'погружено всего'!I738=0,"",обеспечено!I738-'погружено всего'!I738)</f>
        <v/>
      </c>
      <c r="J738" s="21" t="str">
        <f>IF(обеспечено!J738-'погружено всего'!J738=0,"",обеспечено!J738-'погружено всего'!J738)</f>
        <v/>
      </c>
      <c r="K738" s="21" t="str">
        <f>IF(обеспечено!K738-'погружено всего'!K738=0,"",обеспечено!K738-'погружено всего'!K738)</f>
        <v/>
      </c>
      <c r="L738" s="21" t="str">
        <f>IF(обеспечено!L738-'погружено всего'!L738=0,"",обеспечено!L738-'погружено всего'!L738)</f>
        <v/>
      </c>
      <c r="M738" s="21" t="str">
        <f>IF(обеспечено!M738-'погружено всего'!M738=0,"",обеспечено!M738-'погружено всего'!M738)</f>
        <v/>
      </c>
      <c r="N738" s="21" t="str">
        <f>IF(обеспечено!N738-'погружено всего'!N738=0,"",обеспечено!N738-'погружено всего'!N738)</f>
        <v/>
      </c>
      <c r="O738" s="21" t="str">
        <f>IF(обеспечено!O738-'погружено всего'!O738=0,"",обеспечено!O738-'погружено всего'!O738)</f>
        <v/>
      </c>
      <c r="P738" s="21" t="str">
        <f>IF(обеспечено!P738-'погружено всего'!P738=0,"",обеспечено!P738-'погружено всего'!P738)</f>
        <v/>
      </c>
      <c r="Q738" s="21" t="str">
        <f>IF(обеспечено!Q738-'погружено всего'!Q738=0,"",обеспечено!Q738-'погружено всего'!Q738)</f>
        <v/>
      </c>
      <c r="R738" s="21" t="str">
        <f>IF(обеспечено!R738-'погружено всего'!R738=0,"",обеспечено!R738-'погружено всего'!R738)</f>
        <v/>
      </c>
      <c r="S738" s="21" t="str">
        <f>IF(обеспечено!S738-'погружено всего'!S738=0,"",обеспечено!S738-'погружено всего'!S738)</f>
        <v/>
      </c>
      <c r="T738" s="21" t="str">
        <f>IF(обеспечено!T738-'погружено всего'!T738=0,"",обеспечено!T738-'погружено всего'!T738)</f>
        <v/>
      </c>
      <c r="U738" s="21" t="str">
        <f>IF(обеспечено!U738-'погружено всего'!U738=0,"",обеспечено!U738-'погружено всего'!U738)</f>
        <v/>
      </c>
      <c r="V738" s="21" t="str">
        <f>IF(обеспечено!V738-'погружено всего'!V738=0,"",обеспечено!V738-'погружено всего'!V738)</f>
        <v/>
      </c>
      <c r="W738" s="21" t="str">
        <f>IF(обеспечено!W738-'погружено всего'!W738=0,"",обеспечено!W738-'погружено всего'!W738)</f>
        <v/>
      </c>
      <c r="X738" s="21" t="str">
        <f>IF(обеспечено!X738-'погружено всего'!X738=0,"",обеспечено!X738-'погружено всего'!X738)</f>
        <v/>
      </c>
      <c r="Y738" s="21" t="str">
        <f>IF(обеспечено!Y738-'погружено всего'!Y738=0,"",обеспечено!Y738-'погружено всего'!Y738)</f>
        <v/>
      </c>
      <c r="Z738" s="21" t="str">
        <f>IF(обеспечено!Z738-'погружено всего'!Z738=0,"",обеспечено!Z738-'погружено всего'!Z738)</f>
        <v/>
      </c>
      <c r="AA738" s="21" t="str">
        <f>IF(обеспечено!AA738-'погружено всего'!AA738=0,"",обеспечено!AA738-'погружено всего'!AA738)</f>
        <v/>
      </c>
      <c r="AB738" s="21" t="str">
        <f>IF(обеспечено!AB738-'погружено всего'!AB738=0,"",обеспечено!AB738-'погружено всего'!AB738)</f>
        <v/>
      </c>
      <c r="AC738" s="21" t="str">
        <f>IF(обеспечено!AC738-'погружено всего'!AC738=0,"",обеспечено!AC738-'погружено всего'!AC738)</f>
        <v/>
      </c>
      <c r="AD738" s="21" t="str">
        <f>IF(обеспечено!AD738-'погружено всего'!AD738=0,"",обеспечено!AD738-'погружено всего'!AD738)</f>
        <v/>
      </c>
      <c r="AE738" s="21" t="str">
        <f>IF(обеспечено!AE738-'погружено всего'!AE738=0,"",обеспечено!AE738-'погружено всего'!AE738)</f>
        <v/>
      </c>
      <c r="AF738" s="21" t="str">
        <f>IF(обеспечено!AF738-'погружено всего'!AF738=0,"",обеспечено!AF738-'погружено всего'!AF738)</f>
        <v/>
      </c>
      <c r="AG738" s="21" t="str">
        <f>IF(обеспечено!AG738-'погружено всего'!AG738=0,"",обеспечено!AG738-'погружено всего'!AG738)</f>
        <v/>
      </c>
      <c r="AH738" s="21" t="str">
        <f>IF(обеспечено!AH738-'погружено всего'!AH738=0,"",обеспечено!AH738-'погружено всего'!AH738)</f>
        <v/>
      </c>
      <c r="AI738" s="21" t="str">
        <f>IF(обеспечено!AI738-'погружено всего'!AI738=0,"",обеспечено!AI738-'погружено всего'!AI738)</f>
        <v/>
      </c>
      <c r="AJ738" s="21" t="str">
        <f>IF(обеспечено!AJ738-'погружено всего'!AJ738=0,"",обеспечено!AJ738-'погружено всего'!AJ738)</f>
        <v/>
      </c>
      <c r="AK738" s="21" t="str">
        <f>IF(обеспечено!AK738-'погружено всего'!AK738=0,"",обеспечено!AK738-'погружено всего'!AK738)</f>
        <v/>
      </c>
    </row>
    <row r="739" spans="2:37" s="15" customFormat="1" ht="13.5" customHeight="1" x14ac:dyDescent="0.15">
      <c r="B739" s="20" t="str">
        <f>IF(LEN('заявки всего'!B739)=0,"",'заявки всего'!B739)</f>
        <v/>
      </c>
      <c r="C739" s="20" t="str">
        <f>IF(LEN('заявки всего'!C739)=0,"",'заявки всего'!C739)</f>
        <v/>
      </c>
      <c r="D739" s="22" t="str">
        <f>IF(LEN('заявки всего'!D739)=0,"",'заявки всего'!D739)</f>
        <v/>
      </c>
      <c r="E739" s="23" t="str">
        <f>IF(LEN('заявки всего'!E739)=0,"",'заявки всего'!E739)</f>
        <v/>
      </c>
      <c r="F739" s="23" t="str">
        <f>IF(обеспечено!F739=0,"",ROUNDUP(обеспечено!F739/31*5,0))</f>
        <v/>
      </c>
      <c r="G739" s="21" t="str">
        <f>IF(обеспечено!G739-'погружено всего'!G739=0,"",обеспечено!G739-'погружено всего'!G739)</f>
        <v/>
      </c>
      <c r="H739" s="21" t="str">
        <f>IF(обеспечено!H739-'погружено всего'!H739=0,"",обеспечено!H739-'погружено всего'!H739)</f>
        <v/>
      </c>
      <c r="I739" s="21" t="str">
        <f>IF(обеспечено!I739-'погружено всего'!I739=0,"",обеспечено!I739-'погружено всего'!I739)</f>
        <v/>
      </c>
      <c r="J739" s="21" t="str">
        <f>IF(обеспечено!J739-'погружено всего'!J739=0,"",обеспечено!J739-'погружено всего'!J739)</f>
        <v/>
      </c>
      <c r="K739" s="21" t="str">
        <f>IF(обеспечено!K739-'погружено всего'!K739=0,"",обеспечено!K739-'погружено всего'!K739)</f>
        <v/>
      </c>
      <c r="L739" s="21" t="str">
        <f>IF(обеспечено!L739-'погружено всего'!L739=0,"",обеспечено!L739-'погружено всего'!L739)</f>
        <v/>
      </c>
      <c r="M739" s="21" t="str">
        <f>IF(обеспечено!M739-'погружено всего'!M739=0,"",обеспечено!M739-'погружено всего'!M739)</f>
        <v/>
      </c>
      <c r="N739" s="21" t="str">
        <f>IF(обеспечено!N739-'погружено всего'!N739=0,"",обеспечено!N739-'погружено всего'!N739)</f>
        <v/>
      </c>
      <c r="O739" s="21" t="str">
        <f>IF(обеспечено!O739-'погружено всего'!O739=0,"",обеспечено!O739-'погружено всего'!O739)</f>
        <v/>
      </c>
      <c r="P739" s="21" t="str">
        <f>IF(обеспечено!P739-'погружено всего'!P739=0,"",обеспечено!P739-'погружено всего'!P739)</f>
        <v/>
      </c>
      <c r="Q739" s="21" t="str">
        <f>IF(обеспечено!Q739-'погружено всего'!Q739=0,"",обеспечено!Q739-'погружено всего'!Q739)</f>
        <v/>
      </c>
      <c r="R739" s="21" t="str">
        <f>IF(обеспечено!R739-'погружено всего'!R739=0,"",обеспечено!R739-'погружено всего'!R739)</f>
        <v/>
      </c>
      <c r="S739" s="21" t="str">
        <f>IF(обеспечено!S739-'погружено всего'!S739=0,"",обеспечено!S739-'погружено всего'!S739)</f>
        <v/>
      </c>
      <c r="T739" s="21" t="str">
        <f>IF(обеспечено!T739-'погружено всего'!T739=0,"",обеспечено!T739-'погружено всего'!T739)</f>
        <v/>
      </c>
      <c r="U739" s="21" t="str">
        <f>IF(обеспечено!U739-'погружено всего'!U739=0,"",обеспечено!U739-'погружено всего'!U739)</f>
        <v/>
      </c>
      <c r="V739" s="21" t="str">
        <f>IF(обеспечено!V739-'погружено всего'!V739=0,"",обеспечено!V739-'погружено всего'!V739)</f>
        <v/>
      </c>
      <c r="W739" s="21" t="str">
        <f>IF(обеспечено!W739-'погружено всего'!W739=0,"",обеспечено!W739-'погружено всего'!W739)</f>
        <v/>
      </c>
      <c r="X739" s="21" t="str">
        <f>IF(обеспечено!X739-'погружено всего'!X739=0,"",обеспечено!X739-'погружено всего'!X739)</f>
        <v/>
      </c>
      <c r="Y739" s="21" t="str">
        <f>IF(обеспечено!Y739-'погружено всего'!Y739=0,"",обеспечено!Y739-'погружено всего'!Y739)</f>
        <v/>
      </c>
      <c r="Z739" s="21" t="str">
        <f>IF(обеспечено!Z739-'погружено всего'!Z739=0,"",обеспечено!Z739-'погружено всего'!Z739)</f>
        <v/>
      </c>
      <c r="AA739" s="21" t="str">
        <f>IF(обеспечено!AA739-'погружено всего'!AA739=0,"",обеспечено!AA739-'погружено всего'!AA739)</f>
        <v/>
      </c>
      <c r="AB739" s="21" t="str">
        <f>IF(обеспечено!AB739-'погружено всего'!AB739=0,"",обеспечено!AB739-'погружено всего'!AB739)</f>
        <v/>
      </c>
      <c r="AC739" s="21" t="str">
        <f>IF(обеспечено!AC739-'погружено всего'!AC739=0,"",обеспечено!AC739-'погружено всего'!AC739)</f>
        <v/>
      </c>
      <c r="AD739" s="21" t="str">
        <f>IF(обеспечено!AD739-'погружено всего'!AD739=0,"",обеспечено!AD739-'погружено всего'!AD739)</f>
        <v/>
      </c>
      <c r="AE739" s="21" t="str">
        <f>IF(обеспечено!AE739-'погружено всего'!AE739=0,"",обеспечено!AE739-'погружено всего'!AE739)</f>
        <v/>
      </c>
      <c r="AF739" s="21" t="str">
        <f>IF(обеспечено!AF739-'погружено всего'!AF739=0,"",обеспечено!AF739-'погружено всего'!AF739)</f>
        <v/>
      </c>
      <c r="AG739" s="21" t="str">
        <f>IF(обеспечено!AG739-'погружено всего'!AG739=0,"",обеспечено!AG739-'погружено всего'!AG739)</f>
        <v/>
      </c>
      <c r="AH739" s="21" t="str">
        <f>IF(обеспечено!AH739-'погружено всего'!AH739=0,"",обеспечено!AH739-'погружено всего'!AH739)</f>
        <v/>
      </c>
      <c r="AI739" s="21" t="str">
        <f>IF(обеспечено!AI739-'погружено всего'!AI739=0,"",обеспечено!AI739-'погружено всего'!AI739)</f>
        <v/>
      </c>
      <c r="AJ739" s="21" t="str">
        <f>IF(обеспечено!AJ739-'погружено всего'!AJ739=0,"",обеспечено!AJ739-'погружено всего'!AJ739)</f>
        <v/>
      </c>
      <c r="AK739" s="21" t="str">
        <f>IF(обеспечено!AK739-'погружено всего'!AK739=0,"",обеспечено!AK739-'погружено всего'!AK739)</f>
        <v/>
      </c>
    </row>
    <row r="740" spans="2:37" s="15" customFormat="1" ht="13.5" customHeight="1" x14ac:dyDescent="0.15">
      <c r="B740" s="20" t="str">
        <f>IF(LEN('заявки всего'!B740)=0,"",'заявки всего'!B740)</f>
        <v/>
      </c>
      <c r="C740" s="20" t="str">
        <f>IF(LEN('заявки всего'!C740)=0,"",'заявки всего'!C740)</f>
        <v/>
      </c>
      <c r="D740" s="22" t="str">
        <f>IF(LEN('заявки всего'!D740)=0,"",'заявки всего'!D740)</f>
        <v/>
      </c>
      <c r="E740" s="23" t="str">
        <f>IF(LEN('заявки всего'!E740)=0,"",'заявки всего'!E740)</f>
        <v/>
      </c>
      <c r="F740" s="23" t="str">
        <f>IF(обеспечено!F740=0,"",ROUNDUP(обеспечено!F740/31*5,0))</f>
        <v/>
      </c>
      <c r="G740" s="21" t="str">
        <f>IF(обеспечено!G740-'погружено всего'!G740=0,"",обеспечено!G740-'погружено всего'!G740)</f>
        <v/>
      </c>
      <c r="H740" s="21" t="str">
        <f>IF(обеспечено!H740-'погружено всего'!H740=0,"",обеспечено!H740-'погружено всего'!H740)</f>
        <v/>
      </c>
      <c r="I740" s="21" t="str">
        <f>IF(обеспечено!I740-'погружено всего'!I740=0,"",обеспечено!I740-'погружено всего'!I740)</f>
        <v/>
      </c>
      <c r="J740" s="21" t="str">
        <f>IF(обеспечено!J740-'погружено всего'!J740=0,"",обеспечено!J740-'погружено всего'!J740)</f>
        <v/>
      </c>
      <c r="K740" s="21" t="str">
        <f>IF(обеспечено!K740-'погружено всего'!K740=0,"",обеспечено!K740-'погружено всего'!K740)</f>
        <v/>
      </c>
      <c r="L740" s="21" t="str">
        <f>IF(обеспечено!L740-'погружено всего'!L740=0,"",обеспечено!L740-'погружено всего'!L740)</f>
        <v/>
      </c>
      <c r="M740" s="21" t="str">
        <f>IF(обеспечено!M740-'погружено всего'!M740=0,"",обеспечено!M740-'погружено всего'!M740)</f>
        <v/>
      </c>
      <c r="N740" s="21" t="str">
        <f>IF(обеспечено!N740-'погружено всего'!N740=0,"",обеспечено!N740-'погружено всего'!N740)</f>
        <v/>
      </c>
      <c r="O740" s="21" t="str">
        <f>IF(обеспечено!O740-'погружено всего'!O740=0,"",обеспечено!O740-'погружено всего'!O740)</f>
        <v/>
      </c>
      <c r="P740" s="21" t="str">
        <f>IF(обеспечено!P740-'погружено всего'!P740=0,"",обеспечено!P740-'погружено всего'!P740)</f>
        <v/>
      </c>
      <c r="Q740" s="21" t="str">
        <f>IF(обеспечено!Q740-'погружено всего'!Q740=0,"",обеспечено!Q740-'погружено всего'!Q740)</f>
        <v/>
      </c>
      <c r="R740" s="21" t="str">
        <f>IF(обеспечено!R740-'погружено всего'!R740=0,"",обеспечено!R740-'погружено всего'!R740)</f>
        <v/>
      </c>
      <c r="S740" s="21" t="str">
        <f>IF(обеспечено!S740-'погружено всего'!S740=0,"",обеспечено!S740-'погружено всего'!S740)</f>
        <v/>
      </c>
      <c r="T740" s="21" t="str">
        <f>IF(обеспечено!T740-'погружено всего'!T740=0,"",обеспечено!T740-'погружено всего'!T740)</f>
        <v/>
      </c>
      <c r="U740" s="21" t="str">
        <f>IF(обеспечено!U740-'погружено всего'!U740=0,"",обеспечено!U740-'погружено всего'!U740)</f>
        <v/>
      </c>
      <c r="V740" s="21" t="str">
        <f>IF(обеспечено!V740-'погружено всего'!V740=0,"",обеспечено!V740-'погружено всего'!V740)</f>
        <v/>
      </c>
      <c r="W740" s="21" t="str">
        <f>IF(обеспечено!W740-'погружено всего'!W740=0,"",обеспечено!W740-'погружено всего'!W740)</f>
        <v/>
      </c>
      <c r="X740" s="21" t="str">
        <f>IF(обеспечено!X740-'погружено всего'!X740=0,"",обеспечено!X740-'погружено всего'!X740)</f>
        <v/>
      </c>
      <c r="Y740" s="21" t="str">
        <f>IF(обеспечено!Y740-'погружено всего'!Y740=0,"",обеспечено!Y740-'погружено всего'!Y740)</f>
        <v/>
      </c>
      <c r="Z740" s="21" t="str">
        <f>IF(обеспечено!Z740-'погружено всего'!Z740=0,"",обеспечено!Z740-'погружено всего'!Z740)</f>
        <v/>
      </c>
      <c r="AA740" s="21" t="str">
        <f>IF(обеспечено!AA740-'погружено всего'!AA740=0,"",обеспечено!AA740-'погружено всего'!AA740)</f>
        <v/>
      </c>
      <c r="AB740" s="21" t="str">
        <f>IF(обеспечено!AB740-'погружено всего'!AB740=0,"",обеспечено!AB740-'погружено всего'!AB740)</f>
        <v/>
      </c>
      <c r="AC740" s="21" t="str">
        <f>IF(обеспечено!AC740-'погружено всего'!AC740=0,"",обеспечено!AC740-'погружено всего'!AC740)</f>
        <v/>
      </c>
      <c r="AD740" s="21" t="str">
        <f>IF(обеспечено!AD740-'погружено всего'!AD740=0,"",обеспечено!AD740-'погружено всего'!AD740)</f>
        <v/>
      </c>
      <c r="AE740" s="21" t="str">
        <f>IF(обеспечено!AE740-'погружено всего'!AE740=0,"",обеспечено!AE740-'погружено всего'!AE740)</f>
        <v/>
      </c>
      <c r="AF740" s="21" t="str">
        <f>IF(обеспечено!AF740-'погружено всего'!AF740=0,"",обеспечено!AF740-'погружено всего'!AF740)</f>
        <v/>
      </c>
      <c r="AG740" s="21" t="str">
        <f>IF(обеспечено!AG740-'погружено всего'!AG740=0,"",обеспечено!AG740-'погружено всего'!AG740)</f>
        <v/>
      </c>
      <c r="AH740" s="21" t="str">
        <f>IF(обеспечено!AH740-'погружено всего'!AH740=0,"",обеспечено!AH740-'погружено всего'!AH740)</f>
        <v/>
      </c>
      <c r="AI740" s="21" t="str">
        <f>IF(обеспечено!AI740-'погружено всего'!AI740=0,"",обеспечено!AI740-'погружено всего'!AI740)</f>
        <v/>
      </c>
      <c r="AJ740" s="21" t="str">
        <f>IF(обеспечено!AJ740-'погружено всего'!AJ740=0,"",обеспечено!AJ740-'погружено всего'!AJ740)</f>
        <v/>
      </c>
      <c r="AK740" s="21" t="str">
        <f>IF(обеспечено!AK740-'погружено всего'!AK740=0,"",обеспечено!AK740-'погружено всего'!AK740)</f>
        <v/>
      </c>
    </row>
    <row r="741" spans="2:37" s="15" customFormat="1" ht="13.5" customHeight="1" x14ac:dyDescent="0.15">
      <c r="B741" s="20" t="str">
        <f>IF(LEN('заявки всего'!B741)=0,"",'заявки всего'!B741)</f>
        <v/>
      </c>
      <c r="C741" s="20" t="str">
        <f>IF(LEN('заявки всего'!C741)=0,"",'заявки всего'!C741)</f>
        <v/>
      </c>
      <c r="D741" s="22" t="str">
        <f>IF(LEN('заявки всего'!D741)=0,"",'заявки всего'!D741)</f>
        <v/>
      </c>
      <c r="E741" s="23" t="str">
        <f>IF(LEN('заявки всего'!E741)=0,"",'заявки всего'!E741)</f>
        <v/>
      </c>
      <c r="F741" s="23" t="str">
        <f>IF(обеспечено!F741=0,"",ROUNDUP(обеспечено!F741/31*5,0))</f>
        <v/>
      </c>
      <c r="G741" s="21" t="str">
        <f>IF(обеспечено!G741-'погружено всего'!G741=0,"",обеспечено!G741-'погружено всего'!G741)</f>
        <v/>
      </c>
      <c r="H741" s="21" t="str">
        <f>IF(обеспечено!H741-'погружено всего'!H741=0,"",обеспечено!H741-'погружено всего'!H741)</f>
        <v/>
      </c>
      <c r="I741" s="21" t="str">
        <f>IF(обеспечено!I741-'погружено всего'!I741=0,"",обеспечено!I741-'погружено всего'!I741)</f>
        <v/>
      </c>
      <c r="J741" s="21" t="str">
        <f>IF(обеспечено!J741-'погружено всего'!J741=0,"",обеспечено!J741-'погружено всего'!J741)</f>
        <v/>
      </c>
      <c r="K741" s="21" t="str">
        <f>IF(обеспечено!K741-'погружено всего'!K741=0,"",обеспечено!K741-'погружено всего'!K741)</f>
        <v/>
      </c>
      <c r="L741" s="21" t="str">
        <f>IF(обеспечено!L741-'погружено всего'!L741=0,"",обеспечено!L741-'погружено всего'!L741)</f>
        <v/>
      </c>
      <c r="M741" s="21" t="str">
        <f>IF(обеспечено!M741-'погружено всего'!M741=0,"",обеспечено!M741-'погружено всего'!M741)</f>
        <v/>
      </c>
      <c r="N741" s="21" t="str">
        <f>IF(обеспечено!N741-'погружено всего'!N741=0,"",обеспечено!N741-'погружено всего'!N741)</f>
        <v/>
      </c>
      <c r="O741" s="21" t="str">
        <f>IF(обеспечено!O741-'погружено всего'!O741=0,"",обеспечено!O741-'погружено всего'!O741)</f>
        <v/>
      </c>
      <c r="P741" s="21" t="str">
        <f>IF(обеспечено!P741-'погружено всего'!P741=0,"",обеспечено!P741-'погружено всего'!P741)</f>
        <v/>
      </c>
      <c r="Q741" s="21" t="str">
        <f>IF(обеспечено!Q741-'погружено всего'!Q741=0,"",обеспечено!Q741-'погружено всего'!Q741)</f>
        <v/>
      </c>
      <c r="R741" s="21" t="str">
        <f>IF(обеспечено!R741-'погружено всего'!R741=0,"",обеспечено!R741-'погружено всего'!R741)</f>
        <v/>
      </c>
      <c r="S741" s="21" t="str">
        <f>IF(обеспечено!S741-'погружено всего'!S741=0,"",обеспечено!S741-'погружено всего'!S741)</f>
        <v/>
      </c>
      <c r="T741" s="21" t="str">
        <f>IF(обеспечено!T741-'погружено всего'!T741=0,"",обеспечено!T741-'погружено всего'!T741)</f>
        <v/>
      </c>
      <c r="U741" s="21" t="str">
        <f>IF(обеспечено!U741-'погружено всего'!U741=0,"",обеспечено!U741-'погружено всего'!U741)</f>
        <v/>
      </c>
      <c r="V741" s="21" t="str">
        <f>IF(обеспечено!V741-'погружено всего'!V741=0,"",обеспечено!V741-'погружено всего'!V741)</f>
        <v/>
      </c>
      <c r="W741" s="21" t="str">
        <f>IF(обеспечено!W741-'погружено всего'!W741=0,"",обеспечено!W741-'погружено всего'!W741)</f>
        <v/>
      </c>
      <c r="X741" s="21" t="str">
        <f>IF(обеспечено!X741-'погружено всего'!X741=0,"",обеспечено!X741-'погружено всего'!X741)</f>
        <v/>
      </c>
      <c r="Y741" s="21" t="str">
        <f>IF(обеспечено!Y741-'погружено всего'!Y741=0,"",обеспечено!Y741-'погружено всего'!Y741)</f>
        <v/>
      </c>
      <c r="Z741" s="21" t="str">
        <f>IF(обеспечено!Z741-'погружено всего'!Z741=0,"",обеспечено!Z741-'погружено всего'!Z741)</f>
        <v/>
      </c>
      <c r="AA741" s="21" t="str">
        <f>IF(обеспечено!AA741-'погружено всего'!AA741=0,"",обеспечено!AA741-'погружено всего'!AA741)</f>
        <v/>
      </c>
      <c r="AB741" s="21" t="str">
        <f>IF(обеспечено!AB741-'погружено всего'!AB741=0,"",обеспечено!AB741-'погружено всего'!AB741)</f>
        <v/>
      </c>
      <c r="AC741" s="21" t="str">
        <f>IF(обеспечено!AC741-'погружено всего'!AC741=0,"",обеспечено!AC741-'погружено всего'!AC741)</f>
        <v/>
      </c>
      <c r="AD741" s="21" t="str">
        <f>IF(обеспечено!AD741-'погружено всего'!AD741=0,"",обеспечено!AD741-'погружено всего'!AD741)</f>
        <v/>
      </c>
      <c r="AE741" s="21" t="str">
        <f>IF(обеспечено!AE741-'погружено всего'!AE741=0,"",обеспечено!AE741-'погружено всего'!AE741)</f>
        <v/>
      </c>
      <c r="AF741" s="21" t="str">
        <f>IF(обеспечено!AF741-'погружено всего'!AF741=0,"",обеспечено!AF741-'погружено всего'!AF741)</f>
        <v/>
      </c>
      <c r="AG741" s="21" t="str">
        <f>IF(обеспечено!AG741-'погружено всего'!AG741=0,"",обеспечено!AG741-'погружено всего'!AG741)</f>
        <v/>
      </c>
      <c r="AH741" s="21" t="str">
        <f>IF(обеспечено!AH741-'погружено всего'!AH741=0,"",обеспечено!AH741-'погружено всего'!AH741)</f>
        <v/>
      </c>
      <c r="AI741" s="21" t="str">
        <f>IF(обеспечено!AI741-'погружено всего'!AI741=0,"",обеспечено!AI741-'погружено всего'!AI741)</f>
        <v/>
      </c>
      <c r="AJ741" s="21" t="str">
        <f>IF(обеспечено!AJ741-'погружено всего'!AJ741=0,"",обеспечено!AJ741-'погружено всего'!AJ741)</f>
        <v/>
      </c>
      <c r="AK741" s="21" t="str">
        <f>IF(обеспечено!AK741-'погружено всего'!AK741=0,"",обеспечено!AK741-'погружено всего'!AK741)</f>
        <v/>
      </c>
    </row>
    <row r="742" spans="2:37" s="15" customFormat="1" ht="13.5" customHeight="1" x14ac:dyDescent="0.15">
      <c r="B742" s="20" t="str">
        <f>IF(LEN('заявки всего'!B742)=0,"",'заявки всего'!B742)</f>
        <v/>
      </c>
      <c r="C742" s="20" t="str">
        <f>IF(LEN('заявки всего'!C742)=0,"",'заявки всего'!C742)</f>
        <v/>
      </c>
      <c r="D742" s="22" t="str">
        <f>IF(LEN('заявки всего'!D742)=0,"",'заявки всего'!D742)</f>
        <v/>
      </c>
      <c r="E742" s="23" t="str">
        <f>IF(LEN('заявки всего'!E742)=0,"",'заявки всего'!E742)</f>
        <v/>
      </c>
      <c r="F742" s="23" t="str">
        <f>IF(обеспечено!F742=0,"",ROUNDUP(обеспечено!F742/31*5,0))</f>
        <v/>
      </c>
      <c r="G742" s="21" t="str">
        <f>IF(обеспечено!G742-'погружено всего'!G742=0,"",обеспечено!G742-'погружено всего'!G742)</f>
        <v/>
      </c>
      <c r="H742" s="21" t="str">
        <f>IF(обеспечено!H742-'погружено всего'!H742=0,"",обеспечено!H742-'погружено всего'!H742)</f>
        <v/>
      </c>
      <c r="I742" s="21" t="str">
        <f>IF(обеспечено!I742-'погружено всего'!I742=0,"",обеспечено!I742-'погружено всего'!I742)</f>
        <v/>
      </c>
      <c r="J742" s="21" t="str">
        <f>IF(обеспечено!J742-'погружено всего'!J742=0,"",обеспечено!J742-'погружено всего'!J742)</f>
        <v/>
      </c>
      <c r="K742" s="21" t="str">
        <f>IF(обеспечено!K742-'погружено всего'!K742=0,"",обеспечено!K742-'погружено всего'!K742)</f>
        <v/>
      </c>
      <c r="L742" s="21" t="str">
        <f>IF(обеспечено!L742-'погружено всего'!L742=0,"",обеспечено!L742-'погружено всего'!L742)</f>
        <v/>
      </c>
      <c r="M742" s="21" t="str">
        <f>IF(обеспечено!M742-'погружено всего'!M742=0,"",обеспечено!M742-'погружено всего'!M742)</f>
        <v/>
      </c>
      <c r="N742" s="21" t="str">
        <f>IF(обеспечено!N742-'погружено всего'!N742=0,"",обеспечено!N742-'погружено всего'!N742)</f>
        <v/>
      </c>
      <c r="O742" s="21" t="str">
        <f>IF(обеспечено!O742-'погружено всего'!O742=0,"",обеспечено!O742-'погружено всего'!O742)</f>
        <v/>
      </c>
      <c r="P742" s="21" t="str">
        <f>IF(обеспечено!P742-'погружено всего'!P742=0,"",обеспечено!P742-'погружено всего'!P742)</f>
        <v/>
      </c>
      <c r="Q742" s="21" t="str">
        <f>IF(обеспечено!Q742-'погружено всего'!Q742=0,"",обеспечено!Q742-'погружено всего'!Q742)</f>
        <v/>
      </c>
      <c r="R742" s="21" t="str">
        <f>IF(обеспечено!R742-'погружено всего'!R742=0,"",обеспечено!R742-'погружено всего'!R742)</f>
        <v/>
      </c>
      <c r="S742" s="21" t="str">
        <f>IF(обеспечено!S742-'погружено всего'!S742=0,"",обеспечено!S742-'погружено всего'!S742)</f>
        <v/>
      </c>
      <c r="T742" s="21" t="str">
        <f>IF(обеспечено!T742-'погружено всего'!T742=0,"",обеспечено!T742-'погружено всего'!T742)</f>
        <v/>
      </c>
      <c r="U742" s="21" t="str">
        <f>IF(обеспечено!U742-'погружено всего'!U742=0,"",обеспечено!U742-'погружено всего'!U742)</f>
        <v/>
      </c>
      <c r="V742" s="21" t="str">
        <f>IF(обеспечено!V742-'погружено всего'!V742=0,"",обеспечено!V742-'погружено всего'!V742)</f>
        <v/>
      </c>
      <c r="W742" s="21" t="str">
        <f>IF(обеспечено!W742-'погружено всего'!W742=0,"",обеспечено!W742-'погружено всего'!W742)</f>
        <v/>
      </c>
      <c r="X742" s="21" t="str">
        <f>IF(обеспечено!X742-'погружено всего'!X742=0,"",обеспечено!X742-'погружено всего'!X742)</f>
        <v/>
      </c>
      <c r="Y742" s="21" t="str">
        <f>IF(обеспечено!Y742-'погружено всего'!Y742=0,"",обеспечено!Y742-'погружено всего'!Y742)</f>
        <v/>
      </c>
      <c r="Z742" s="21" t="str">
        <f>IF(обеспечено!Z742-'погружено всего'!Z742=0,"",обеспечено!Z742-'погружено всего'!Z742)</f>
        <v/>
      </c>
      <c r="AA742" s="21" t="str">
        <f>IF(обеспечено!AA742-'погружено всего'!AA742=0,"",обеспечено!AA742-'погружено всего'!AA742)</f>
        <v/>
      </c>
      <c r="AB742" s="21" t="str">
        <f>IF(обеспечено!AB742-'погружено всего'!AB742=0,"",обеспечено!AB742-'погружено всего'!AB742)</f>
        <v/>
      </c>
      <c r="AC742" s="21" t="str">
        <f>IF(обеспечено!AC742-'погружено всего'!AC742=0,"",обеспечено!AC742-'погружено всего'!AC742)</f>
        <v/>
      </c>
      <c r="AD742" s="21" t="str">
        <f>IF(обеспечено!AD742-'погружено всего'!AD742=0,"",обеспечено!AD742-'погружено всего'!AD742)</f>
        <v/>
      </c>
      <c r="AE742" s="21" t="str">
        <f>IF(обеспечено!AE742-'погружено всего'!AE742=0,"",обеспечено!AE742-'погружено всего'!AE742)</f>
        <v/>
      </c>
      <c r="AF742" s="21" t="str">
        <f>IF(обеспечено!AF742-'погружено всего'!AF742=0,"",обеспечено!AF742-'погружено всего'!AF742)</f>
        <v/>
      </c>
      <c r="AG742" s="21" t="str">
        <f>IF(обеспечено!AG742-'погружено всего'!AG742=0,"",обеспечено!AG742-'погружено всего'!AG742)</f>
        <v/>
      </c>
      <c r="AH742" s="21" t="str">
        <f>IF(обеспечено!AH742-'погружено всего'!AH742=0,"",обеспечено!AH742-'погружено всего'!AH742)</f>
        <v/>
      </c>
      <c r="AI742" s="21" t="str">
        <f>IF(обеспечено!AI742-'погружено всего'!AI742=0,"",обеспечено!AI742-'погружено всего'!AI742)</f>
        <v/>
      </c>
      <c r="AJ742" s="21" t="str">
        <f>IF(обеспечено!AJ742-'погружено всего'!AJ742=0,"",обеспечено!AJ742-'погружено всего'!AJ742)</f>
        <v/>
      </c>
      <c r="AK742" s="21" t="str">
        <f>IF(обеспечено!AK742-'погружено всего'!AK742=0,"",обеспечено!AK742-'погружено всего'!AK742)</f>
        <v/>
      </c>
    </row>
    <row r="743" spans="2:37" s="15" customFormat="1" ht="13.5" customHeight="1" x14ac:dyDescent="0.15">
      <c r="B743" s="20" t="str">
        <f>IF(LEN('заявки всего'!B743)=0,"",'заявки всего'!B743)</f>
        <v/>
      </c>
      <c r="C743" s="20" t="str">
        <f>IF(LEN('заявки всего'!C743)=0,"",'заявки всего'!C743)</f>
        <v/>
      </c>
      <c r="D743" s="22" t="str">
        <f>IF(LEN('заявки всего'!D743)=0,"",'заявки всего'!D743)</f>
        <v/>
      </c>
      <c r="E743" s="23" t="str">
        <f>IF(LEN('заявки всего'!E743)=0,"",'заявки всего'!E743)</f>
        <v/>
      </c>
      <c r="F743" s="23" t="str">
        <f>IF(обеспечено!F743=0,"",ROUNDUP(обеспечено!F743/31*5,0))</f>
        <v/>
      </c>
      <c r="G743" s="21" t="str">
        <f>IF(обеспечено!G743-'погружено всего'!G743=0,"",обеспечено!G743-'погружено всего'!G743)</f>
        <v/>
      </c>
      <c r="H743" s="21" t="str">
        <f>IF(обеспечено!H743-'погружено всего'!H743=0,"",обеспечено!H743-'погружено всего'!H743)</f>
        <v/>
      </c>
      <c r="I743" s="21" t="str">
        <f>IF(обеспечено!I743-'погружено всего'!I743=0,"",обеспечено!I743-'погружено всего'!I743)</f>
        <v/>
      </c>
      <c r="J743" s="21" t="str">
        <f>IF(обеспечено!J743-'погружено всего'!J743=0,"",обеспечено!J743-'погружено всего'!J743)</f>
        <v/>
      </c>
      <c r="K743" s="21" t="str">
        <f>IF(обеспечено!K743-'погружено всего'!K743=0,"",обеспечено!K743-'погружено всего'!K743)</f>
        <v/>
      </c>
      <c r="L743" s="21" t="str">
        <f>IF(обеспечено!L743-'погружено всего'!L743=0,"",обеспечено!L743-'погружено всего'!L743)</f>
        <v/>
      </c>
      <c r="M743" s="21" t="str">
        <f>IF(обеспечено!M743-'погружено всего'!M743=0,"",обеспечено!M743-'погружено всего'!M743)</f>
        <v/>
      </c>
      <c r="N743" s="21" t="str">
        <f>IF(обеспечено!N743-'погружено всего'!N743=0,"",обеспечено!N743-'погружено всего'!N743)</f>
        <v/>
      </c>
      <c r="O743" s="21" t="str">
        <f>IF(обеспечено!O743-'погружено всего'!O743=0,"",обеспечено!O743-'погружено всего'!O743)</f>
        <v/>
      </c>
      <c r="P743" s="21" t="str">
        <f>IF(обеспечено!P743-'погружено всего'!P743=0,"",обеспечено!P743-'погружено всего'!P743)</f>
        <v/>
      </c>
      <c r="Q743" s="21" t="str">
        <f>IF(обеспечено!Q743-'погружено всего'!Q743=0,"",обеспечено!Q743-'погружено всего'!Q743)</f>
        <v/>
      </c>
      <c r="R743" s="21" t="str">
        <f>IF(обеспечено!R743-'погружено всего'!R743=0,"",обеспечено!R743-'погружено всего'!R743)</f>
        <v/>
      </c>
      <c r="S743" s="21" t="str">
        <f>IF(обеспечено!S743-'погружено всего'!S743=0,"",обеспечено!S743-'погружено всего'!S743)</f>
        <v/>
      </c>
      <c r="T743" s="21" t="str">
        <f>IF(обеспечено!T743-'погружено всего'!T743=0,"",обеспечено!T743-'погружено всего'!T743)</f>
        <v/>
      </c>
      <c r="U743" s="21" t="str">
        <f>IF(обеспечено!U743-'погружено всего'!U743=0,"",обеспечено!U743-'погружено всего'!U743)</f>
        <v/>
      </c>
      <c r="V743" s="21" t="str">
        <f>IF(обеспечено!V743-'погружено всего'!V743=0,"",обеспечено!V743-'погружено всего'!V743)</f>
        <v/>
      </c>
      <c r="W743" s="21" t="str">
        <f>IF(обеспечено!W743-'погружено всего'!W743=0,"",обеспечено!W743-'погружено всего'!W743)</f>
        <v/>
      </c>
      <c r="X743" s="21" t="str">
        <f>IF(обеспечено!X743-'погружено всего'!X743=0,"",обеспечено!X743-'погружено всего'!X743)</f>
        <v/>
      </c>
      <c r="Y743" s="21" t="str">
        <f>IF(обеспечено!Y743-'погружено всего'!Y743=0,"",обеспечено!Y743-'погружено всего'!Y743)</f>
        <v/>
      </c>
      <c r="Z743" s="21" t="str">
        <f>IF(обеспечено!Z743-'погружено всего'!Z743=0,"",обеспечено!Z743-'погружено всего'!Z743)</f>
        <v/>
      </c>
      <c r="AA743" s="21" t="str">
        <f>IF(обеспечено!AA743-'погружено всего'!AA743=0,"",обеспечено!AA743-'погружено всего'!AA743)</f>
        <v/>
      </c>
      <c r="AB743" s="21" t="str">
        <f>IF(обеспечено!AB743-'погружено всего'!AB743=0,"",обеспечено!AB743-'погружено всего'!AB743)</f>
        <v/>
      </c>
      <c r="AC743" s="21" t="str">
        <f>IF(обеспечено!AC743-'погружено всего'!AC743=0,"",обеспечено!AC743-'погружено всего'!AC743)</f>
        <v/>
      </c>
      <c r="AD743" s="21" t="str">
        <f>IF(обеспечено!AD743-'погружено всего'!AD743=0,"",обеспечено!AD743-'погружено всего'!AD743)</f>
        <v/>
      </c>
      <c r="AE743" s="21" t="str">
        <f>IF(обеспечено!AE743-'погружено всего'!AE743=0,"",обеспечено!AE743-'погружено всего'!AE743)</f>
        <v/>
      </c>
      <c r="AF743" s="21" t="str">
        <f>IF(обеспечено!AF743-'погружено всего'!AF743=0,"",обеспечено!AF743-'погружено всего'!AF743)</f>
        <v/>
      </c>
      <c r="AG743" s="21" t="str">
        <f>IF(обеспечено!AG743-'погружено всего'!AG743=0,"",обеспечено!AG743-'погружено всего'!AG743)</f>
        <v/>
      </c>
      <c r="AH743" s="21" t="str">
        <f>IF(обеспечено!AH743-'погружено всего'!AH743=0,"",обеспечено!AH743-'погружено всего'!AH743)</f>
        <v/>
      </c>
      <c r="AI743" s="21" t="str">
        <f>IF(обеспечено!AI743-'погружено всего'!AI743=0,"",обеспечено!AI743-'погружено всего'!AI743)</f>
        <v/>
      </c>
      <c r="AJ743" s="21" t="str">
        <f>IF(обеспечено!AJ743-'погружено всего'!AJ743=0,"",обеспечено!AJ743-'погружено всего'!AJ743)</f>
        <v/>
      </c>
      <c r="AK743" s="21" t="str">
        <f>IF(обеспечено!AK743-'погружено всего'!AK743=0,"",обеспечено!AK743-'погружено всего'!AK743)</f>
        <v/>
      </c>
    </row>
    <row r="744" spans="2:37" s="15" customFormat="1" ht="13.5" customHeight="1" x14ac:dyDescent="0.15">
      <c r="B744" s="20" t="str">
        <f>IF(LEN('заявки всего'!B744)=0,"",'заявки всего'!B744)</f>
        <v/>
      </c>
      <c r="C744" s="20" t="str">
        <f>IF(LEN('заявки всего'!C744)=0,"",'заявки всего'!C744)</f>
        <v/>
      </c>
      <c r="D744" s="22" t="str">
        <f>IF(LEN('заявки всего'!D744)=0,"",'заявки всего'!D744)</f>
        <v/>
      </c>
      <c r="E744" s="23" t="str">
        <f>IF(LEN('заявки всего'!E744)=0,"",'заявки всего'!E744)</f>
        <v/>
      </c>
      <c r="F744" s="23" t="str">
        <f>IF(обеспечено!F744=0,"",ROUNDUP(обеспечено!F744/31*5,0))</f>
        <v/>
      </c>
      <c r="G744" s="21" t="str">
        <f>IF(обеспечено!G744-'погружено всего'!G744=0,"",обеспечено!G744-'погружено всего'!G744)</f>
        <v/>
      </c>
      <c r="H744" s="21" t="str">
        <f>IF(обеспечено!H744-'погружено всего'!H744=0,"",обеспечено!H744-'погружено всего'!H744)</f>
        <v/>
      </c>
      <c r="I744" s="21" t="str">
        <f>IF(обеспечено!I744-'погружено всего'!I744=0,"",обеспечено!I744-'погружено всего'!I744)</f>
        <v/>
      </c>
      <c r="J744" s="21" t="str">
        <f>IF(обеспечено!J744-'погружено всего'!J744=0,"",обеспечено!J744-'погружено всего'!J744)</f>
        <v/>
      </c>
      <c r="K744" s="21" t="str">
        <f>IF(обеспечено!K744-'погружено всего'!K744=0,"",обеспечено!K744-'погружено всего'!K744)</f>
        <v/>
      </c>
      <c r="L744" s="21" t="str">
        <f>IF(обеспечено!L744-'погружено всего'!L744=0,"",обеспечено!L744-'погружено всего'!L744)</f>
        <v/>
      </c>
      <c r="M744" s="21" t="str">
        <f>IF(обеспечено!M744-'погружено всего'!M744=0,"",обеспечено!M744-'погружено всего'!M744)</f>
        <v/>
      </c>
      <c r="N744" s="21" t="str">
        <f>IF(обеспечено!N744-'погружено всего'!N744=0,"",обеспечено!N744-'погружено всего'!N744)</f>
        <v/>
      </c>
      <c r="O744" s="21" t="str">
        <f>IF(обеспечено!O744-'погружено всего'!O744=0,"",обеспечено!O744-'погружено всего'!O744)</f>
        <v/>
      </c>
      <c r="P744" s="21" t="str">
        <f>IF(обеспечено!P744-'погружено всего'!P744=0,"",обеспечено!P744-'погружено всего'!P744)</f>
        <v/>
      </c>
      <c r="Q744" s="21" t="str">
        <f>IF(обеспечено!Q744-'погружено всего'!Q744=0,"",обеспечено!Q744-'погружено всего'!Q744)</f>
        <v/>
      </c>
      <c r="R744" s="21" t="str">
        <f>IF(обеспечено!R744-'погружено всего'!R744=0,"",обеспечено!R744-'погружено всего'!R744)</f>
        <v/>
      </c>
      <c r="S744" s="21" t="str">
        <f>IF(обеспечено!S744-'погружено всего'!S744=0,"",обеспечено!S744-'погружено всего'!S744)</f>
        <v/>
      </c>
      <c r="T744" s="21" t="str">
        <f>IF(обеспечено!T744-'погружено всего'!T744=0,"",обеспечено!T744-'погружено всего'!T744)</f>
        <v/>
      </c>
      <c r="U744" s="21" t="str">
        <f>IF(обеспечено!U744-'погружено всего'!U744=0,"",обеспечено!U744-'погружено всего'!U744)</f>
        <v/>
      </c>
      <c r="V744" s="21" t="str">
        <f>IF(обеспечено!V744-'погружено всего'!V744=0,"",обеспечено!V744-'погружено всего'!V744)</f>
        <v/>
      </c>
      <c r="W744" s="21" t="str">
        <f>IF(обеспечено!W744-'погружено всего'!W744=0,"",обеспечено!W744-'погружено всего'!W744)</f>
        <v/>
      </c>
      <c r="X744" s="21" t="str">
        <f>IF(обеспечено!X744-'погружено всего'!X744=0,"",обеспечено!X744-'погружено всего'!X744)</f>
        <v/>
      </c>
      <c r="Y744" s="21" t="str">
        <f>IF(обеспечено!Y744-'погружено всего'!Y744=0,"",обеспечено!Y744-'погружено всего'!Y744)</f>
        <v/>
      </c>
      <c r="Z744" s="21" t="str">
        <f>IF(обеспечено!Z744-'погружено всего'!Z744=0,"",обеспечено!Z744-'погружено всего'!Z744)</f>
        <v/>
      </c>
      <c r="AA744" s="21" t="str">
        <f>IF(обеспечено!AA744-'погружено всего'!AA744=0,"",обеспечено!AA744-'погружено всего'!AA744)</f>
        <v/>
      </c>
      <c r="AB744" s="21" t="str">
        <f>IF(обеспечено!AB744-'погружено всего'!AB744=0,"",обеспечено!AB744-'погружено всего'!AB744)</f>
        <v/>
      </c>
      <c r="AC744" s="21" t="str">
        <f>IF(обеспечено!AC744-'погружено всего'!AC744=0,"",обеспечено!AC744-'погружено всего'!AC744)</f>
        <v/>
      </c>
      <c r="AD744" s="21" t="str">
        <f>IF(обеспечено!AD744-'погружено всего'!AD744=0,"",обеспечено!AD744-'погружено всего'!AD744)</f>
        <v/>
      </c>
      <c r="AE744" s="21" t="str">
        <f>IF(обеспечено!AE744-'погружено всего'!AE744=0,"",обеспечено!AE744-'погружено всего'!AE744)</f>
        <v/>
      </c>
      <c r="AF744" s="21" t="str">
        <f>IF(обеспечено!AF744-'погружено всего'!AF744=0,"",обеспечено!AF744-'погружено всего'!AF744)</f>
        <v/>
      </c>
      <c r="AG744" s="21" t="str">
        <f>IF(обеспечено!AG744-'погружено всего'!AG744=0,"",обеспечено!AG744-'погружено всего'!AG744)</f>
        <v/>
      </c>
      <c r="AH744" s="21" t="str">
        <f>IF(обеспечено!AH744-'погружено всего'!AH744=0,"",обеспечено!AH744-'погружено всего'!AH744)</f>
        <v/>
      </c>
      <c r="AI744" s="21" t="str">
        <f>IF(обеспечено!AI744-'погружено всего'!AI744=0,"",обеспечено!AI744-'погружено всего'!AI744)</f>
        <v/>
      </c>
      <c r="AJ744" s="21" t="str">
        <f>IF(обеспечено!AJ744-'погружено всего'!AJ744=0,"",обеспечено!AJ744-'погружено всего'!AJ744)</f>
        <v/>
      </c>
      <c r="AK744" s="21" t="str">
        <f>IF(обеспечено!AK744-'погружено всего'!AK744=0,"",обеспечено!AK744-'погружено всего'!AK744)</f>
        <v/>
      </c>
    </row>
    <row r="745" spans="2:37" s="15" customFormat="1" ht="13.5" customHeight="1" x14ac:dyDescent="0.15">
      <c r="B745" s="20" t="str">
        <f>IF(LEN('заявки всего'!B745)=0,"",'заявки всего'!B745)</f>
        <v/>
      </c>
      <c r="C745" s="20" t="str">
        <f>IF(LEN('заявки всего'!C745)=0,"",'заявки всего'!C745)</f>
        <v/>
      </c>
      <c r="D745" s="22" t="str">
        <f>IF(LEN('заявки всего'!D745)=0,"",'заявки всего'!D745)</f>
        <v/>
      </c>
      <c r="E745" s="23" t="str">
        <f>IF(LEN('заявки всего'!E745)=0,"",'заявки всего'!E745)</f>
        <v/>
      </c>
      <c r="F745" s="23" t="str">
        <f>IF(обеспечено!F745=0,"",ROUNDUP(обеспечено!F745/31*5,0))</f>
        <v/>
      </c>
      <c r="G745" s="21" t="str">
        <f>IF(обеспечено!G745-'погружено всего'!G745=0,"",обеспечено!G745-'погружено всего'!G745)</f>
        <v/>
      </c>
      <c r="H745" s="21" t="str">
        <f>IF(обеспечено!H745-'погружено всего'!H745=0,"",обеспечено!H745-'погружено всего'!H745)</f>
        <v/>
      </c>
      <c r="I745" s="21" t="str">
        <f>IF(обеспечено!I745-'погружено всего'!I745=0,"",обеспечено!I745-'погружено всего'!I745)</f>
        <v/>
      </c>
      <c r="J745" s="21" t="str">
        <f>IF(обеспечено!J745-'погружено всего'!J745=0,"",обеспечено!J745-'погружено всего'!J745)</f>
        <v/>
      </c>
      <c r="K745" s="21" t="str">
        <f>IF(обеспечено!K745-'погружено всего'!K745=0,"",обеспечено!K745-'погружено всего'!K745)</f>
        <v/>
      </c>
      <c r="L745" s="21" t="str">
        <f>IF(обеспечено!L745-'погружено всего'!L745=0,"",обеспечено!L745-'погружено всего'!L745)</f>
        <v/>
      </c>
      <c r="M745" s="21" t="str">
        <f>IF(обеспечено!M745-'погружено всего'!M745=0,"",обеспечено!M745-'погружено всего'!M745)</f>
        <v/>
      </c>
      <c r="N745" s="21" t="str">
        <f>IF(обеспечено!N745-'погружено всего'!N745=0,"",обеспечено!N745-'погружено всего'!N745)</f>
        <v/>
      </c>
      <c r="O745" s="21" t="str">
        <f>IF(обеспечено!O745-'погружено всего'!O745=0,"",обеспечено!O745-'погружено всего'!O745)</f>
        <v/>
      </c>
      <c r="P745" s="21" t="str">
        <f>IF(обеспечено!P745-'погружено всего'!P745=0,"",обеспечено!P745-'погружено всего'!P745)</f>
        <v/>
      </c>
      <c r="Q745" s="21" t="str">
        <f>IF(обеспечено!Q745-'погружено всего'!Q745=0,"",обеспечено!Q745-'погружено всего'!Q745)</f>
        <v/>
      </c>
      <c r="R745" s="21" t="str">
        <f>IF(обеспечено!R745-'погружено всего'!R745=0,"",обеспечено!R745-'погружено всего'!R745)</f>
        <v/>
      </c>
      <c r="S745" s="21" t="str">
        <f>IF(обеспечено!S745-'погружено всего'!S745=0,"",обеспечено!S745-'погружено всего'!S745)</f>
        <v/>
      </c>
      <c r="T745" s="21" t="str">
        <f>IF(обеспечено!T745-'погружено всего'!T745=0,"",обеспечено!T745-'погружено всего'!T745)</f>
        <v/>
      </c>
      <c r="U745" s="21" t="str">
        <f>IF(обеспечено!U745-'погружено всего'!U745=0,"",обеспечено!U745-'погружено всего'!U745)</f>
        <v/>
      </c>
      <c r="V745" s="21" t="str">
        <f>IF(обеспечено!V745-'погружено всего'!V745=0,"",обеспечено!V745-'погружено всего'!V745)</f>
        <v/>
      </c>
      <c r="W745" s="21" t="str">
        <f>IF(обеспечено!W745-'погружено всего'!W745=0,"",обеспечено!W745-'погружено всего'!W745)</f>
        <v/>
      </c>
      <c r="X745" s="21" t="str">
        <f>IF(обеспечено!X745-'погружено всего'!X745=0,"",обеспечено!X745-'погружено всего'!X745)</f>
        <v/>
      </c>
      <c r="Y745" s="21" t="str">
        <f>IF(обеспечено!Y745-'погружено всего'!Y745=0,"",обеспечено!Y745-'погружено всего'!Y745)</f>
        <v/>
      </c>
      <c r="Z745" s="21" t="str">
        <f>IF(обеспечено!Z745-'погружено всего'!Z745=0,"",обеспечено!Z745-'погружено всего'!Z745)</f>
        <v/>
      </c>
      <c r="AA745" s="21" t="str">
        <f>IF(обеспечено!AA745-'погружено всего'!AA745=0,"",обеспечено!AA745-'погружено всего'!AA745)</f>
        <v/>
      </c>
      <c r="AB745" s="21" t="str">
        <f>IF(обеспечено!AB745-'погружено всего'!AB745=0,"",обеспечено!AB745-'погружено всего'!AB745)</f>
        <v/>
      </c>
      <c r="AC745" s="21" t="str">
        <f>IF(обеспечено!AC745-'погружено всего'!AC745=0,"",обеспечено!AC745-'погружено всего'!AC745)</f>
        <v/>
      </c>
      <c r="AD745" s="21" t="str">
        <f>IF(обеспечено!AD745-'погружено всего'!AD745=0,"",обеспечено!AD745-'погружено всего'!AD745)</f>
        <v/>
      </c>
      <c r="AE745" s="21" t="str">
        <f>IF(обеспечено!AE745-'погружено всего'!AE745=0,"",обеспечено!AE745-'погружено всего'!AE745)</f>
        <v/>
      </c>
      <c r="AF745" s="21" t="str">
        <f>IF(обеспечено!AF745-'погружено всего'!AF745=0,"",обеспечено!AF745-'погружено всего'!AF745)</f>
        <v/>
      </c>
      <c r="AG745" s="21" t="str">
        <f>IF(обеспечено!AG745-'погружено всего'!AG745=0,"",обеспечено!AG745-'погружено всего'!AG745)</f>
        <v/>
      </c>
      <c r="AH745" s="21" t="str">
        <f>IF(обеспечено!AH745-'погружено всего'!AH745=0,"",обеспечено!AH745-'погружено всего'!AH745)</f>
        <v/>
      </c>
      <c r="AI745" s="21" t="str">
        <f>IF(обеспечено!AI745-'погружено всего'!AI745=0,"",обеспечено!AI745-'погружено всего'!AI745)</f>
        <v/>
      </c>
      <c r="AJ745" s="21" t="str">
        <f>IF(обеспечено!AJ745-'погружено всего'!AJ745=0,"",обеспечено!AJ745-'погружено всего'!AJ745)</f>
        <v/>
      </c>
      <c r="AK745" s="21" t="str">
        <f>IF(обеспечено!AK745-'погружено всего'!AK745=0,"",обеспечено!AK745-'погружено всего'!AK745)</f>
        <v/>
      </c>
    </row>
    <row r="746" spans="2:37" s="15" customFormat="1" ht="13.5" customHeight="1" x14ac:dyDescent="0.15">
      <c r="B746" s="20" t="str">
        <f>IF(LEN('заявки всего'!B746)=0,"",'заявки всего'!B746)</f>
        <v/>
      </c>
      <c r="C746" s="20" t="str">
        <f>IF(LEN('заявки всего'!C746)=0,"",'заявки всего'!C746)</f>
        <v/>
      </c>
      <c r="D746" s="22" t="str">
        <f>IF(LEN('заявки всего'!D746)=0,"",'заявки всего'!D746)</f>
        <v/>
      </c>
      <c r="E746" s="23" t="str">
        <f>IF(LEN('заявки всего'!E746)=0,"",'заявки всего'!E746)</f>
        <v/>
      </c>
      <c r="F746" s="23" t="str">
        <f>IF(обеспечено!F746=0,"",ROUNDUP(обеспечено!F746/31*5,0))</f>
        <v/>
      </c>
      <c r="G746" s="21" t="str">
        <f>IF(обеспечено!G746-'погружено всего'!G746=0,"",обеспечено!G746-'погружено всего'!G746)</f>
        <v/>
      </c>
      <c r="H746" s="21" t="str">
        <f>IF(обеспечено!H746-'погружено всего'!H746=0,"",обеспечено!H746-'погружено всего'!H746)</f>
        <v/>
      </c>
      <c r="I746" s="21" t="str">
        <f>IF(обеспечено!I746-'погружено всего'!I746=0,"",обеспечено!I746-'погружено всего'!I746)</f>
        <v/>
      </c>
      <c r="J746" s="21" t="str">
        <f>IF(обеспечено!J746-'погружено всего'!J746=0,"",обеспечено!J746-'погружено всего'!J746)</f>
        <v/>
      </c>
      <c r="K746" s="21" t="str">
        <f>IF(обеспечено!K746-'погружено всего'!K746=0,"",обеспечено!K746-'погружено всего'!K746)</f>
        <v/>
      </c>
      <c r="L746" s="21" t="str">
        <f>IF(обеспечено!L746-'погружено всего'!L746=0,"",обеспечено!L746-'погружено всего'!L746)</f>
        <v/>
      </c>
      <c r="M746" s="21" t="str">
        <f>IF(обеспечено!M746-'погружено всего'!M746=0,"",обеспечено!M746-'погружено всего'!M746)</f>
        <v/>
      </c>
      <c r="N746" s="21" t="str">
        <f>IF(обеспечено!N746-'погружено всего'!N746=0,"",обеспечено!N746-'погружено всего'!N746)</f>
        <v/>
      </c>
      <c r="O746" s="21" t="str">
        <f>IF(обеспечено!O746-'погружено всего'!O746=0,"",обеспечено!O746-'погружено всего'!O746)</f>
        <v/>
      </c>
      <c r="P746" s="21" t="str">
        <f>IF(обеспечено!P746-'погружено всего'!P746=0,"",обеспечено!P746-'погружено всего'!P746)</f>
        <v/>
      </c>
      <c r="Q746" s="21" t="str">
        <f>IF(обеспечено!Q746-'погружено всего'!Q746=0,"",обеспечено!Q746-'погружено всего'!Q746)</f>
        <v/>
      </c>
      <c r="R746" s="21" t="str">
        <f>IF(обеспечено!R746-'погружено всего'!R746=0,"",обеспечено!R746-'погружено всего'!R746)</f>
        <v/>
      </c>
      <c r="S746" s="21" t="str">
        <f>IF(обеспечено!S746-'погружено всего'!S746=0,"",обеспечено!S746-'погружено всего'!S746)</f>
        <v/>
      </c>
      <c r="T746" s="21" t="str">
        <f>IF(обеспечено!T746-'погружено всего'!T746=0,"",обеспечено!T746-'погружено всего'!T746)</f>
        <v/>
      </c>
      <c r="U746" s="21" t="str">
        <f>IF(обеспечено!U746-'погружено всего'!U746=0,"",обеспечено!U746-'погружено всего'!U746)</f>
        <v/>
      </c>
      <c r="V746" s="21" t="str">
        <f>IF(обеспечено!V746-'погружено всего'!V746=0,"",обеспечено!V746-'погружено всего'!V746)</f>
        <v/>
      </c>
      <c r="W746" s="21" t="str">
        <f>IF(обеспечено!W746-'погружено всего'!W746=0,"",обеспечено!W746-'погружено всего'!W746)</f>
        <v/>
      </c>
      <c r="X746" s="21" t="str">
        <f>IF(обеспечено!X746-'погружено всего'!X746=0,"",обеспечено!X746-'погружено всего'!X746)</f>
        <v/>
      </c>
      <c r="Y746" s="21" t="str">
        <f>IF(обеспечено!Y746-'погружено всего'!Y746=0,"",обеспечено!Y746-'погружено всего'!Y746)</f>
        <v/>
      </c>
      <c r="Z746" s="21" t="str">
        <f>IF(обеспечено!Z746-'погружено всего'!Z746=0,"",обеспечено!Z746-'погружено всего'!Z746)</f>
        <v/>
      </c>
      <c r="AA746" s="21" t="str">
        <f>IF(обеспечено!AA746-'погружено всего'!AA746=0,"",обеспечено!AA746-'погружено всего'!AA746)</f>
        <v/>
      </c>
      <c r="AB746" s="21" t="str">
        <f>IF(обеспечено!AB746-'погружено всего'!AB746=0,"",обеспечено!AB746-'погружено всего'!AB746)</f>
        <v/>
      </c>
      <c r="AC746" s="21" t="str">
        <f>IF(обеспечено!AC746-'погружено всего'!AC746=0,"",обеспечено!AC746-'погружено всего'!AC746)</f>
        <v/>
      </c>
      <c r="AD746" s="21" t="str">
        <f>IF(обеспечено!AD746-'погружено всего'!AD746=0,"",обеспечено!AD746-'погружено всего'!AD746)</f>
        <v/>
      </c>
      <c r="AE746" s="21" t="str">
        <f>IF(обеспечено!AE746-'погружено всего'!AE746=0,"",обеспечено!AE746-'погружено всего'!AE746)</f>
        <v/>
      </c>
      <c r="AF746" s="21" t="str">
        <f>IF(обеспечено!AF746-'погружено всего'!AF746=0,"",обеспечено!AF746-'погружено всего'!AF746)</f>
        <v/>
      </c>
      <c r="AG746" s="21" t="str">
        <f>IF(обеспечено!AG746-'погружено всего'!AG746=0,"",обеспечено!AG746-'погружено всего'!AG746)</f>
        <v/>
      </c>
      <c r="AH746" s="21" t="str">
        <f>IF(обеспечено!AH746-'погружено всего'!AH746=0,"",обеспечено!AH746-'погружено всего'!AH746)</f>
        <v/>
      </c>
      <c r="AI746" s="21" t="str">
        <f>IF(обеспечено!AI746-'погружено всего'!AI746=0,"",обеспечено!AI746-'погружено всего'!AI746)</f>
        <v/>
      </c>
      <c r="AJ746" s="21" t="str">
        <f>IF(обеспечено!AJ746-'погружено всего'!AJ746=0,"",обеспечено!AJ746-'погружено всего'!AJ746)</f>
        <v/>
      </c>
      <c r="AK746" s="21" t="str">
        <f>IF(обеспечено!AK746-'погружено всего'!AK746=0,"",обеспечено!AK746-'погружено всего'!AK746)</f>
        <v/>
      </c>
    </row>
    <row r="747" spans="2:37" s="15" customFormat="1" ht="13.5" customHeight="1" x14ac:dyDescent="0.15">
      <c r="B747" s="20" t="str">
        <f>IF(LEN('заявки всего'!B747)=0,"",'заявки всего'!B747)</f>
        <v/>
      </c>
      <c r="C747" s="20" t="str">
        <f>IF(LEN('заявки всего'!C747)=0,"",'заявки всего'!C747)</f>
        <v/>
      </c>
      <c r="D747" s="22" t="str">
        <f>IF(LEN('заявки всего'!D747)=0,"",'заявки всего'!D747)</f>
        <v/>
      </c>
      <c r="E747" s="23" t="str">
        <f>IF(LEN('заявки всего'!E747)=0,"",'заявки всего'!E747)</f>
        <v/>
      </c>
      <c r="F747" s="23" t="str">
        <f>IF(обеспечено!F747=0,"",ROUNDUP(обеспечено!F747/31*5,0))</f>
        <v/>
      </c>
      <c r="G747" s="21" t="str">
        <f>IF(обеспечено!G747-'погружено всего'!G747=0,"",обеспечено!G747-'погружено всего'!G747)</f>
        <v/>
      </c>
      <c r="H747" s="21" t="str">
        <f>IF(обеспечено!H747-'погружено всего'!H747=0,"",обеспечено!H747-'погружено всего'!H747)</f>
        <v/>
      </c>
      <c r="I747" s="21" t="str">
        <f>IF(обеспечено!I747-'погружено всего'!I747=0,"",обеспечено!I747-'погружено всего'!I747)</f>
        <v/>
      </c>
      <c r="J747" s="21" t="str">
        <f>IF(обеспечено!J747-'погружено всего'!J747=0,"",обеспечено!J747-'погружено всего'!J747)</f>
        <v/>
      </c>
      <c r="K747" s="21" t="str">
        <f>IF(обеспечено!K747-'погружено всего'!K747=0,"",обеспечено!K747-'погружено всего'!K747)</f>
        <v/>
      </c>
      <c r="L747" s="21" t="str">
        <f>IF(обеспечено!L747-'погружено всего'!L747=0,"",обеспечено!L747-'погружено всего'!L747)</f>
        <v/>
      </c>
      <c r="M747" s="21" t="str">
        <f>IF(обеспечено!M747-'погружено всего'!M747=0,"",обеспечено!M747-'погружено всего'!M747)</f>
        <v/>
      </c>
      <c r="N747" s="21" t="str">
        <f>IF(обеспечено!N747-'погружено всего'!N747=0,"",обеспечено!N747-'погружено всего'!N747)</f>
        <v/>
      </c>
      <c r="O747" s="21" t="str">
        <f>IF(обеспечено!O747-'погружено всего'!O747=0,"",обеспечено!O747-'погружено всего'!O747)</f>
        <v/>
      </c>
      <c r="P747" s="21" t="str">
        <f>IF(обеспечено!P747-'погружено всего'!P747=0,"",обеспечено!P747-'погружено всего'!P747)</f>
        <v/>
      </c>
      <c r="Q747" s="21" t="str">
        <f>IF(обеспечено!Q747-'погружено всего'!Q747=0,"",обеспечено!Q747-'погружено всего'!Q747)</f>
        <v/>
      </c>
      <c r="R747" s="21" t="str">
        <f>IF(обеспечено!R747-'погружено всего'!R747=0,"",обеспечено!R747-'погружено всего'!R747)</f>
        <v/>
      </c>
      <c r="S747" s="21" t="str">
        <f>IF(обеспечено!S747-'погружено всего'!S747=0,"",обеспечено!S747-'погружено всего'!S747)</f>
        <v/>
      </c>
      <c r="T747" s="21" t="str">
        <f>IF(обеспечено!T747-'погружено всего'!T747=0,"",обеспечено!T747-'погружено всего'!T747)</f>
        <v/>
      </c>
      <c r="U747" s="21" t="str">
        <f>IF(обеспечено!U747-'погружено всего'!U747=0,"",обеспечено!U747-'погружено всего'!U747)</f>
        <v/>
      </c>
      <c r="V747" s="21" t="str">
        <f>IF(обеспечено!V747-'погружено всего'!V747=0,"",обеспечено!V747-'погружено всего'!V747)</f>
        <v/>
      </c>
      <c r="W747" s="21" t="str">
        <f>IF(обеспечено!W747-'погружено всего'!W747=0,"",обеспечено!W747-'погружено всего'!W747)</f>
        <v/>
      </c>
      <c r="X747" s="21" t="str">
        <f>IF(обеспечено!X747-'погружено всего'!X747=0,"",обеспечено!X747-'погружено всего'!X747)</f>
        <v/>
      </c>
      <c r="Y747" s="21" t="str">
        <f>IF(обеспечено!Y747-'погружено всего'!Y747=0,"",обеспечено!Y747-'погружено всего'!Y747)</f>
        <v/>
      </c>
      <c r="Z747" s="21" t="str">
        <f>IF(обеспечено!Z747-'погружено всего'!Z747=0,"",обеспечено!Z747-'погружено всего'!Z747)</f>
        <v/>
      </c>
      <c r="AA747" s="21" t="str">
        <f>IF(обеспечено!AA747-'погружено всего'!AA747=0,"",обеспечено!AA747-'погружено всего'!AA747)</f>
        <v/>
      </c>
      <c r="AB747" s="21" t="str">
        <f>IF(обеспечено!AB747-'погружено всего'!AB747=0,"",обеспечено!AB747-'погружено всего'!AB747)</f>
        <v/>
      </c>
      <c r="AC747" s="21" t="str">
        <f>IF(обеспечено!AC747-'погружено всего'!AC747=0,"",обеспечено!AC747-'погружено всего'!AC747)</f>
        <v/>
      </c>
      <c r="AD747" s="21" t="str">
        <f>IF(обеспечено!AD747-'погружено всего'!AD747=0,"",обеспечено!AD747-'погружено всего'!AD747)</f>
        <v/>
      </c>
      <c r="AE747" s="21" t="str">
        <f>IF(обеспечено!AE747-'погружено всего'!AE747=0,"",обеспечено!AE747-'погружено всего'!AE747)</f>
        <v/>
      </c>
      <c r="AF747" s="21" t="str">
        <f>IF(обеспечено!AF747-'погружено всего'!AF747=0,"",обеспечено!AF747-'погружено всего'!AF747)</f>
        <v/>
      </c>
      <c r="AG747" s="21" t="str">
        <f>IF(обеспечено!AG747-'погружено всего'!AG747=0,"",обеспечено!AG747-'погружено всего'!AG747)</f>
        <v/>
      </c>
      <c r="AH747" s="21" t="str">
        <f>IF(обеспечено!AH747-'погружено всего'!AH747=0,"",обеспечено!AH747-'погружено всего'!AH747)</f>
        <v/>
      </c>
      <c r="AI747" s="21" t="str">
        <f>IF(обеспечено!AI747-'погружено всего'!AI747=0,"",обеспечено!AI747-'погружено всего'!AI747)</f>
        <v/>
      </c>
      <c r="AJ747" s="21" t="str">
        <f>IF(обеспечено!AJ747-'погружено всего'!AJ747=0,"",обеспечено!AJ747-'погружено всего'!AJ747)</f>
        <v/>
      </c>
      <c r="AK747" s="21" t="str">
        <f>IF(обеспечено!AK747-'погружено всего'!AK747=0,"",обеспечено!AK747-'погружено всего'!AK747)</f>
        <v/>
      </c>
    </row>
    <row r="748" spans="2:37" s="15" customFormat="1" ht="13.5" customHeight="1" x14ac:dyDescent="0.15">
      <c r="B748" s="20" t="str">
        <f>IF(LEN('заявки всего'!B748)=0,"",'заявки всего'!B748)</f>
        <v/>
      </c>
      <c r="C748" s="20" t="str">
        <f>IF(LEN('заявки всего'!C748)=0,"",'заявки всего'!C748)</f>
        <v/>
      </c>
      <c r="D748" s="22" t="str">
        <f>IF(LEN('заявки всего'!D748)=0,"",'заявки всего'!D748)</f>
        <v/>
      </c>
      <c r="E748" s="23" t="str">
        <f>IF(LEN('заявки всего'!E748)=0,"",'заявки всего'!E748)</f>
        <v/>
      </c>
      <c r="F748" s="23" t="str">
        <f>IF(обеспечено!F748=0,"",ROUNDUP(обеспечено!F748/31*5,0))</f>
        <v/>
      </c>
      <c r="G748" s="21" t="str">
        <f>IF(обеспечено!G748-'погружено всего'!G748=0,"",обеспечено!G748-'погружено всего'!G748)</f>
        <v/>
      </c>
      <c r="H748" s="21" t="str">
        <f>IF(обеспечено!H748-'погружено всего'!H748=0,"",обеспечено!H748-'погружено всего'!H748)</f>
        <v/>
      </c>
      <c r="I748" s="21" t="str">
        <f>IF(обеспечено!I748-'погружено всего'!I748=0,"",обеспечено!I748-'погружено всего'!I748)</f>
        <v/>
      </c>
      <c r="J748" s="21" t="str">
        <f>IF(обеспечено!J748-'погружено всего'!J748=0,"",обеспечено!J748-'погружено всего'!J748)</f>
        <v/>
      </c>
      <c r="K748" s="21" t="str">
        <f>IF(обеспечено!K748-'погружено всего'!K748=0,"",обеспечено!K748-'погружено всего'!K748)</f>
        <v/>
      </c>
      <c r="L748" s="21" t="str">
        <f>IF(обеспечено!L748-'погружено всего'!L748=0,"",обеспечено!L748-'погружено всего'!L748)</f>
        <v/>
      </c>
      <c r="M748" s="21" t="str">
        <f>IF(обеспечено!M748-'погружено всего'!M748=0,"",обеспечено!M748-'погружено всего'!M748)</f>
        <v/>
      </c>
      <c r="N748" s="21" t="str">
        <f>IF(обеспечено!N748-'погружено всего'!N748=0,"",обеспечено!N748-'погружено всего'!N748)</f>
        <v/>
      </c>
      <c r="O748" s="21" t="str">
        <f>IF(обеспечено!O748-'погружено всего'!O748=0,"",обеспечено!O748-'погружено всего'!O748)</f>
        <v/>
      </c>
      <c r="P748" s="21" t="str">
        <f>IF(обеспечено!P748-'погружено всего'!P748=0,"",обеспечено!P748-'погружено всего'!P748)</f>
        <v/>
      </c>
      <c r="Q748" s="21" t="str">
        <f>IF(обеспечено!Q748-'погружено всего'!Q748=0,"",обеспечено!Q748-'погружено всего'!Q748)</f>
        <v/>
      </c>
      <c r="R748" s="21" t="str">
        <f>IF(обеспечено!R748-'погружено всего'!R748=0,"",обеспечено!R748-'погружено всего'!R748)</f>
        <v/>
      </c>
      <c r="S748" s="21" t="str">
        <f>IF(обеспечено!S748-'погружено всего'!S748=0,"",обеспечено!S748-'погружено всего'!S748)</f>
        <v/>
      </c>
      <c r="T748" s="21" t="str">
        <f>IF(обеспечено!T748-'погружено всего'!T748=0,"",обеспечено!T748-'погружено всего'!T748)</f>
        <v/>
      </c>
      <c r="U748" s="21" t="str">
        <f>IF(обеспечено!U748-'погружено всего'!U748=0,"",обеспечено!U748-'погружено всего'!U748)</f>
        <v/>
      </c>
      <c r="V748" s="21" t="str">
        <f>IF(обеспечено!V748-'погружено всего'!V748=0,"",обеспечено!V748-'погружено всего'!V748)</f>
        <v/>
      </c>
      <c r="W748" s="21" t="str">
        <f>IF(обеспечено!W748-'погружено всего'!W748=0,"",обеспечено!W748-'погружено всего'!W748)</f>
        <v/>
      </c>
      <c r="X748" s="21" t="str">
        <f>IF(обеспечено!X748-'погружено всего'!X748=0,"",обеспечено!X748-'погружено всего'!X748)</f>
        <v/>
      </c>
      <c r="Y748" s="21" t="str">
        <f>IF(обеспечено!Y748-'погружено всего'!Y748=0,"",обеспечено!Y748-'погружено всего'!Y748)</f>
        <v/>
      </c>
      <c r="Z748" s="21" t="str">
        <f>IF(обеспечено!Z748-'погружено всего'!Z748=0,"",обеспечено!Z748-'погружено всего'!Z748)</f>
        <v/>
      </c>
      <c r="AA748" s="21" t="str">
        <f>IF(обеспечено!AA748-'погружено всего'!AA748=0,"",обеспечено!AA748-'погружено всего'!AA748)</f>
        <v/>
      </c>
      <c r="AB748" s="21" t="str">
        <f>IF(обеспечено!AB748-'погружено всего'!AB748=0,"",обеспечено!AB748-'погружено всего'!AB748)</f>
        <v/>
      </c>
      <c r="AC748" s="21" t="str">
        <f>IF(обеспечено!AC748-'погружено всего'!AC748=0,"",обеспечено!AC748-'погружено всего'!AC748)</f>
        <v/>
      </c>
      <c r="AD748" s="21" t="str">
        <f>IF(обеспечено!AD748-'погружено всего'!AD748=0,"",обеспечено!AD748-'погружено всего'!AD748)</f>
        <v/>
      </c>
      <c r="AE748" s="21" t="str">
        <f>IF(обеспечено!AE748-'погружено всего'!AE748=0,"",обеспечено!AE748-'погружено всего'!AE748)</f>
        <v/>
      </c>
      <c r="AF748" s="21" t="str">
        <f>IF(обеспечено!AF748-'погружено всего'!AF748=0,"",обеспечено!AF748-'погружено всего'!AF748)</f>
        <v/>
      </c>
      <c r="AG748" s="21" t="str">
        <f>IF(обеспечено!AG748-'погружено всего'!AG748=0,"",обеспечено!AG748-'погружено всего'!AG748)</f>
        <v/>
      </c>
      <c r="AH748" s="21" t="str">
        <f>IF(обеспечено!AH748-'погружено всего'!AH748=0,"",обеспечено!AH748-'погружено всего'!AH748)</f>
        <v/>
      </c>
      <c r="AI748" s="21" t="str">
        <f>IF(обеспечено!AI748-'погружено всего'!AI748=0,"",обеспечено!AI748-'погружено всего'!AI748)</f>
        <v/>
      </c>
      <c r="AJ748" s="21" t="str">
        <f>IF(обеспечено!AJ748-'погружено всего'!AJ748=0,"",обеспечено!AJ748-'погружено всего'!AJ748)</f>
        <v/>
      </c>
      <c r="AK748" s="21" t="str">
        <f>IF(обеспечено!AK748-'погружено всего'!AK748=0,"",обеспечено!AK748-'погружено всего'!AK748)</f>
        <v/>
      </c>
    </row>
    <row r="749" spans="2:37" s="15" customFormat="1" ht="13.5" customHeight="1" x14ac:dyDescent="0.15">
      <c r="B749" s="20" t="str">
        <f>IF(LEN('заявки всего'!B749)=0,"",'заявки всего'!B749)</f>
        <v/>
      </c>
      <c r="C749" s="20" t="str">
        <f>IF(LEN('заявки всего'!C749)=0,"",'заявки всего'!C749)</f>
        <v/>
      </c>
      <c r="D749" s="22" t="str">
        <f>IF(LEN('заявки всего'!D749)=0,"",'заявки всего'!D749)</f>
        <v/>
      </c>
      <c r="E749" s="23" t="str">
        <f>IF(LEN('заявки всего'!E749)=0,"",'заявки всего'!E749)</f>
        <v/>
      </c>
      <c r="F749" s="23" t="str">
        <f>IF(обеспечено!F749=0,"",ROUNDUP(обеспечено!F749/31*5,0))</f>
        <v/>
      </c>
      <c r="G749" s="21" t="str">
        <f>IF(обеспечено!G749-'погружено всего'!G749=0,"",обеспечено!G749-'погружено всего'!G749)</f>
        <v/>
      </c>
      <c r="H749" s="21" t="str">
        <f>IF(обеспечено!H749-'погружено всего'!H749=0,"",обеспечено!H749-'погружено всего'!H749)</f>
        <v/>
      </c>
      <c r="I749" s="21" t="str">
        <f>IF(обеспечено!I749-'погружено всего'!I749=0,"",обеспечено!I749-'погружено всего'!I749)</f>
        <v/>
      </c>
      <c r="J749" s="21" t="str">
        <f>IF(обеспечено!J749-'погружено всего'!J749=0,"",обеспечено!J749-'погружено всего'!J749)</f>
        <v/>
      </c>
      <c r="K749" s="21" t="str">
        <f>IF(обеспечено!K749-'погружено всего'!K749=0,"",обеспечено!K749-'погружено всего'!K749)</f>
        <v/>
      </c>
      <c r="L749" s="21" t="str">
        <f>IF(обеспечено!L749-'погружено всего'!L749=0,"",обеспечено!L749-'погружено всего'!L749)</f>
        <v/>
      </c>
      <c r="M749" s="21" t="str">
        <f>IF(обеспечено!M749-'погружено всего'!M749=0,"",обеспечено!M749-'погружено всего'!M749)</f>
        <v/>
      </c>
      <c r="N749" s="21" t="str">
        <f>IF(обеспечено!N749-'погружено всего'!N749=0,"",обеспечено!N749-'погружено всего'!N749)</f>
        <v/>
      </c>
      <c r="O749" s="21" t="str">
        <f>IF(обеспечено!O749-'погружено всего'!O749=0,"",обеспечено!O749-'погружено всего'!O749)</f>
        <v/>
      </c>
      <c r="P749" s="21" t="str">
        <f>IF(обеспечено!P749-'погружено всего'!P749=0,"",обеспечено!P749-'погружено всего'!P749)</f>
        <v/>
      </c>
      <c r="Q749" s="21" t="str">
        <f>IF(обеспечено!Q749-'погружено всего'!Q749=0,"",обеспечено!Q749-'погружено всего'!Q749)</f>
        <v/>
      </c>
      <c r="R749" s="21" t="str">
        <f>IF(обеспечено!R749-'погружено всего'!R749=0,"",обеспечено!R749-'погружено всего'!R749)</f>
        <v/>
      </c>
      <c r="S749" s="21" t="str">
        <f>IF(обеспечено!S749-'погружено всего'!S749=0,"",обеспечено!S749-'погружено всего'!S749)</f>
        <v/>
      </c>
      <c r="T749" s="21" t="str">
        <f>IF(обеспечено!T749-'погружено всего'!T749=0,"",обеспечено!T749-'погружено всего'!T749)</f>
        <v/>
      </c>
      <c r="U749" s="21" t="str">
        <f>IF(обеспечено!U749-'погружено всего'!U749=0,"",обеспечено!U749-'погружено всего'!U749)</f>
        <v/>
      </c>
      <c r="V749" s="21" t="str">
        <f>IF(обеспечено!V749-'погружено всего'!V749=0,"",обеспечено!V749-'погружено всего'!V749)</f>
        <v/>
      </c>
      <c r="W749" s="21" t="str">
        <f>IF(обеспечено!W749-'погружено всего'!W749=0,"",обеспечено!W749-'погружено всего'!W749)</f>
        <v/>
      </c>
      <c r="X749" s="21" t="str">
        <f>IF(обеспечено!X749-'погружено всего'!X749=0,"",обеспечено!X749-'погружено всего'!X749)</f>
        <v/>
      </c>
      <c r="Y749" s="21" t="str">
        <f>IF(обеспечено!Y749-'погружено всего'!Y749=0,"",обеспечено!Y749-'погружено всего'!Y749)</f>
        <v/>
      </c>
      <c r="Z749" s="21" t="str">
        <f>IF(обеспечено!Z749-'погружено всего'!Z749=0,"",обеспечено!Z749-'погружено всего'!Z749)</f>
        <v/>
      </c>
      <c r="AA749" s="21" t="str">
        <f>IF(обеспечено!AA749-'погружено всего'!AA749=0,"",обеспечено!AA749-'погружено всего'!AA749)</f>
        <v/>
      </c>
      <c r="AB749" s="21" t="str">
        <f>IF(обеспечено!AB749-'погружено всего'!AB749=0,"",обеспечено!AB749-'погружено всего'!AB749)</f>
        <v/>
      </c>
      <c r="AC749" s="21" t="str">
        <f>IF(обеспечено!AC749-'погружено всего'!AC749=0,"",обеспечено!AC749-'погружено всего'!AC749)</f>
        <v/>
      </c>
      <c r="AD749" s="21" t="str">
        <f>IF(обеспечено!AD749-'погружено всего'!AD749=0,"",обеспечено!AD749-'погружено всего'!AD749)</f>
        <v/>
      </c>
      <c r="AE749" s="21" t="str">
        <f>IF(обеспечено!AE749-'погружено всего'!AE749=0,"",обеспечено!AE749-'погружено всего'!AE749)</f>
        <v/>
      </c>
      <c r="AF749" s="21" t="str">
        <f>IF(обеспечено!AF749-'погружено всего'!AF749=0,"",обеспечено!AF749-'погружено всего'!AF749)</f>
        <v/>
      </c>
      <c r="AG749" s="21" t="str">
        <f>IF(обеспечено!AG749-'погружено всего'!AG749=0,"",обеспечено!AG749-'погружено всего'!AG749)</f>
        <v/>
      </c>
      <c r="AH749" s="21" t="str">
        <f>IF(обеспечено!AH749-'погружено всего'!AH749=0,"",обеспечено!AH749-'погружено всего'!AH749)</f>
        <v/>
      </c>
      <c r="AI749" s="21" t="str">
        <f>IF(обеспечено!AI749-'погружено всего'!AI749=0,"",обеспечено!AI749-'погружено всего'!AI749)</f>
        <v/>
      </c>
      <c r="AJ749" s="21" t="str">
        <f>IF(обеспечено!AJ749-'погружено всего'!AJ749=0,"",обеспечено!AJ749-'погружено всего'!AJ749)</f>
        <v/>
      </c>
      <c r="AK749" s="21" t="str">
        <f>IF(обеспечено!AK749-'погружено всего'!AK749=0,"",обеспечено!AK749-'погружено всего'!AK749)</f>
        <v/>
      </c>
    </row>
    <row r="750" spans="2:37" s="15" customFormat="1" ht="13.5" customHeight="1" x14ac:dyDescent="0.15">
      <c r="B750" s="20" t="str">
        <f>IF(LEN('заявки всего'!B750)=0,"",'заявки всего'!B750)</f>
        <v/>
      </c>
      <c r="C750" s="20" t="str">
        <f>IF(LEN('заявки всего'!C750)=0,"",'заявки всего'!C750)</f>
        <v/>
      </c>
      <c r="D750" s="22" t="str">
        <f>IF(LEN('заявки всего'!D750)=0,"",'заявки всего'!D750)</f>
        <v/>
      </c>
      <c r="E750" s="23" t="str">
        <f>IF(LEN('заявки всего'!E750)=0,"",'заявки всего'!E750)</f>
        <v/>
      </c>
      <c r="F750" s="23" t="str">
        <f>IF(обеспечено!F750=0,"",ROUNDUP(обеспечено!F750/31*5,0))</f>
        <v/>
      </c>
      <c r="G750" s="21" t="str">
        <f>IF(обеспечено!G750-'погружено всего'!G750=0,"",обеспечено!G750-'погружено всего'!G750)</f>
        <v/>
      </c>
      <c r="H750" s="21" t="str">
        <f>IF(обеспечено!H750-'погружено всего'!H750=0,"",обеспечено!H750-'погружено всего'!H750)</f>
        <v/>
      </c>
      <c r="I750" s="21" t="str">
        <f>IF(обеспечено!I750-'погружено всего'!I750=0,"",обеспечено!I750-'погружено всего'!I750)</f>
        <v/>
      </c>
      <c r="J750" s="21" t="str">
        <f>IF(обеспечено!J750-'погружено всего'!J750=0,"",обеспечено!J750-'погружено всего'!J750)</f>
        <v/>
      </c>
      <c r="K750" s="21" t="str">
        <f>IF(обеспечено!K750-'погружено всего'!K750=0,"",обеспечено!K750-'погружено всего'!K750)</f>
        <v/>
      </c>
      <c r="L750" s="21" t="str">
        <f>IF(обеспечено!L750-'погружено всего'!L750=0,"",обеспечено!L750-'погружено всего'!L750)</f>
        <v/>
      </c>
      <c r="M750" s="21" t="str">
        <f>IF(обеспечено!M750-'погружено всего'!M750=0,"",обеспечено!M750-'погружено всего'!M750)</f>
        <v/>
      </c>
      <c r="N750" s="21" t="str">
        <f>IF(обеспечено!N750-'погружено всего'!N750=0,"",обеспечено!N750-'погружено всего'!N750)</f>
        <v/>
      </c>
      <c r="O750" s="21" t="str">
        <f>IF(обеспечено!O750-'погружено всего'!O750=0,"",обеспечено!O750-'погружено всего'!O750)</f>
        <v/>
      </c>
      <c r="P750" s="21" t="str">
        <f>IF(обеспечено!P750-'погружено всего'!P750=0,"",обеспечено!P750-'погружено всего'!P750)</f>
        <v/>
      </c>
      <c r="Q750" s="21" t="str">
        <f>IF(обеспечено!Q750-'погружено всего'!Q750=0,"",обеспечено!Q750-'погружено всего'!Q750)</f>
        <v/>
      </c>
      <c r="R750" s="21" t="str">
        <f>IF(обеспечено!R750-'погружено всего'!R750=0,"",обеспечено!R750-'погружено всего'!R750)</f>
        <v/>
      </c>
      <c r="S750" s="21" t="str">
        <f>IF(обеспечено!S750-'погружено всего'!S750=0,"",обеспечено!S750-'погружено всего'!S750)</f>
        <v/>
      </c>
      <c r="T750" s="21" t="str">
        <f>IF(обеспечено!T750-'погружено всего'!T750=0,"",обеспечено!T750-'погружено всего'!T750)</f>
        <v/>
      </c>
      <c r="U750" s="21" t="str">
        <f>IF(обеспечено!U750-'погружено всего'!U750=0,"",обеспечено!U750-'погружено всего'!U750)</f>
        <v/>
      </c>
      <c r="V750" s="21" t="str">
        <f>IF(обеспечено!V750-'погружено всего'!V750=0,"",обеспечено!V750-'погружено всего'!V750)</f>
        <v/>
      </c>
      <c r="W750" s="21" t="str">
        <f>IF(обеспечено!W750-'погружено всего'!W750=0,"",обеспечено!W750-'погружено всего'!W750)</f>
        <v/>
      </c>
      <c r="X750" s="21" t="str">
        <f>IF(обеспечено!X750-'погружено всего'!X750=0,"",обеспечено!X750-'погружено всего'!X750)</f>
        <v/>
      </c>
      <c r="Y750" s="21" t="str">
        <f>IF(обеспечено!Y750-'погружено всего'!Y750=0,"",обеспечено!Y750-'погружено всего'!Y750)</f>
        <v/>
      </c>
      <c r="Z750" s="21" t="str">
        <f>IF(обеспечено!Z750-'погружено всего'!Z750=0,"",обеспечено!Z750-'погружено всего'!Z750)</f>
        <v/>
      </c>
      <c r="AA750" s="21" t="str">
        <f>IF(обеспечено!AA750-'погружено всего'!AA750=0,"",обеспечено!AA750-'погружено всего'!AA750)</f>
        <v/>
      </c>
      <c r="AB750" s="21" t="str">
        <f>IF(обеспечено!AB750-'погружено всего'!AB750=0,"",обеспечено!AB750-'погружено всего'!AB750)</f>
        <v/>
      </c>
      <c r="AC750" s="21" t="str">
        <f>IF(обеспечено!AC750-'погружено всего'!AC750=0,"",обеспечено!AC750-'погружено всего'!AC750)</f>
        <v/>
      </c>
      <c r="AD750" s="21" t="str">
        <f>IF(обеспечено!AD750-'погружено всего'!AD750=0,"",обеспечено!AD750-'погружено всего'!AD750)</f>
        <v/>
      </c>
      <c r="AE750" s="21" t="str">
        <f>IF(обеспечено!AE750-'погружено всего'!AE750=0,"",обеспечено!AE750-'погружено всего'!AE750)</f>
        <v/>
      </c>
      <c r="AF750" s="21" t="str">
        <f>IF(обеспечено!AF750-'погружено всего'!AF750=0,"",обеспечено!AF750-'погружено всего'!AF750)</f>
        <v/>
      </c>
      <c r="AG750" s="21" t="str">
        <f>IF(обеспечено!AG750-'погружено всего'!AG750=0,"",обеспечено!AG750-'погружено всего'!AG750)</f>
        <v/>
      </c>
      <c r="AH750" s="21" t="str">
        <f>IF(обеспечено!AH750-'погружено всего'!AH750=0,"",обеспечено!AH750-'погружено всего'!AH750)</f>
        <v/>
      </c>
      <c r="AI750" s="21" t="str">
        <f>IF(обеспечено!AI750-'погружено всего'!AI750=0,"",обеспечено!AI750-'погружено всего'!AI750)</f>
        <v/>
      </c>
      <c r="AJ750" s="21" t="str">
        <f>IF(обеспечено!AJ750-'погружено всего'!AJ750=0,"",обеспечено!AJ750-'погружено всего'!AJ750)</f>
        <v/>
      </c>
      <c r="AK750" s="21" t="str">
        <f>IF(обеспечено!AK750-'погружено всего'!AK750=0,"",обеспечено!AK750-'погружено всего'!AK750)</f>
        <v/>
      </c>
    </row>
    <row r="751" spans="2:37" s="15" customFormat="1" ht="13.5" customHeight="1" x14ac:dyDescent="0.15">
      <c r="B751" s="20" t="str">
        <f>IF(LEN('заявки всего'!B751)=0,"",'заявки всего'!B751)</f>
        <v/>
      </c>
      <c r="C751" s="20" t="str">
        <f>IF(LEN('заявки всего'!C751)=0,"",'заявки всего'!C751)</f>
        <v/>
      </c>
      <c r="D751" s="22" t="str">
        <f>IF(LEN('заявки всего'!D751)=0,"",'заявки всего'!D751)</f>
        <v/>
      </c>
      <c r="E751" s="23" t="str">
        <f>IF(LEN('заявки всего'!E751)=0,"",'заявки всего'!E751)</f>
        <v/>
      </c>
      <c r="F751" s="23" t="str">
        <f>IF(обеспечено!F751=0,"",ROUNDUP(обеспечено!F751/31*5,0))</f>
        <v/>
      </c>
      <c r="G751" s="21" t="str">
        <f>IF(обеспечено!G751-'погружено всего'!G751=0,"",обеспечено!G751-'погружено всего'!G751)</f>
        <v/>
      </c>
      <c r="H751" s="21" t="str">
        <f>IF(обеспечено!H751-'погружено всего'!H751=0,"",обеспечено!H751-'погружено всего'!H751)</f>
        <v/>
      </c>
      <c r="I751" s="21" t="str">
        <f>IF(обеспечено!I751-'погружено всего'!I751=0,"",обеспечено!I751-'погружено всего'!I751)</f>
        <v/>
      </c>
      <c r="J751" s="21" t="str">
        <f>IF(обеспечено!J751-'погружено всего'!J751=0,"",обеспечено!J751-'погружено всего'!J751)</f>
        <v/>
      </c>
      <c r="K751" s="21" t="str">
        <f>IF(обеспечено!K751-'погружено всего'!K751=0,"",обеспечено!K751-'погружено всего'!K751)</f>
        <v/>
      </c>
      <c r="L751" s="21" t="str">
        <f>IF(обеспечено!L751-'погружено всего'!L751=0,"",обеспечено!L751-'погружено всего'!L751)</f>
        <v/>
      </c>
      <c r="M751" s="21" t="str">
        <f>IF(обеспечено!M751-'погружено всего'!M751=0,"",обеспечено!M751-'погружено всего'!M751)</f>
        <v/>
      </c>
      <c r="N751" s="21" t="str">
        <f>IF(обеспечено!N751-'погружено всего'!N751=0,"",обеспечено!N751-'погружено всего'!N751)</f>
        <v/>
      </c>
      <c r="O751" s="21" t="str">
        <f>IF(обеспечено!O751-'погружено всего'!O751=0,"",обеспечено!O751-'погружено всего'!O751)</f>
        <v/>
      </c>
      <c r="P751" s="21" t="str">
        <f>IF(обеспечено!P751-'погружено всего'!P751=0,"",обеспечено!P751-'погружено всего'!P751)</f>
        <v/>
      </c>
      <c r="Q751" s="21" t="str">
        <f>IF(обеспечено!Q751-'погружено всего'!Q751=0,"",обеспечено!Q751-'погружено всего'!Q751)</f>
        <v/>
      </c>
      <c r="R751" s="21" t="str">
        <f>IF(обеспечено!R751-'погружено всего'!R751=0,"",обеспечено!R751-'погружено всего'!R751)</f>
        <v/>
      </c>
      <c r="S751" s="21" t="str">
        <f>IF(обеспечено!S751-'погружено всего'!S751=0,"",обеспечено!S751-'погружено всего'!S751)</f>
        <v/>
      </c>
      <c r="T751" s="21" t="str">
        <f>IF(обеспечено!T751-'погружено всего'!T751=0,"",обеспечено!T751-'погружено всего'!T751)</f>
        <v/>
      </c>
      <c r="U751" s="21" t="str">
        <f>IF(обеспечено!U751-'погружено всего'!U751=0,"",обеспечено!U751-'погружено всего'!U751)</f>
        <v/>
      </c>
      <c r="V751" s="21" t="str">
        <f>IF(обеспечено!V751-'погружено всего'!V751=0,"",обеспечено!V751-'погружено всего'!V751)</f>
        <v/>
      </c>
      <c r="W751" s="21" t="str">
        <f>IF(обеспечено!W751-'погружено всего'!W751=0,"",обеспечено!W751-'погружено всего'!W751)</f>
        <v/>
      </c>
      <c r="X751" s="21" t="str">
        <f>IF(обеспечено!X751-'погружено всего'!X751=0,"",обеспечено!X751-'погружено всего'!X751)</f>
        <v/>
      </c>
      <c r="Y751" s="21" t="str">
        <f>IF(обеспечено!Y751-'погружено всего'!Y751=0,"",обеспечено!Y751-'погружено всего'!Y751)</f>
        <v/>
      </c>
      <c r="Z751" s="21" t="str">
        <f>IF(обеспечено!Z751-'погружено всего'!Z751=0,"",обеспечено!Z751-'погружено всего'!Z751)</f>
        <v/>
      </c>
      <c r="AA751" s="21" t="str">
        <f>IF(обеспечено!AA751-'погружено всего'!AA751=0,"",обеспечено!AA751-'погружено всего'!AA751)</f>
        <v/>
      </c>
      <c r="AB751" s="21" t="str">
        <f>IF(обеспечено!AB751-'погружено всего'!AB751=0,"",обеспечено!AB751-'погружено всего'!AB751)</f>
        <v/>
      </c>
      <c r="AC751" s="21" t="str">
        <f>IF(обеспечено!AC751-'погружено всего'!AC751=0,"",обеспечено!AC751-'погружено всего'!AC751)</f>
        <v/>
      </c>
      <c r="AD751" s="21" t="str">
        <f>IF(обеспечено!AD751-'погружено всего'!AD751=0,"",обеспечено!AD751-'погружено всего'!AD751)</f>
        <v/>
      </c>
      <c r="AE751" s="21" t="str">
        <f>IF(обеспечено!AE751-'погружено всего'!AE751=0,"",обеспечено!AE751-'погружено всего'!AE751)</f>
        <v/>
      </c>
      <c r="AF751" s="21" t="str">
        <f>IF(обеспечено!AF751-'погружено всего'!AF751=0,"",обеспечено!AF751-'погружено всего'!AF751)</f>
        <v/>
      </c>
      <c r="AG751" s="21" t="str">
        <f>IF(обеспечено!AG751-'погружено всего'!AG751=0,"",обеспечено!AG751-'погружено всего'!AG751)</f>
        <v/>
      </c>
      <c r="AH751" s="21" t="str">
        <f>IF(обеспечено!AH751-'погружено всего'!AH751=0,"",обеспечено!AH751-'погружено всего'!AH751)</f>
        <v/>
      </c>
      <c r="AI751" s="21" t="str">
        <f>IF(обеспечено!AI751-'погружено всего'!AI751=0,"",обеспечено!AI751-'погружено всего'!AI751)</f>
        <v/>
      </c>
      <c r="AJ751" s="21" t="str">
        <f>IF(обеспечено!AJ751-'погружено всего'!AJ751=0,"",обеспечено!AJ751-'погружено всего'!AJ751)</f>
        <v/>
      </c>
      <c r="AK751" s="21" t="str">
        <f>IF(обеспечено!AK751-'погружено всего'!AK751=0,"",обеспечено!AK751-'погружено всего'!AK751)</f>
        <v/>
      </c>
    </row>
    <row r="752" spans="2:37" s="15" customFormat="1" ht="13.5" customHeight="1" x14ac:dyDescent="0.15">
      <c r="B752" s="20" t="str">
        <f>IF(LEN('заявки всего'!B752)=0,"",'заявки всего'!B752)</f>
        <v/>
      </c>
      <c r="C752" s="20" t="str">
        <f>IF(LEN('заявки всего'!C752)=0,"",'заявки всего'!C752)</f>
        <v/>
      </c>
      <c r="D752" s="22" t="str">
        <f>IF(LEN('заявки всего'!D752)=0,"",'заявки всего'!D752)</f>
        <v/>
      </c>
      <c r="E752" s="23" t="str">
        <f>IF(LEN('заявки всего'!E752)=0,"",'заявки всего'!E752)</f>
        <v/>
      </c>
      <c r="F752" s="23" t="str">
        <f>IF(обеспечено!F752=0,"",ROUNDUP(обеспечено!F752/31*5,0))</f>
        <v/>
      </c>
      <c r="G752" s="21" t="str">
        <f>IF(обеспечено!G752-'погружено всего'!G752=0,"",обеспечено!G752-'погружено всего'!G752)</f>
        <v/>
      </c>
      <c r="H752" s="21" t="str">
        <f>IF(обеспечено!H752-'погружено всего'!H752=0,"",обеспечено!H752-'погружено всего'!H752)</f>
        <v/>
      </c>
      <c r="I752" s="21" t="str">
        <f>IF(обеспечено!I752-'погружено всего'!I752=0,"",обеспечено!I752-'погружено всего'!I752)</f>
        <v/>
      </c>
      <c r="J752" s="21" t="str">
        <f>IF(обеспечено!J752-'погружено всего'!J752=0,"",обеспечено!J752-'погружено всего'!J752)</f>
        <v/>
      </c>
      <c r="K752" s="21" t="str">
        <f>IF(обеспечено!K752-'погружено всего'!K752=0,"",обеспечено!K752-'погружено всего'!K752)</f>
        <v/>
      </c>
      <c r="L752" s="21" t="str">
        <f>IF(обеспечено!L752-'погружено всего'!L752=0,"",обеспечено!L752-'погружено всего'!L752)</f>
        <v/>
      </c>
      <c r="M752" s="21" t="str">
        <f>IF(обеспечено!M752-'погружено всего'!M752=0,"",обеспечено!M752-'погружено всего'!M752)</f>
        <v/>
      </c>
      <c r="N752" s="21" t="str">
        <f>IF(обеспечено!N752-'погружено всего'!N752=0,"",обеспечено!N752-'погружено всего'!N752)</f>
        <v/>
      </c>
      <c r="O752" s="21" t="str">
        <f>IF(обеспечено!O752-'погружено всего'!O752=0,"",обеспечено!O752-'погружено всего'!O752)</f>
        <v/>
      </c>
      <c r="P752" s="21" t="str">
        <f>IF(обеспечено!P752-'погружено всего'!P752=0,"",обеспечено!P752-'погружено всего'!P752)</f>
        <v/>
      </c>
      <c r="Q752" s="21" t="str">
        <f>IF(обеспечено!Q752-'погружено всего'!Q752=0,"",обеспечено!Q752-'погружено всего'!Q752)</f>
        <v/>
      </c>
      <c r="R752" s="21" t="str">
        <f>IF(обеспечено!R752-'погружено всего'!R752=0,"",обеспечено!R752-'погружено всего'!R752)</f>
        <v/>
      </c>
      <c r="S752" s="21" t="str">
        <f>IF(обеспечено!S752-'погружено всего'!S752=0,"",обеспечено!S752-'погружено всего'!S752)</f>
        <v/>
      </c>
      <c r="T752" s="21" t="str">
        <f>IF(обеспечено!T752-'погружено всего'!T752=0,"",обеспечено!T752-'погружено всего'!T752)</f>
        <v/>
      </c>
      <c r="U752" s="21" t="str">
        <f>IF(обеспечено!U752-'погружено всего'!U752=0,"",обеспечено!U752-'погружено всего'!U752)</f>
        <v/>
      </c>
      <c r="V752" s="21" t="str">
        <f>IF(обеспечено!V752-'погружено всего'!V752=0,"",обеспечено!V752-'погружено всего'!V752)</f>
        <v/>
      </c>
      <c r="W752" s="21" t="str">
        <f>IF(обеспечено!W752-'погружено всего'!W752=0,"",обеспечено!W752-'погружено всего'!W752)</f>
        <v/>
      </c>
      <c r="X752" s="21" t="str">
        <f>IF(обеспечено!X752-'погружено всего'!X752=0,"",обеспечено!X752-'погружено всего'!X752)</f>
        <v/>
      </c>
      <c r="Y752" s="21" t="str">
        <f>IF(обеспечено!Y752-'погружено всего'!Y752=0,"",обеспечено!Y752-'погружено всего'!Y752)</f>
        <v/>
      </c>
      <c r="Z752" s="21" t="str">
        <f>IF(обеспечено!Z752-'погружено всего'!Z752=0,"",обеспечено!Z752-'погружено всего'!Z752)</f>
        <v/>
      </c>
      <c r="AA752" s="21" t="str">
        <f>IF(обеспечено!AA752-'погружено всего'!AA752=0,"",обеспечено!AA752-'погружено всего'!AA752)</f>
        <v/>
      </c>
      <c r="AB752" s="21" t="str">
        <f>IF(обеспечено!AB752-'погружено всего'!AB752=0,"",обеспечено!AB752-'погружено всего'!AB752)</f>
        <v/>
      </c>
      <c r="AC752" s="21" t="str">
        <f>IF(обеспечено!AC752-'погружено всего'!AC752=0,"",обеспечено!AC752-'погружено всего'!AC752)</f>
        <v/>
      </c>
      <c r="AD752" s="21" t="str">
        <f>IF(обеспечено!AD752-'погружено всего'!AD752=0,"",обеспечено!AD752-'погружено всего'!AD752)</f>
        <v/>
      </c>
      <c r="AE752" s="21" t="str">
        <f>IF(обеспечено!AE752-'погружено всего'!AE752=0,"",обеспечено!AE752-'погружено всего'!AE752)</f>
        <v/>
      </c>
      <c r="AF752" s="21" t="str">
        <f>IF(обеспечено!AF752-'погружено всего'!AF752=0,"",обеспечено!AF752-'погружено всего'!AF752)</f>
        <v/>
      </c>
      <c r="AG752" s="21" t="str">
        <f>IF(обеспечено!AG752-'погружено всего'!AG752=0,"",обеспечено!AG752-'погружено всего'!AG752)</f>
        <v/>
      </c>
      <c r="AH752" s="21" t="str">
        <f>IF(обеспечено!AH752-'погружено всего'!AH752=0,"",обеспечено!AH752-'погружено всего'!AH752)</f>
        <v/>
      </c>
      <c r="AI752" s="21" t="str">
        <f>IF(обеспечено!AI752-'погружено всего'!AI752=0,"",обеспечено!AI752-'погружено всего'!AI752)</f>
        <v/>
      </c>
      <c r="AJ752" s="21" t="str">
        <f>IF(обеспечено!AJ752-'погружено всего'!AJ752=0,"",обеспечено!AJ752-'погружено всего'!AJ752)</f>
        <v/>
      </c>
      <c r="AK752" s="21" t="str">
        <f>IF(обеспечено!AK752-'погружено всего'!AK752=0,"",обеспечено!AK752-'погружено всего'!AK752)</f>
        <v/>
      </c>
    </row>
    <row r="753" spans="2:37" s="15" customFormat="1" ht="13.5" customHeight="1" x14ac:dyDescent="0.15">
      <c r="B753" s="20" t="str">
        <f>IF(LEN('заявки всего'!B753)=0,"",'заявки всего'!B753)</f>
        <v/>
      </c>
      <c r="C753" s="20" t="str">
        <f>IF(LEN('заявки всего'!C753)=0,"",'заявки всего'!C753)</f>
        <v/>
      </c>
      <c r="D753" s="22" t="str">
        <f>IF(LEN('заявки всего'!D753)=0,"",'заявки всего'!D753)</f>
        <v/>
      </c>
      <c r="E753" s="23" t="str">
        <f>IF(LEN('заявки всего'!E753)=0,"",'заявки всего'!E753)</f>
        <v/>
      </c>
      <c r="F753" s="23" t="str">
        <f>IF(обеспечено!F753=0,"",ROUNDUP(обеспечено!F753/31*5,0))</f>
        <v/>
      </c>
      <c r="G753" s="21" t="str">
        <f>IF(обеспечено!G753-'погружено всего'!G753=0,"",обеспечено!G753-'погружено всего'!G753)</f>
        <v/>
      </c>
      <c r="H753" s="21" t="str">
        <f>IF(обеспечено!H753-'погружено всего'!H753=0,"",обеспечено!H753-'погружено всего'!H753)</f>
        <v/>
      </c>
      <c r="I753" s="21" t="str">
        <f>IF(обеспечено!I753-'погружено всего'!I753=0,"",обеспечено!I753-'погружено всего'!I753)</f>
        <v/>
      </c>
      <c r="J753" s="21" t="str">
        <f>IF(обеспечено!J753-'погружено всего'!J753=0,"",обеспечено!J753-'погружено всего'!J753)</f>
        <v/>
      </c>
      <c r="K753" s="21" t="str">
        <f>IF(обеспечено!K753-'погружено всего'!K753=0,"",обеспечено!K753-'погружено всего'!K753)</f>
        <v/>
      </c>
      <c r="L753" s="21" t="str">
        <f>IF(обеспечено!L753-'погружено всего'!L753=0,"",обеспечено!L753-'погружено всего'!L753)</f>
        <v/>
      </c>
      <c r="M753" s="21" t="str">
        <f>IF(обеспечено!M753-'погружено всего'!M753=0,"",обеспечено!M753-'погружено всего'!M753)</f>
        <v/>
      </c>
      <c r="N753" s="21" t="str">
        <f>IF(обеспечено!N753-'погружено всего'!N753=0,"",обеспечено!N753-'погружено всего'!N753)</f>
        <v/>
      </c>
      <c r="O753" s="21" t="str">
        <f>IF(обеспечено!O753-'погружено всего'!O753=0,"",обеспечено!O753-'погружено всего'!O753)</f>
        <v/>
      </c>
      <c r="P753" s="21" t="str">
        <f>IF(обеспечено!P753-'погружено всего'!P753=0,"",обеспечено!P753-'погружено всего'!P753)</f>
        <v/>
      </c>
      <c r="Q753" s="21" t="str">
        <f>IF(обеспечено!Q753-'погружено всего'!Q753=0,"",обеспечено!Q753-'погружено всего'!Q753)</f>
        <v/>
      </c>
      <c r="R753" s="21" t="str">
        <f>IF(обеспечено!R753-'погружено всего'!R753=0,"",обеспечено!R753-'погружено всего'!R753)</f>
        <v/>
      </c>
      <c r="S753" s="21" t="str">
        <f>IF(обеспечено!S753-'погружено всего'!S753=0,"",обеспечено!S753-'погружено всего'!S753)</f>
        <v/>
      </c>
      <c r="T753" s="21" t="str">
        <f>IF(обеспечено!T753-'погружено всего'!T753=0,"",обеспечено!T753-'погружено всего'!T753)</f>
        <v/>
      </c>
      <c r="U753" s="21" t="str">
        <f>IF(обеспечено!U753-'погружено всего'!U753=0,"",обеспечено!U753-'погружено всего'!U753)</f>
        <v/>
      </c>
      <c r="V753" s="21" t="str">
        <f>IF(обеспечено!V753-'погружено всего'!V753=0,"",обеспечено!V753-'погружено всего'!V753)</f>
        <v/>
      </c>
      <c r="W753" s="21" t="str">
        <f>IF(обеспечено!W753-'погружено всего'!W753=0,"",обеспечено!W753-'погружено всего'!W753)</f>
        <v/>
      </c>
      <c r="X753" s="21" t="str">
        <f>IF(обеспечено!X753-'погружено всего'!X753=0,"",обеспечено!X753-'погружено всего'!X753)</f>
        <v/>
      </c>
      <c r="Y753" s="21" t="str">
        <f>IF(обеспечено!Y753-'погружено всего'!Y753=0,"",обеспечено!Y753-'погружено всего'!Y753)</f>
        <v/>
      </c>
      <c r="Z753" s="21" t="str">
        <f>IF(обеспечено!Z753-'погружено всего'!Z753=0,"",обеспечено!Z753-'погружено всего'!Z753)</f>
        <v/>
      </c>
      <c r="AA753" s="21" t="str">
        <f>IF(обеспечено!AA753-'погружено всего'!AA753=0,"",обеспечено!AA753-'погружено всего'!AA753)</f>
        <v/>
      </c>
      <c r="AB753" s="21" t="str">
        <f>IF(обеспечено!AB753-'погружено всего'!AB753=0,"",обеспечено!AB753-'погружено всего'!AB753)</f>
        <v/>
      </c>
      <c r="AC753" s="21" t="str">
        <f>IF(обеспечено!AC753-'погружено всего'!AC753=0,"",обеспечено!AC753-'погружено всего'!AC753)</f>
        <v/>
      </c>
      <c r="AD753" s="21" t="str">
        <f>IF(обеспечено!AD753-'погружено всего'!AD753=0,"",обеспечено!AD753-'погружено всего'!AD753)</f>
        <v/>
      </c>
      <c r="AE753" s="21" t="str">
        <f>IF(обеспечено!AE753-'погружено всего'!AE753=0,"",обеспечено!AE753-'погружено всего'!AE753)</f>
        <v/>
      </c>
      <c r="AF753" s="21" t="str">
        <f>IF(обеспечено!AF753-'погружено всего'!AF753=0,"",обеспечено!AF753-'погружено всего'!AF753)</f>
        <v/>
      </c>
      <c r="AG753" s="21" t="str">
        <f>IF(обеспечено!AG753-'погружено всего'!AG753=0,"",обеспечено!AG753-'погружено всего'!AG753)</f>
        <v/>
      </c>
      <c r="AH753" s="21" t="str">
        <f>IF(обеспечено!AH753-'погружено всего'!AH753=0,"",обеспечено!AH753-'погружено всего'!AH753)</f>
        <v/>
      </c>
      <c r="AI753" s="21" t="str">
        <f>IF(обеспечено!AI753-'погружено всего'!AI753=0,"",обеспечено!AI753-'погружено всего'!AI753)</f>
        <v/>
      </c>
      <c r="AJ753" s="21" t="str">
        <f>IF(обеспечено!AJ753-'погружено всего'!AJ753=0,"",обеспечено!AJ753-'погружено всего'!AJ753)</f>
        <v/>
      </c>
      <c r="AK753" s="21" t="str">
        <f>IF(обеспечено!AK753-'погружено всего'!AK753=0,"",обеспечено!AK753-'погружено всего'!AK753)</f>
        <v/>
      </c>
    </row>
    <row r="754" spans="2:37" s="15" customFormat="1" ht="13.5" customHeight="1" x14ac:dyDescent="0.15">
      <c r="B754" s="20" t="str">
        <f>IF(LEN('заявки всего'!B754)=0,"",'заявки всего'!B754)</f>
        <v/>
      </c>
      <c r="C754" s="20" t="str">
        <f>IF(LEN('заявки всего'!C754)=0,"",'заявки всего'!C754)</f>
        <v/>
      </c>
      <c r="D754" s="22" t="str">
        <f>IF(LEN('заявки всего'!D754)=0,"",'заявки всего'!D754)</f>
        <v/>
      </c>
      <c r="E754" s="23" t="str">
        <f>IF(LEN('заявки всего'!E754)=0,"",'заявки всего'!E754)</f>
        <v/>
      </c>
      <c r="F754" s="23" t="str">
        <f>IF(обеспечено!F754=0,"",ROUNDUP(обеспечено!F754/31*5,0))</f>
        <v/>
      </c>
      <c r="G754" s="21" t="str">
        <f>IF(обеспечено!G754-'погружено всего'!G754=0,"",обеспечено!G754-'погружено всего'!G754)</f>
        <v/>
      </c>
      <c r="H754" s="21" t="str">
        <f>IF(обеспечено!H754-'погружено всего'!H754=0,"",обеспечено!H754-'погружено всего'!H754)</f>
        <v/>
      </c>
      <c r="I754" s="21" t="str">
        <f>IF(обеспечено!I754-'погружено всего'!I754=0,"",обеспечено!I754-'погружено всего'!I754)</f>
        <v/>
      </c>
      <c r="J754" s="21" t="str">
        <f>IF(обеспечено!J754-'погружено всего'!J754=0,"",обеспечено!J754-'погружено всего'!J754)</f>
        <v/>
      </c>
      <c r="K754" s="21" t="str">
        <f>IF(обеспечено!K754-'погружено всего'!K754=0,"",обеспечено!K754-'погружено всего'!K754)</f>
        <v/>
      </c>
      <c r="L754" s="21" t="str">
        <f>IF(обеспечено!L754-'погружено всего'!L754=0,"",обеспечено!L754-'погружено всего'!L754)</f>
        <v/>
      </c>
      <c r="M754" s="21" t="str">
        <f>IF(обеспечено!M754-'погружено всего'!M754=0,"",обеспечено!M754-'погружено всего'!M754)</f>
        <v/>
      </c>
      <c r="N754" s="21" t="str">
        <f>IF(обеспечено!N754-'погружено всего'!N754=0,"",обеспечено!N754-'погружено всего'!N754)</f>
        <v/>
      </c>
      <c r="O754" s="21" t="str">
        <f>IF(обеспечено!O754-'погружено всего'!O754=0,"",обеспечено!O754-'погружено всего'!O754)</f>
        <v/>
      </c>
      <c r="P754" s="21" t="str">
        <f>IF(обеспечено!P754-'погружено всего'!P754=0,"",обеспечено!P754-'погружено всего'!P754)</f>
        <v/>
      </c>
      <c r="Q754" s="21" t="str">
        <f>IF(обеспечено!Q754-'погружено всего'!Q754=0,"",обеспечено!Q754-'погружено всего'!Q754)</f>
        <v/>
      </c>
      <c r="R754" s="21" t="str">
        <f>IF(обеспечено!R754-'погружено всего'!R754=0,"",обеспечено!R754-'погружено всего'!R754)</f>
        <v/>
      </c>
      <c r="S754" s="21" t="str">
        <f>IF(обеспечено!S754-'погружено всего'!S754=0,"",обеспечено!S754-'погружено всего'!S754)</f>
        <v/>
      </c>
      <c r="T754" s="21" t="str">
        <f>IF(обеспечено!T754-'погружено всего'!T754=0,"",обеспечено!T754-'погружено всего'!T754)</f>
        <v/>
      </c>
      <c r="U754" s="21" t="str">
        <f>IF(обеспечено!U754-'погружено всего'!U754=0,"",обеспечено!U754-'погружено всего'!U754)</f>
        <v/>
      </c>
      <c r="V754" s="21" t="str">
        <f>IF(обеспечено!V754-'погружено всего'!V754=0,"",обеспечено!V754-'погружено всего'!V754)</f>
        <v/>
      </c>
      <c r="W754" s="21" t="str">
        <f>IF(обеспечено!W754-'погружено всего'!W754=0,"",обеспечено!W754-'погружено всего'!W754)</f>
        <v/>
      </c>
      <c r="X754" s="21" t="str">
        <f>IF(обеспечено!X754-'погружено всего'!X754=0,"",обеспечено!X754-'погружено всего'!X754)</f>
        <v/>
      </c>
      <c r="Y754" s="21" t="str">
        <f>IF(обеспечено!Y754-'погружено всего'!Y754=0,"",обеспечено!Y754-'погружено всего'!Y754)</f>
        <v/>
      </c>
      <c r="Z754" s="21" t="str">
        <f>IF(обеспечено!Z754-'погружено всего'!Z754=0,"",обеспечено!Z754-'погружено всего'!Z754)</f>
        <v/>
      </c>
      <c r="AA754" s="21" t="str">
        <f>IF(обеспечено!AA754-'погружено всего'!AA754=0,"",обеспечено!AA754-'погружено всего'!AA754)</f>
        <v/>
      </c>
      <c r="AB754" s="21" t="str">
        <f>IF(обеспечено!AB754-'погружено всего'!AB754=0,"",обеспечено!AB754-'погружено всего'!AB754)</f>
        <v/>
      </c>
      <c r="AC754" s="21" t="str">
        <f>IF(обеспечено!AC754-'погружено всего'!AC754=0,"",обеспечено!AC754-'погружено всего'!AC754)</f>
        <v/>
      </c>
      <c r="AD754" s="21" t="str">
        <f>IF(обеспечено!AD754-'погружено всего'!AD754=0,"",обеспечено!AD754-'погружено всего'!AD754)</f>
        <v/>
      </c>
      <c r="AE754" s="21" t="str">
        <f>IF(обеспечено!AE754-'погружено всего'!AE754=0,"",обеспечено!AE754-'погружено всего'!AE754)</f>
        <v/>
      </c>
      <c r="AF754" s="21" t="str">
        <f>IF(обеспечено!AF754-'погружено всего'!AF754=0,"",обеспечено!AF754-'погружено всего'!AF754)</f>
        <v/>
      </c>
      <c r="AG754" s="21" t="str">
        <f>IF(обеспечено!AG754-'погружено всего'!AG754=0,"",обеспечено!AG754-'погружено всего'!AG754)</f>
        <v/>
      </c>
      <c r="AH754" s="21" t="str">
        <f>IF(обеспечено!AH754-'погружено всего'!AH754=0,"",обеспечено!AH754-'погружено всего'!AH754)</f>
        <v/>
      </c>
      <c r="AI754" s="21" t="str">
        <f>IF(обеспечено!AI754-'погружено всего'!AI754=0,"",обеспечено!AI754-'погружено всего'!AI754)</f>
        <v/>
      </c>
      <c r="AJ754" s="21" t="str">
        <f>IF(обеспечено!AJ754-'погружено всего'!AJ754=0,"",обеспечено!AJ754-'погружено всего'!AJ754)</f>
        <v/>
      </c>
      <c r="AK754" s="21" t="str">
        <f>IF(обеспечено!AK754-'погружено всего'!AK754=0,"",обеспечено!AK754-'погружено всего'!AK754)</f>
        <v/>
      </c>
    </row>
    <row r="755" spans="2:37" s="15" customFormat="1" ht="13.5" customHeight="1" x14ac:dyDescent="0.15">
      <c r="B755" s="20" t="str">
        <f>IF(LEN('заявки всего'!B755)=0,"",'заявки всего'!B755)</f>
        <v/>
      </c>
      <c r="C755" s="20" t="str">
        <f>IF(LEN('заявки всего'!C755)=0,"",'заявки всего'!C755)</f>
        <v/>
      </c>
      <c r="D755" s="22" t="str">
        <f>IF(LEN('заявки всего'!D755)=0,"",'заявки всего'!D755)</f>
        <v/>
      </c>
      <c r="E755" s="23" t="str">
        <f>IF(LEN('заявки всего'!E755)=0,"",'заявки всего'!E755)</f>
        <v/>
      </c>
      <c r="F755" s="23" t="str">
        <f>IF(обеспечено!F755=0,"",ROUNDUP(обеспечено!F755/31*5,0))</f>
        <v/>
      </c>
      <c r="G755" s="21" t="str">
        <f>IF(обеспечено!G755-'погружено всего'!G755=0,"",обеспечено!G755-'погружено всего'!G755)</f>
        <v/>
      </c>
      <c r="H755" s="21" t="str">
        <f>IF(обеспечено!H755-'погружено всего'!H755=0,"",обеспечено!H755-'погружено всего'!H755)</f>
        <v/>
      </c>
      <c r="I755" s="21" t="str">
        <f>IF(обеспечено!I755-'погружено всего'!I755=0,"",обеспечено!I755-'погружено всего'!I755)</f>
        <v/>
      </c>
      <c r="J755" s="21" t="str">
        <f>IF(обеспечено!J755-'погружено всего'!J755=0,"",обеспечено!J755-'погружено всего'!J755)</f>
        <v/>
      </c>
      <c r="K755" s="21" t="str">
        <f>IF(обеспечено!K755-'погружено всего'!K755=0,"",обеспечено!K755-'погружено всего'!K755)</f>
        <v/>
      </c>
      <c r="L755" s="21" t="str">
        <f>IF(обеспечено!L755-'погружено всего'!L755=0,"",обеспечено!L755-'погружено всего'!L755)</f>
        <v/>
      </c>
      <c r="M755" s="21" t="str">
        <f>IF(обеспечено!M755-'погружено всего'!M755=0,"",обеспечено!M755-'погружено всего'!M755)</f>
        <v/>
      </c>
      <c r="N755" s="21" t="str">
        <f>IF(обеспечено!N755-'погружено всего'!N755=0,"",обеспечено!N755-'погружено всего'!N755)</f>
        <v/>
      </c>
      <c r="O755" s="21" t="str">
        <f>IF(обеспечено!O755-'погружено всего'!O755=0,"",обеспечено!O755-'погружено всего'!O755)</f>
        <v/>
      </c>
      <c r="P755" s="21" t="str">
        <f>IF(обеспечено!P755-'погружено всего'!P755=0,"",обеспечено!P755-'погружено всего'!P755)</f>
        <v/>
      </c>
      <c r="Q755" s="21" t="str">
        <f>IF(обеспечено!Q755-'погружено всего'!Q755=0,"",обеспечено!Q755-'погружено всего'!Q755)</f>
        <v/>
      </c>
      <c r="R755" s="21" t="str">
        <f>IF(обеспечено!R755-'погружено всего'!R755=0,"",обеспечено!R755-'погружено всего'!R755)</f>
        <v/>
      </c>
      <c r="S755" s="21" t="str">
        <f>IF(обеспечено!S755-'погружено всего'!S755=0,"",обеспечено!S755-'погружено всего'!S755)</f>
        <v/>
      </c>
      <c r="T755" s="21" t="str">
        <f>IF(обеспечено!T755-'погружено всего'!T755=0,"",обеспечено!T755-'погружено всего'!T755)</f>
        <v/>
      </c>
      <c r="U755" s="21" t="str">
        <f>IF(обеспечено!U755-'погружено всего'!U755=0,"",обеспечено!U755-'погружено всего'!U755)</f>
        <v/>
      </c>
      <c r="V755" s="21" t="str">
        <f>IF(обеспечено!V755-'погружено всего'!V755=0,"",обеспечено!V755-'погружено всего'!V755)</f>
        <v/>
      </c>
      <c r="W755" s="21" t="str">
        <f>IF(обеспечено!W755-'погружено всего'!W755=0,"",обеспечено!W755-'погружено всего'!W755)</f>
        <v/>
      </c>
      <c r="X755" s="21" t="str">
        <f>IF(обеспечено!X755-'погружено всего'!X755=0,"",обеспечено!X755-'погружено всего'!X755)</f>
        <v/>
      </c>
      <c r="Y755" s="21" t="str">
        <f>IF(обеспечено!Y755-'погружено всего'!Y755=0,"",обеспечено!Y755-'погружено всего'!Y755)</f>
        <v/>
      </c>
      <c r="Z755" s="21" t="str">
        <f>IF(обеспечено!Z755-'погружено всего'!Z755=0,"",обеспечено!Z755-'погружено всего'!Z755)</f>
        <v/>
      </c>
      <c r="AA755" s="21" t="str">
        <f>IF(обеспечено!AA755-'погружено всего'!AA755=0,"",обеспечено!AA755-'погружено всего'!AA755)</f>
        <v/>
      </c>
      <c r="AB755" s="21" t="str">
        <f>IF(обеспечено!AB755-'погружено всего'!AB755=0,"",обеспечено!AB755-'погружено всего'!AB755)</f>
        <v/>
      </c>
      <c r="AC755" s="21" t="str">
        <f>IF(обеспечено!AC755-'погружено всего'!AC755=0,"",обеспечено!AC755-'погружено всего'!AC755)</f>
        <v/>
      </c>
      <c r="AD755" s="21" t="str">
        <f>IF(обеспечено!AD755-'погружено всего'!AD755=0,"",обеспечено!AD755-'погружено всего'!AD755)</f>
        <v/>
      </c>
      <c r="AE755" s="21" t="str">
        <f>IF(обеспечено!AE755-'погружено всего'!AE755=0,"",обеспечено!AE755-'погружено всего'!AE755)</f>
        <v/>
      </c>
      <c r="AF755" s="21" t="str">
        <f>IF(обеспечено!AF755-'погружено всего'!AF755=0,"",обеспечено!AF755-'погружено всего'!AF755)</f>
        <v/>
      </c>
      <c r="AG755" s="21" t="str">
        <f>IF(обеспечено!AG755-'погружено всего'!AG755=0,"",обеспечено!AG755-'погружено всего'!AG755)</f>
        <v/>
      </c>
      <c r="AH755" s="21" t="str">
        <f>IF(обеспечено!AH755-'погружено всего'!AH755=0,"",обеспечено!AH755-'погружено всего'!AH755)</f>
        <v/>
      </c>
      <c r="AI755" s="21" t="str">
        <f>IF(обеспечено!AI755-'погружено всего'!AI755=0,"",обеспечено!AI755-'погружено всего'!AI755)</f>
        <v/>
      </c>
      <c r="AJ755" s="21" t="str">
        <f>IF(обеспечено!AJ755-'погружено всего'!AJ755=0,"",обеспечено!AJ755-'погружено всего'!AJ755)</f>
        <v/>
      </c>
      <c r="AK755" s="21" t="str">
        <f>IF(обеспечено!AK755-'погружено всего'!AK755=0,"",обеспечено!AK755-'погружено всего'!AK755)</f>
        <v/>
      </c>
    </row>
    <row r="756" spans="2:37" s="15" customFormat="1" ht="13.5" customHeight="1" x14ac:dyDescent="0.15">
      <c r="B756" s="20" t="str">
        <f>IF(LEN('заявки всего'!B756)=0,"",'заявки всего'!B756)</f>
        <v/>
      </c>
      <c r="C756" s="20" t="str">
        <f>IF(LEN('заявки всего'!C756)=0,"",'заявки всего'!C756)</f>
        <v/>
      </c>
      <c r="D756" s="22" t="str">
        <f>IF(LEN('заявки всего'!D756)=0,"",'заявки всего'!D756)</f>
        <v/>
      </c>
      <c r="E756" s="23" t="str">
        <f>IF(LEN('заявки всего'!E756)=0,"",'заявки всего'!E756)</f>
        <v/>
      </c>
      <c r="F756" s="23" t="str">
        <f>IF(обеспечено!F756=0,"",ROUNDUP(обеспечено!F756/31*5,0))</f>
        <v/>
      </c>
      <c r="G756" s="21" t="str">
        <f>IF(обеспечено!G756-'погружено всего'!G756=0,"",обеспечено!G756-'погружено всего'!G756)</f>
        <v/>
      </c>
      <c r="H756" s="21" t="str">
        <f>IF(обеспечено!H756-'погружено всего'!H756=0,"",обеспечено!H756-'погружено всего'!H756)</f>
        <v/>
      </c>
      <c r="I756" s="21" t="str">
        <f>IF(обеспечено!I756-'погружено всего'!I756=0,"",обеспечено!I756-'погружено всего'!I756)</f>
        <v/>
      </c>
      <c r="J756" s="21" t="str">
        <f>IF(обеспечено!J756-'погружено всего'!J756=0,"",обеспечено!J756-'погружено всего'!J756)</f>
        <v/>
      </c>
      <c r="K756" s="21" t="str">
        <f>IF(обеспечено!K756-'погружено всего'!K756=0,"",обеспечено!K756-'погружено всего'!K756)</f>
        <v/>
      </c>
      <c r="L756" s="21" t="str">
        <f>IF(обеспечено!L756-'погружено всего'!L756=0,"",обеспечено!L756-'погружено всего'!L756)</f>
        <v/>
      </c>
      <c r="M756" s="21" t="str">
        <f>IF(обеспечено!M756-'погружено всего'!M756=0,"",обеспечено!M756-'погружено всего'!M756)</f>
        <v/>
      </c>
      <c r="N756" s="21" t="str">
        <f>IF(обеспечено!N756-'погружено всего'!N756=0,"",обеспечено!N756-'погружено всего'!N756)</f>
        <v/>
      </c>
      <c r="O756" s="21" t="str">
        <f>IF(обеспечено!O756-'погружено всего'!O756=0,"",обеспечено!O756-'погружено всего'!O756)</f>
        <v/>
      </c>
      <c r="P756" s="21" t="str">
        <f>IF(обеспечено!P756-'погружено всего'!P756=0,"",обеспечено!P756-'погружено всего'!P756)</f>
        <v/>
      </c>
      <c r="Q756" s="21" t="str">
        <f>IF(обеспечено!Q756-'погружено всего'!Q756=0,"",обеспечено!Q756-'погружено всего'!Q756)</f>
        <v/>
      </c>
      <c r="R756" s="21" t="str">
        <f>IF(обеспечено!R756-'погружено всего'!R756=0,"",обеспечено!R756-'погружено всего'!R756)</f>
        <v/>
      </c>
      <c r="S756" s="21" t="str">
        <f>IF(обеспечено!S756-'погружено всего'!S756=0,"",обеспечено!S756-'погружено всего'!S756)</f>
        <v/>
      </c>
      <c r="T756" s="21" t="str">
        <f>IF(обеспечено!T756-'погружено всего'!T756=0,"",обеспечено!T756-'погружено всего'!T756)</f>
        <v/>
      </c>
      <c r="U756" s="21" t="str">
        <f>IF(обеспечено!U756-'погружено всего'!U756=0,"",обеспечено!U756-'погружено всего'!U756)</f>
        <v/>
      </c>
      <c r="V756" s="21" t="str">
        <f>IF(обеспечено!V756-'погружено всего'!V756=0,"",обеспечено!V756-'погружено всего'!V756)</f>
        <v/>
      </c>
      <c r="W756" s="21" t="str">
        <f>IF(обеспечено!W756-'погружено всего'!W756=0,"",обеспечено!W756-'погружено всего'!W756)</f>
        <v/>
      </c>
      <c r="X756" s="21" t="str">
        <f>IF(обеспечено!X756-'погружено всего'!X756=0,"",обеспечено!X756-'погружено всего'!X756)</f>
        <v/>
      </c>
      <c r="Y756" s="21" t="str">
        <f>IF(обеспечено!Y756-'погружено всего'!Y756=0,"",обеспечено!Y756-'погружено всего'!Y756)</f>
        <v/>
      </c>
      <c r="Z756" s="21" t="str">
        <f>IF(обеспечено!Z756-'погружено всего'!Z756=0,"",обеспечено!Z756-'погружено всего'!Z756)</f>
        <v/>
      </c>
      <c r="AA756" s="21" t="str">
        <f>IF(обеспечено!AA756-'погружено всего'!AA756=0,"",обеспечено!AA756-'погружено всего'!AA756)</f>
        <v/>
      </c>
      <c r="AB756" s="21" t="str">
        <f>IF(обеспечено!AB756-'погружено всего'!AB756=0,"",обеспечено!AB756-'погружено всего'!AB756)</f>
        <v/>
      </c>
      <c r="AC756" s="21" t="str">
        <f>IF(обеспечено!AC756-'погружено всего'!AC756=0,"",обеспечено!AC756-'погружено всего'!AC756)</f>
        <v/>
      </c>
      <c r="AD756" s="21" t="str">
        <f>IF(обеспечено!AD756-'погружено всего'!AD756=0,"",обеспечено!AD756-'погружено всего'!AD756)</f>
        <v/>
      </c>
      <c r="AE756" s="21" t="str">
        <f>IF(обеспечено!AE756-'погружено всего'!AE756=0,"",обеспечено!AE756-'погружено всего'!AE756)</f>
        <v/>
      </c>
      <c r="AF756" s="21" t="str">
        <f>IF(обеспечено!AF756-'погружено всего'!AF756=0,"",обеспечено!AF756-'погружено всего'!AF756)</f>
        <v/>
      </c>
      <c r="AG756" s="21" t="str">
        <f>IF(обеспечено!AG756-'погружено всего'!AG756=0,"",обеспечено!AG756-'погружено всего'!AG756)</f>
        <v/>
      </c>
      <c r="AH756" s="21" t="str">
        <f>IF(обеспечено!AH756-'погружено всего'!AH756=0,"",обеспечено!AH756-'погружено всего'!AH756)</f>
        <v/>
      </c>
      <c r="AI756" s="21" t="str">
        <f>IF(обеспечено!AI756-'погружено всего'!AI756=0,"",обеспечено!AI756-'погружено всего'!AI756)</f>
        <v/>
      </c>
      <c r="AJ756" s="21" t="str">
        <f>IF(обеспечено!AJ756-'погружено всего'!AJ756=0,"",обеспечено!AJ756-'погружено всего'!AJ756)</f>
        <v/>
      </c>
      <c r="AK756" s="21" t="str">
        <f>IF(обеспечено!AK756-'погружено всего'!AK756=0,"",обеспечено!AK756-'погружено всего'!AK756)</f>
        <v/>
      </c>
    </row>
    <row r="757" spans="2:37" s="15" customFormat="1" ht="13.5" customHeight="1" x14ac:dyDescent="0.15">
      <c r="B757" s="20" t="str">
        <f>IF(LEN('заявки всего'!B757)=0,"",'заявки всего'!B757)</f>
        <v/>
      </c>
      <c r="C757" s="20" t="str">
        <f>IF(LEN('заявки всего'!C757)=0,"",'заявки всего'!C757)</f>
        <v/>
      </c>
      <c r="D757" s="22" t="str">
        <f>IF(LEN('заявки всего'!D757)=0,"",'заявки всего'!D757)</f>
        <v/>
      </c>
      <c r="E757" s="23" t="str">
        <f>IF(LEN('заявки всего'!E757)=0,"",'заявки всего'!E757)</f>
        <v/>
      </c>
      <c r="F757" s="23" t="str">
        <f>IF(обеспечено!F757=0,"",ROUNDUP(обеспечено!F757/31*5,0))</f>
        <v/>
      </c>
      <c r="G757" s="21" t="str">
        <f>IF(обеспечено!G757-'погружено всего'!G757=0,"",обеспечено!G757-'погружено всего'!G757)</f>
        <v/>
      </c>
      <c r="H757" s="21" t="str">
        <f>IF(обеспечено!H757-'погружено всего'!H757=0,"",обеспечено!H757-'погружено всего'!H757)</f>
        <v/>
      </c>
      <c r="I757" s="21" t="str">
        <f>IF(обеспечено!I757-'погружено всего'!I757=0,"",обеспечено!I757-'погружено всего'!I757)</f>
        <v/>
      </c>
      <c r="J757" s="21" t="str">
        <f>IF(обеспечено!J757-'погружено всего'!J757=0,"",обеспечено!J757-'погружено всего'!J757)</f>
        <v/>
      </c>
      <c r="K757" s="21" t="str">
        <f>IF(обеспечено!K757-'погружено всего'!K757=0,"",обеспечено!K757-'погружено всего'!K757)</f>
        <v/>
      </c>
      <c r="L757" s="21" t="str">
        <f>IF(обеспечено!L757-'погружено всего'!L757=0,"",обеспечено!L757-'погружено всего'!L757)</f>
        <v/>
      </c>
      <c r="M757" s="21" t="str">
        <f>IF(обеспечено!M757-'погружено всего'!M757=0,"",обеспечено!M757-'погружено всего'!M757)</f>
        <v/>
      </c>
      <c r="N757" s="21" t="str">
        <f>IF(обеспечено!N757-'погружено всего'!N757=0,"",обеспечено!N757-'погружено всего'!N757)</f>
        <v/>
      </c>
      <c r="O757" s="21" t="str">
        <f>IF(обеспечено!O757-'погружено всего'!O757=0,"",обеспечено!O757-'погружено всего'!O757)</f>
        <v/>
      </c>
      <c r="P757" s="21" t="str">
        <f>IF(обеспечено!P757-'погружено всего'!P757=0,"",обеспечено!P757-'погружено всего'!P757)</f>
        <v/>
      </c>
      <c r="Q757" s="21" t="str">
        <f>IF(обеспечено!Q757-'погружено всего'!Q757=0,"",обеспечено!Q757-'погружено всего'!Q757)</f>
        <v/>
      </c>
      <c r="R757" s="21" t="str">
        <f>IF(обеспечено!R757-'погружено всего'!R757=0,"",обеспечено!R757-'погружено всего'!R757)</f>
        <v/>
      </c>
      <c r="S757" s="21" t="str">
        <f>IF(обеспечено!S757-'погружено всего'!S757=0,"",обеспечено!S757-'погружено всего'!S757)</f>
        <v/>
      </c>
      <c r="T757" s="21" t="str">
        <f>IF(обеспечено!T757-'погружено всего'!T757=0,"",обеспечено!T757-'погружено всего'!T757)</f>
        <v/>
      </c>
      <c r="U757" s="21" t="str">
        <f>IF(обеспечено!U757-'погружено всего'!U757=0,"",обеспечено!U757-'погружено всего'!U757)</f>
        <v/>
      </c>
      <c r="V757" s="21" t="str">
        <f>IF(обеспечено!V757-'погружено всего'!V757=0,"",обеспечено!V757-'погружено всего'!V757)</f>
        <v/>
      </c>
      <c r="W757" s="21" t="str">
        <f>IF(обеспечено!W757-'погружено всего'!W757=0,"",обеспечено!W757-'погружено всего'!W757)</f>
        <v/>
      </c>
      <c r="X757" s="21" t="str">
        <f>IF(обеспечено!X757-'погружено всего'!X757=0,"",обеспечено!X757-'погружено всего'!X757)</f>
        <v/>
      </c>
      <c r="Y757" s="21" t="str">
        <f>IF(обеспечено!Y757-'погружено всего'!Y757=0,"",обеспечено!Y757-'погружено всего'!Y757)</f>
        <v/>
      </c>
      <c r="Z757" s="21" t="str">
        <f>IF(обеспечено!Z757-'погружено всего'!Z757=0,"",обеспечено!Z757-'погружено всего'!Z757)</f>
        <v/>
      </c>
      <c r="AA757" s="21" t="str">
        <f>IF(обеспечено!AA757-'погружено всего'!AA757=0,"",обеспечено!AA757-'погружено всего'!AA757)</f>
        <v/>
      </c>
      <c r="AB757" s="21" t="str">
        <f>IF(обеспечено!AB757-'погружено всего'!AB757=0,"",обеспечено!AB757-'погружено всего'!AB757)</f>
        <v/>
      </c>
      <c r="AC757" s="21" t="str">
        <f>IF(обеспечено!AC757-'погружено всего'!AC757=0,"",обеспечено!AC757-'погружено всего'!AC757)</f>
        <v/>
      </c>
      <c r="AD757" s="21" t="str">
        <f>IF(обеспечено!AD757-'погружено всего'!AD757=0,"",обеспечено!AD757-'погружено всего'!AD757)</f>
        <v/>
      </c>
      <c r="AE757" s="21" t="str">
        <f>IF(обеспечено!AE757-'погружено всего'!AE757=0,"",обеспечено!AE757-'погружено всего'!AE757)</f>
        <v/>
      </c>
      <c r="AF757" s="21" t="str">
        <f>IF(обеспечено!AF757-'погружено всего'!AF757=0,"",обеспечено!AF757-'погружено всего'!AF757)</f>
        <v/>
      </c>
      <c r="AG757" s="21" t="str">
        <f>IF(обеспечено!AG757-'погружено всего'!AG757=0,"",обеспечено!AG757-'погружено всего'!AG757)</f>
        <v/>
      </c>
      <c r="AH757" s="21" t="str">
        <f>IF(обеспечено!AH757-'погружено всего'!AH757=0,"",обеспечено!AH757-'погружено всего'!AH757)</f>
        <v/>
      </c>
      <c r="AI757" s="21" t="str">
        <f>IF(обеспечено!AI757-'погружено всего'!AI757=0,"",обеспечено!AI757-'погружено всего'!AI757)</f>
        <v/>
      </c>
      <c r="AJ757" s="21" t="str">
        <f>IF(обеспечено!AJ757-'погружено всего'!AJ757=0,"",обеспечено!AJ757-'погружено всего'!AJ757)</f>
        <v/>
      </c>
      <c r="AK757" s="21" t="str">
        <f>IF(обеспечено!AK757-'погружено всего'!AK757=0,"",обеспечено!AK757-'погружено всего'!AK757)</f>
        <v/>
      </c>
    </row>
    <row r="758" spans="2:37" s="15" customFormat="1" ht="13.5" customHeight="1" x14ac:dyDescent="0.15">
      <c r="B758" s="20" t="str">
        <f>IF(LEN('заявки всего'!B758)=0,"",'заявки всего'!B758)</f>
        <v/>
      </c>
      <c r="C758" s="20" t="str">
        <f>IF(LEN('заявки всего'!C758)=0,"",'заявки всего'!C758)</f>
        <v/>
      </c>
      <c r="D758" s="22" t="str">
        <f>IF(LEN('заявки всего'!D758)=0,"",'заявки всего'!D758)</f>
        <v/>
      </c>
      <c r="E758" s="23" t="str">
        <f>IF(LEN('заявки всего'!E758)=0,"",'заявки всего'!E758)</f>
        <v/>
      </c>
      <c r="F758" s="23" t="str">
        <f>IF(обеспечено!F758=0,"",ROUNDUP(обеспечено!F758/31*5,0))</f>
        <v/>
      </c>
      <c r="G758" s="21" t="str">
        <f>IF(обеспечено!G758-'погружено всего'!G758=0,"",обеспечено!G758-'погружено всего'!G758)</f>
        <v/>
      </c>
      <c r="H758" s="21" t="str">
        <f>IF(обеспечено!H758-'погружено всего'!H758=0,"",обеспечено!H758-'погружено всего'!H758)</f>
        <v/>
      </c>
      <c r="I758" s="21" t="str">
        <f>IF(обеспечено!I758-'погружено всего'!I758=0,"",обеспечено!I758-'погружено всего'!I758)</f>
        <v/>
      </c>
      <c r="J758" s="21" t="str">
        <f>IF(обеспечено!J758-'погружено всего'!J758=0,"",обеспечено!J758-'погружено всего'!J758)</f>
        <v/>
      </c>
      <c r="K758" s="21" t="str">
        <f>IF(обеспечено!K758-'погружено всего'!K758=0,"",обеспечено!K758-'погружено всего'!K758)</f>
        <v/>
      </c>
      <c r="L758" s="21" t="str">
        <f>IF(обеспечено!L758-'погружено всего'!L758=0,"",обеспечено!L758-'погружено всего'!L758)</f>
        <v/>
      </c>
      <c r="M758" s="21" t="str">
        <f>IF(обеспечено!M758-'погружено всего'!M758=0,"",обеспечено!M758-'погружено всего'!M758)</f>
        <v/>
      </c>
      <c r="N758" s="21" t="str">
        <f>IF(обеспечено!N758-'погружено всего'!N758=0,"",обеспечено!N758-'погружено всего'!N758)</f>
        <v/>
      </c>
      <c r="O758" s="21" t="str">
        <f>IF(обеспечено!O758-'погружено всего'!O758=0,"",обеспечено!O758-'погружено всего'!O758)</f>
        <v/>
      </c>
      <c r="P758" s="21" t="str">
        <f>IF(обеспечено!P758-'погружено всего'!P758=0,"",обеспечено!P758-'погружено всего'!P758)</f>
        <v/>
      </c>
      <c r="Q758" s="21" t="str">
        <f>IF(обеспечено!Q758-'погружено всего'!Q758=0,"",обеспечено!Q758-'погружено всего'!Q758)</f>
        <v/>
      </c>
      <c r="R758" s="21" t="str">
        <f>IF(обеспечено!R758-'погружено всего'!R758=0,"",обеспечено!R758-'погружено всего'!R758)</f>
        <v/>
      </c>
      <c r="S758" s="21" t="str">
        <f>IF(обеспечено!S758-'погружено всего'!S758=0,"",обеспечено!S758-'погружено всего'!S758)</f>
        <v/>
      </c>
      <c r="T758" s="21" t="str">
        <f>IF(обеспечено!T758-'погружено всего'!T758=0,"",обеспечено!T758-'погружено всего'!T758)</f>
        <v/>
      </c>
      <c r="U758" s="21" t="str">
        <f>IF(обеспечено!U758-'погружено всего'!U758=0,"",обеспечено!U758-'погружено всего'!U758)</f>
        <v/>
      </c>
      <c r="V758" s="21" t="str">
        <f>IF(обеспечено!V758-'погружено всего'!V758=0,"",обеспечено!V758-'погружено всего'!V758)</f>
        <v/>
      </c>
      <c r="W758" s="21" t="str">
        <f>IF(обеспечено!W758-'погружено всего'!W758=0,"",обеспечено!W758-'погружено всего'!W758)</f>
        <v/>
      </c>
      <c r="X758" s="21" t="str">
        <f>IF(обеспечено!X758-'погружено всего'!X758=0,"",обеспечено!X758-'погружено всего'!X758)</f>
        <v/>
      </c>
      <c r="Y758" s="21" t="str">
        <f>IF(обеспечено!Y758-'погружено всего'!Y758=0,"",обеспечено!Y758-'погружено всего'!Y758)</f>
        <v/>
      </c>
      <c r="Z758" s="21" t="str">
        <f>IF(обеспечено!Z758-'погружено всего'!Z758=0,"",обеспечено!Z758-'погружено всего'!Z758)</f>
        <v/>
      </c>
      <c r="AA758" s="21" t="str">
        <f>IF(обеспечено!AA758-'погружено всего'!AA758=0,"",обеспечено!AA758-'погружено всего'!AA758)</f>
        <v/>
      </c>
      <c r="AB758" s="21" t="str">
        <f>IF(обеспечено!AB758-'погружено всего'!AB758=0,"",обеспечено!AB758-'погружено всего'!AB758)</f>
        <v/>
      </c>
      <c r="AC758" s="21" t="str">
        <f>IF(обеспечено!AC758-'погружено всего'!AC758=0,"",обеспечено!AC758-'погружено всего'!AC758)</f>
        <v/>
      </c>
      <c r="AD758" s="21" t="str">
        <f>IF(обеспечено!AD758-'погружено всего'!AD758=0,"",обеспечено!AD758-'погружено всего'!AD758)</f>
        <v/>
      </c>
      <c r="AE758" s="21" t="str">
        <f>IF(обеспечено!AE758-'погружено всего'!AE758=0,"",обеспечено!AE758-'погружено всего'!AE758)</f>
        <v/>
      </c>
      <c r="AF758" s="21" t="str">
        <f>IF(обеспечено!AF758-'погружено всего'!AF758=0,"",обеспечено!AF758-'погружено всего'!AF758)</f>
        <v/>
      </c>
      <c r="AG758" s="21" t="str">
        <f>IF(обеспечено!AG758-'погружено всего'!AG758=0,"",обеспечено!AG758-'погружено всего'!AG758)</f>
        <v/>
      </c>
      <c r="AH758" s="21" t="str">
        <f>IF(обеспечено!AH758-'погружено всего'!AH758=0,"",обеспечено!AH758-'погружено всего'!AH758)</f>
        <v/>
      </c>
      <c r="AI758" s="21" t="str">
        <f>IF(обеспечено!AI758-'погружено всего'!AI758=0,"",обеспечено!AI758-'погружено всего'!AI758)</f>
        <v/>
      </c>
      <c r="AJ758" s="21" t="str">
        <f>IF(обеспечено!AJ758-'погружено всего'!AJ758=0,"",обеспечено!AJ758-'погружено всего'!AJ758)</f>
        <v/>
      </c>
      <c r="AK758" s="21" t="str">
        <f>IF(обеспечено!AK758-'погружено всего'!AK758=0,"",обеспечено!AK758-'погружено всего'!AK758)</f>
        <v/>
      </c>
    </row>
    <row r="759" spans="2:37" s="15" customFormat="1" ht="13.5" customHeight="1" x14ac:dyDescent="0.15">
      <c r="B759" s="20" t="str">
        <f>IF(LEN('заявки всего'!B759)=0,"",'заявки всего'!B759)</f>
        <v/>
      </c>
      <c r="C759" s="20" t="str">
        <f>IF(LEN('заявки всего'!C759)=0,"",'заявки всего'!C759)</f>
        <v/>
      </c>
      <c r="D759" s="22" t="str">
        <f>IF(LEN('заявки всего'!D759)=0,"",'заявки всего'!D759)</f>
        <v/>
      </c>
      <c r="E759" s="23" t="str">
        <f>IF(LEN('заявки всего'!E759)=0,"",'заявки всего'!E759)</f>
        <v/>
      </c>
      <c r="F759" s="23" t="str">
        <f>IF(обеспечено!F759=0,"",ROUNDUP(обеспечено!F759/31*5,0))</f>
        <v/>
      </c>
      <c r="G759" s="21" t="str">
        <f>IF(обеспечено!G759-'погружено всего'!G759=0,"",обеспечено!G759-'погружено всего'!G759)</f>
        <v/>
      </c>
      <c r="H759" s="21" t="str">
        <f>IF(обеспечено!H759-'погружено всего'!H759=0,"",обеспечено!H759-'погружено всего'!H759)</f>
        <v/>
      </c>
      <c r="I759" s="21" t="str">
        <f>IF(обеспечено!I759-'погружено всего'!I759=0,"",обеспечено!I759-'погружено всего'!I759)</f>
        <v/>
      </c>
      <c r="J759" s="21" t="str">
        <f>IF(обеспечено!J759-'погружено всего'!J759=0,"",обеспечено!J759-'погружено всего'!J759)</f>
        <v/>
      </c>
      <c r="K759" s="21" t="str">
        <f>IF(обеспечено!K759-'погружено всего'!K759=0,"",обеспечено!K759-'погружено всего'!K759)</f>
        <v/>
      </c>
      <c r="L759" s="21" t="str">
        <f>IF(обеспечено!L759-'погружено всего'!L759=0,"",обеспечено!L759-'погружено всего'!L759)</f>
        <v/>
      </c>
      <c r="M759" s="21" t="str">
        <f>IF(обеспечено!M759-'погружено всего'!M759=0,"",обеспечено!M759-'погружено всего'!M759)</f>
        <v/>
      </c>
      <c r="N759" s="21" t="str">
        <f>IF(обеспечено!N759-'погружено всего'!N759=0,"",обеспечено!N759-'погружено всего'!N759)</f>
        <v/>
      </c>
      <c r="O759" s="21" t="str">
        <f>IF(обеспечено!O759-'погружено всего'!O759=0,"",обеспечено!O759-'погружено всего'!O759)</f>
        <v/>
      </c>
      <c r="P759" s="21" t="str">
        <f>IF(обеспечено!P759-'погружено всего'!P759=0,"",обеспечено!P759-'погружено всего'!P759)</f>
        <v/>
      </c>
      <c r="Q759" s="21" t="str">
        <f>IF(обеспечено!Q759-'погружено всего'!Q759=0,"",обеспечено!Q759-'погружено всего'!Q759)</f>
        <v/>
      </c>
      <c r="R759" s="21" t="str">
        <f>IF(обеспечено!R759-'погружено всего'!R759=0,"",обеспечено!R759-'погружено всего'!R759)</f>
        <v/>
      </c>
      <c r="S759" s="21" t="str">
        <f>IF(обеспечено!S759-'погружено всего'!S759=0,"",обеспечено!S759-'погружено всего'!S759)</f>
        <v/>
      </c>
      <c r="T759" s="21" t="str">
        <f>IF(обеспечено!T759-'погружено всего'!T759=0,"",обеспечено!T759-'погружено всего'!T759)</f>
        <v/>
      </c>
      <c r="U759" s="21" t="str">
        <f>IF(обеспечено!U759-'погружено всего'!U759=0,"",обеспечено!U759-'погружено всего'!U759)</f>
        <v/>
      </c>
      <c r="V759" s="21" t="str">
        <f>IF(обеспечено!V759-'погружено всего'!V759=0,"",обеспечено!V759-'погружено всего'!V759)</f>
        <v/>
      </c>
      <c r="W759" s="21" t="str">
        <f>IF(обеспечено!W759-'погружено всего'!W759=0,"",обеспечено!W759-'погружено всего'!W759)</f>
        <v/>
      </c>
      <c r="X759" s="21" t="str">
        <f>IF(обеспечено!X759-'погружено всего'!X759=0,"",обеспечено!X759-'погружено всего'!X759)</f>
        <v/>
      </c>
      <c r="Y759" s="21" t="str">
        <f>IF(обеспечено!Y759-'погружено всего'!Y759=0,"",обеспечено!Y759-'погружено всего'!Y759)</f>
        <v/>
      </c>
      <c r="Z759" s="21" t="str">
        <f>IF(обеспечено!Z759-'погружено всего'!Z759=0,"",обеспечено!Z759-'погружено всего'!Z759)</f>
        <v/>
      </c>
      <c r="AA759" s="21" t="str">
        <f>IF(обеспечено!AA759-'погружено всего'!AA759=0,"",обеспечено!AA759-'погружено всего'!AA759)</f>
        <v/>
      </c>
      <c r="AB759" s="21" t="str">
        <f>IF(обеспечено!AB759-'погружено всего'!AB759=0,"",обеспечено!AB759-'погружено всего'!AB759)</f>
        <v/>
      </c>
      <c r="AC759" s="21" t="str">
        <f>IF(обеспечено!AC759-'погружено всего'!AC759=0,"",обеспечено!AC759-'погружено всего'!AC759)</f>
        <v/>
      </c>
      <c r="AD759" s="21" t="str">
        <f>IF(обеспечено!AD759-'погружено всего'!AD759=0,"",обеспечено!AD759-'погружено всего'!AD759)</f>
        <v/>
      </c>
      <c r="AE759" s="21" t="str">
        <f>IF(обеспечено!AE759-'погружено всего'!AE759=0,"",обеспечено!AE759-'погружено всего'!AE759)</f>
        <v/>
      </c>
      <c r="AF759" s="21" t="str">
        <f>IF(обеспечено!AF759-'погружено всего'!AF759=0,"",обеспечено!AF759-'погружено всего'!AF759)</f>
        <v/>
      </c>
      <c r="AG759" s="21" t="str">
        <f>IF(обеспечено!AG759-'погружено всего'!AG759=0,"",обеспечено!AG759-'погружено всего'!AG759)</f>
        <v/>
      </c>
      <c r="AH759" s="21" t="str">
        <f>IF(обеспечено!AH759-'погружено всего'!AH759=0,"",обеспечено!AH759-'погружено всего'!AH759)</f>
        <v/>
      </c>
      <c r="AI759" s="21" t="str">
        <f>IF(обеспечено!AI759-'погружено всего'!AI759=0,"",обеспечено!AI759-'погружено всего'!AI759)</f>
        <v/>
      </c>
      <c r="AJ759" s="21" t="str">
        <f>IF(обеспечено!AJ759-'погружено всего'!AJ759=0,"",обеспечено!AJ759-'погружено всего'!AJ759)</f>
        <v/>
      </c>
      <c r="AK759" s="21" t="str">
        <f>IF(обеспечено!AK759-'погружено всего'!AK759=0,"",обеспечено!AK759-'погружено всего'!AK759)</f>
        <v/>
      </c>
    </row>
    <row r="760" spans="2:37" s="15" customFormat="1" ht="13.5" customHeight="1" x14ac:dyDescent="0.15">
      <c r="B760" s="20" t="str">
        <f>IF(LEN('заявки всего'!B760)=0,"",'заявки всего'!B760)</f>
        <v/>
      </c>
      <c r="C760" s="20" t="str">
        <f>IF(LEN('заявки всего'!C760)=0,"",'заявки всего'!C760)</f>
        <v/>
      </c>
      <c r="D760" s="22" t="str">
        <f>IF(LEN('заявки всего'!D760)=0,"",'заявки всего'!D760)</f>
        <v/>
      </c>
      <c r="E760" s="23" t="str">
        <f>IF(LEN('заявки всего'!E760)=0,"",'заявки всего'!E760)</f>
        <v/>
      </c>
      <c r="F760" s="23" t="str">
        <f>IF(обеспечено!F760=0,"",ROUNDUP(обеспечено!F760/31*5,0))</f>
        <v/>
      </c>
      <c r="G760" s="21" t="str">
        <f>IF(обеспечено!G760-'погружено всего'!G760=0,"",обеспечено!G760-'погружено всего'!G760)</f>
        <v/>
      </c>
      <c r="H760" s="21" t="str">
        <f>IF(обеспечено!H760-'погружено всего'!H760=0,"",обеспечено!H760-'погружено всего'!H760)</f>
        <v/>
      </c>
      <c r="I760" s="21" t="str">
        <f>IF(обеспечено!I760-'погружено всего'!I760=0,"",обеспечено!I760-'погружено всего'!I760)</f>
        <v/>
      </c>
      <c r="J760" s="21" t="str">
        <f>IF(обеспечено!J760-'погружено всего'!J760=0,"",обеспечено!J760-'погружено всего'!J760)</f>
        <v/>
      </c>
      <c r="K760" s="21" t="str">
        <f>IF(обеспечено!K760-'погружено всего'!K760=0,"",обеспечено!K760-'погружено всего'!K760)</f>
        <v/>
      </c>
      <c r="L760" s="21" t="str">
        <f>IF(обеспечено!L760-'погружено всего'!L760=0,"",обеспечено!L760-'погружено всего'!L760)</f>
        <v/>
      </c>
      <c r="M760" s="21" t="str">
        <f>IF(обеспечено!M760-'погружено всего'!M760=0,"",обеспечено!M760-'погружено всего'!M760)</f>
        <v/>
      </c>
      <c r="N760" s="21" t="str">
        <f>IF(обеспечено!N760-'погружено всего'!N760=0,"",обеспечено!N760-'погружено всего'!N760)</f>
        <v/>
      </c>
      <c r="O760" s="21" t="str">
        <f>IF(обеспечено!O760-'погружено всего'!O760=0,"",обеспечено!O760-'погружено всего'!O760)</f>
        <v/>
      </c>
      <c r="P760" s="21" t="str">
        <f>IF(обеспечено!P760-'погружено всего'!P760=0,"",обеспечено!P760-'погружено всего'!P760)</f>
        <v/>
      </c>
      <c r="Q760" s="21" t="str">
        <f>IF(обеспечено!Q760-'погружено всего'!Q760=0,"",обеспечено!Q760-'погружено всего'!Q760)</f>
        <v/>
      </c>
      <c r="R760" s="21" t="str">
        <f>IF(обеспечено!R760-'погружено всего'!R760=0,"",обеспечено!R760-'погружено всего'!R760)</f>
        <v/>
      </c>
      <c r="S760" s="21" t="str">
        <f>IF(обеспечено!S760-'погружено всего'!S760=0,"",обеспечено!S760-'погружено всего'!S760)</f>
        <v/>
      </c>
      <c r="T760" s="21" t="str">
        <f>IF(обеспечено!T760-'погружено всего'!T760=0,"",обеспечено!T760-'погружено всего'!T760)</f>
        <v/>
      </c>
      <c r="U760" s="21" t="str">
        <f>IF(обеспечено!U760-'погружено всего'!U760=0,"",обеспечено!U760-'погружено всего'!U760)</f>
        <v/>
      </c>
      <c r="V760" s="21" t="str">
        <f>IF(обеспечено!V760-'погружено всего'!V760=0,"",обеспечено!V760-'погружено всего'!V760)</f>
        <v/>
      </c>
      <c r="W760" s="21" t="str">
        <f>IF(обеспечено!W760-'погружено всего'!W760=0,"",обеспечено!W760-'погружено всего'!W760)</f>
        <v/>
      </c>
      <c r="X760" s="21" t="str">
        <f>IF(обеспечено!X760-'погружено всего'!X760=0,"",обеспечено!X760-'погружено всего'!X760)</f>
        <v/>
      </c>
      <c r="Y760" s="21" t="str">
        <f>IF(обеспечено!Y760-'погружено всего'!Y760=0,"",обеспечено!Y760-'погружено всего'!Y760)</f>
        <v/>
      </c>
      <c r="Z760" s="21" t="str">
        <f>IF(обеспечено!Z760-'погружено всего'!Z760=0,"",обеспечено!Z760-'погружено всего'!Z760)</f>
        <v/>
      </c>
      <c r="AA760" s="21" t="str">
        <f>IF(обеспечено!AA760-'погружено всего'!AA760=0,"",обеспечено!AA760-'погружено всего'!AA760)</f>
        <v/>
      </c>
      <c r="AB760" s="21" t="str">
        <f>IF(обеспечено!AB760-'погружено всего'!AB760=0,"",обеспечено!AB760-'погружено всего'!AB760)</f>
        <v/>
      </c>
      <c r="AC760" s="21" t="str">
        <f>IF(обеспечено!AC760-'погружено всего'!AC760=0,"",обеспечено!AC760-'погружено всего'!AC760)</f>
        <v/>
      </c>
      <c r="AD760" s="21" t="str">
        <f>IF(обеспечено!AD760-'погружено всего'!AD760=0,"",обеспечено!AD760-'погружено всего'!AD760)</f>
        <v/>
      </c>
      <c r="AE760" s="21" t="str">
        <f>IF(обеспечено!AE760-'погружено всего'!AE760=0,"",обеспечено!AE760-'погружено всего'!AE760)</f>
        <v/>
      </c>
      <c r="AF760" s="21" t="str">
        <f>IF(обеспечено!AF760-'погружено всего'!AF760=0,"",обеспечено!AF760-'погружено всего'!AF760)</f>
        <v/>
      </c>
      <c r="AG760" s="21" t="str">
        <f>IF(обеспечено!AG760-'погружено всего'!AG760=0,"",обеспечено!AG760-'погружено всего'!AG760)</f>
        <v/>
      </c>
      <c r="AH760" s="21" t="str">
        <f>IF(обеспечено!AH760-'погружено всего'!AH760=0,"",обеспечено!AH760-'погружено всего'!AH760)</f>
        <v/>
      </c>
      <c r="AI760" s="21" t="str">
        <f>IF(обеспечено!AI760-'погружено всего'!AI760=0,"",обеспечено!AI760-'погружено всего'!AI760)</f>
        <v/>
      </c>
      <c r="AJ760" s="21" t="str">
        <f>IF(обеспечено!AJ760-'погружено всего'!AJ760=0,"",обеспечено!AJ760-'погружено всего'!AJ760)</f>
        <v/>
      </c>
      <c r="AK760" s="21" t="str">
        <f>IF(обеспечено!AK760-'погружено всего'!AK760=0,"",обеспечено!AK760-'погружено всего'!AK760)</f>
        <v/>
      </c>
    </row>
    <row r="761" spans="2:37" s="15" customFormat="1" ht="13.5" customHeight="1" x14ac:dyDescent="0.15">
      <c r="B761" s="20" t="str">
        <f>IF(LEN('заявки всего'!B761)=0,"",'заявки всего'!B761)</f>
        <v/>
      </c>
      <c r="C761" s="20" t="str">
        <f>IF(LEN('заявки всего'!C761)=0,"",'заявки всего'!C761)</f>
        <v/>
      </c>
      <c r="D761" s="22" t="str">
        <f>IF(LEN('заявки всего'!D761)=0,"",'заявки всего'!D761)</f>
        <v/>
      </c>
      <c r="E761" s="23" t="str">
        <f>IF(LEN('заявки всего'!E761)=0,"",'заявки всего'!E761)</f>
        <v/>
      </c>
      <c r="F761" s="23" t="str">
        <f>IF(обеспечено!F761=0,"",ROUNDUP(обеспечено!F761/31*5,0))</f>
        <v/>
      </c>
      <c r="G761" s="21" t="str">
        <f>IF(обеспечено!G761-'погружено всего'!G761=0,"",обеспечено!G761-'погружено всего'!G761)</f>
        <v/>
      </c>
      <c r="H761" s="21" t="str">
        <f>IF(обеспечено!H761-'погружено всего'!H761=0,"",обеспечено!H761-'погружено всего'!H761)</f>
        <v/>
      </c>
      <c r="I761" s="21" t="str">
        <f>IF(обеспечено!I761-'погружено всего'!I761=0,"",обеспечено!I761-'погружено всего'!I761)</f>
        <v/>
      </c>
      <c r="J761" s="21" t="str">
        <f>IF(обеспечено!J761-'погружено всего'!J761=0,"",обеспечено!J761-'погружено всего'!J761)</f>
        <v/>
      </c>
      <c r="K761" s="21" t="str">
        <f>IF(обеспечено!K761-'погружено всего'!K761=0,"",обеспечено!K761-'погружено всего'!K761)</f>
        <v/>
      </c>
      <c r="L761" s="21" t="str">
        <f>IF(обеспечено!L761-'погружено всего'!L761=0,"",обеспечено!L761-'погружено всего'!L761)</f>
        <v/>
      </c>
      <c r="M761" s="21" t="str">
        <f>IF(обеспечено!M761-'погружено всего'!M761=0,"",обеспечено!M761-'погружено всего'!M761)</f>
        <v/>
      </c>
      <c r="N761" s="21" t="str">
        <f>IF(обеспечено!N761-'погружено всего'!N761=0,"",обеспечено!N761-'погружено всего'!N761)</f>
        <v/>
      </c>
      <c r="O761" s="21" t="str">
        <f>IF(обеспечено!O761-'погружено всего'!O761=0,"",обеспечено!O761-'погружено всего'!O761)</f>
        <v/>
      </c>
      <c r="P761" s="21" t="str">
        <f>IF(обеспечено!P761-'погружено всего'!P761=0,"",обеспечено!P761-'погружено всего'!P761)</f>
        <v/>
      </c>
      <c r="Q761" s="21" t="str">
        <f>IF(обеспечено!Q761-'погружено всего'!Q761=0,"",обеспечено!Q761-'погружено всего'!Q761)</f>
        <v/>
      </c>
      <c r="R761" s="21" t="str">
        <f>IF(обеспечено!R761-'погружено всего'!R761=0,"",обеспечено!R761-'погружено всего'!R761)</f>
        <v/>
      </c>
      <c r="S761" s="21" t="str">
        <f>IF(обеспечено!S761-'погружено всего'!S761=0,"",обеспечено!S761-'погружено всего'!S761)</f>
        <v/>
      </c>
      <c r="T761" s="21" t="str">
        <f>IF(обеспечено!T761-'погружено всего'!T761=0,"",обеспечено!T761-'погружено всего'!T761)</f>
        <v/>
      </c>
      <c r="U761" s="21" t="str">
        <f>IF(обеспечено!U761-'погружено всего'!U761=0,"",обеспечено!U761-'погружено всего'!U761)</f>
        <v/>
      </c>
      <c r="V761" s="21" t="str">
        <f>IF(обеспечено!V761-'погружено всего'!V761=0,"",обеспечено!V761-'погружено всего'!V761)</f>
        <v/>
      </c>
      <c r="W761" s="21" t="str">
        <f>IF(обеспечено!W761-'погружено всего'!W761=0,"",обеспечено!W761-'погружено всего'!W761)</f>
        <v/>
      </c>
      <c r="X761" s="21" t="str">
        <f>IF(обеспечено!X761-'погружено всего'!X761=0,"",обеспечено!X761-'погружено всего'!X761)</f>
        <v/>
      </c>
      <c r="Y761" s="21" t="str">
        <f>IF(обеспечено!Y761-'погружено всего'!Y761=0,"",обеспечено!Y761-'погружено всего'!Y761)</f>
        <v/>
      </c>
      <c r="Z761" s="21" t="str">
        <f>IF(обеспечено!Z761-'погружено всего'!Z761=0,"",обеспечено!Z761-'погружено всего'!Z761)</f>
        <v/>
      </c>
      <c r="AA761" s="21" t="str">
        <f>IF(обеспечено!AA761-'погружено всего'!AA761=0,"",обеспечено!AA761-'погружено всего'!AA761)</f>
        <v/>
      </c>
      <c r="AB761" s="21" t="str">
        <f>IF(обеспечено!AB761-'погружено всего'!AB761=0,"",обеспечено!AB761-'погружено всего'!AB761)</f>
        <v/>
      </c>
      <c r="AC761" s="21" t="str">
        <f>IF(обеспечено!AC761-'погружено всего'!AC761=0,"",обеспечено!AC761-'погружено всего'!AC761)</f>
        <v/>
      </c>
      <c r="AD761" s="21" t="str">
        <f>IF(обеспечено!AD761-'погружено всего'!AD761=0,"",обеспечено!AD761-'погружено всего'!AD761)</f>
        <v/>
      </c>
      <c r="AE761" s="21" t="str">
        <f>IF(обеспечено!AE761-'погружено всего'!AE761=0,"",обеспечено!AE761-'погружено всего'!AE761)</f>
        <v/>
      </c>
      <c r="AF761" s="21" t="str">
        <f>IF(обеспечено!AF761-'погружено всего'!AF761=0,"",обеспечено!AF761-'погружено всего'!AF761)</f>
        <v/>
      </c>
      <c r="AG761" s="21" t="str">
        <f>IF(обеспечено!AG761-'погружено всего'!AG761=0,"",обеспечено!AG761-'погружено всего'!AG761)</f>
        <v/>
      </c>
      <c r="AH761" s="21" t="str">
        <f>IF(обеспечено!AH761-'погружено всего'!AH761=0,"",обеспечено!AH761-'погружено всего'!AH761)</f>
        <v/>
      </c>
      <c r="AI761" s="21" t="str">
        <f>IF(обеспечено!AI761-'погружено всего'!AI761=0,"",обеспечено!AI761-'погружено всего'!AI761)</f>
        <v/>
      </c>
      <c r="AJ761" s="21" t="str">
        <f>IF(обеспечено!AJ761-'погружено всего'!AJ761=0,"",обеспечено!AJ761-'погружено всего'!AJ761)</f>
        <v/>
      </c>
      <c r="AK761" s="21" t="str">
        <f>IF(обеспечено!AK761-'погружено всего'!AK761=0,"",обеспечено!AK761-'погружено всего'!AK761)</f>
        <v/>
      </c>
    </row>
    <row r="762" spans="2:37" s="15" customFormat="1" ht="13.5" customHeight="1" x14ac:dyDescent="0.15">
      <c r="B762" s="20" t="str">
        <f>IF(LEN('заявки всего'!B762)=0,"",'заявки всего'!B762)</f>
        <v/>
      </c>
      <c r="C762" s="20" t="str">
        <f>IF(LEN('заявки всего'!C762)=0,"",'заявки всего'!C762)</f>
        <v/>
      </c>
      <c r="D762" s="22" t="str">
        <f>IF(LEN('заявки всего'!D762)=0,"",'заявки всего'!D762)</f>
        <v/>
      </c>
      <c r="E762" s="23" t="str">
        <f>IF(LEN('заявки всего'!E762)=0,"",'заявки всего'!E762)</f>
        <v/>
      </c>
      <c r="F762" s="23" t="str">
        <f>IF(обеспечено!F762=0,"",ROUNDUP(обеспечено!F762/31*5,0))</f>
        <v/>
      </c>
      <c r="G762" s="21" t="str">
        <f>IF(обеспечено!G762-'погружено всего'!G762=0,"",обеспечено!G762-'погружено всего'!G762)</f>
        <v/>
      </c>
      <c r="H762" s="21" t="str">
        <f>IF(обеспечено!H762-'погружено всего'!H762=0,"",обеспечено!H762-'погружено всего'!H762)</f>
        <v/>
      </c>
      <c r="I762" s="21" t="str">
        <f>IF(обеспечено!I762-'погружено всего'!I762=0,"",обеспечено!I762-'погружено всего'!I762)</f>
        <v/>
      </c>
      <c r="J762" s="21" t="str">
        <f>IF(обеспечено!J762-'погружено всего'!J762=0,"",обеспечено!J762-'погружено всего'!J762)</f>
        <v/>
      </c>
      <c r="K762" s="21" t="str">
        <f>IF(обеспечено!K762-'погружено всего'!K762=0,"",обеспечено!K762-'погружено всего'!K762)</f>
        <v/>
      </c>
      <c r="L762" s="21" t="str">
        <f>IF(обеспечено!L762-'погружено всего'!L762=0,"",обеспечено!L762-'погружено всего'!L762)</f>
        <v/>
      </c>
      <c r="M762" s="21" t="str">
        <f>IF(обеспечено!M762-'погружено всего'!M762=0,"",обеспечено!M762-'погружено всего'!M762)</f>
        <v/>
      </c>
      <c r="N762" s="21" t="str">
        <f>IF(обеспечено!N762-'погружено всего'!N762=0,"",обеспечено!N762-'погружено всего'!N762)</f>
        <v/>
      </c>
      <c r="O762" s="21" t="str">
        <f>IF(обеспечено!O762-'погружено всего'!O762=0,"",обеспечено!O762-'погружено всего'!O762)</f>
        <v/>
      </c>
      <c r="P762" s="21" t="str">
        <f>IF(обеспечено!P762-'погружено всего'!P762=0,"",обеспечено!P762-'погружено всего'!P762)</f>
        <v/>
      </c>
      <c r="Q762" s="21" t="str">
        <f>IF(обеспечено!Q762-'погружено всего'!Q762=0,"",обеспечено!Q762-'погружено всего'!Q762)</f>
        <v/>
      </c>
      <c r="R762" s="21" t="str">
        <f>IF(обеспечено!R762-'погружено всего'!R762=0,"",обеспечено!R762-'погружено всего'!R762)</f>
        <v/>
      </c>
      <c r="S762" s="21" t="str">
        <f>IF(обеспечено!S762-'погружено всего'!S762=0,"",обеспечено!S762-'погружено всего'!S762)</f>
        <v/>
      </c>
      <c r="T762" s="21" t="str">
        <f>IF(обеспечено!T762-'погружено всего'!T762=0,"",обеспечено!T762-'погружено всего'!T762)</f>
        <v/>
      </c>
      <c r="U762" s="21" t="str">
        <f>IF(обеспечено!U762-'погружено всего'!U762=0,"",обеспечено!U762-'погружено всего'!U762)</f>
        <v/>
      </c>
      <c r="V762" s="21" t="str">
        <f>IF(обеспечено!V762-'погружено всего'!V762=0,"",обеспечено!V762-'погружено всего'!V762)</f>
        <v/>
      </c>
      <c r="W762" s="21" t="str">
        <f>IF(обеспечено!W762-'погружено всего'!W762=0,"",обеспечено!W762-'погружено всего'!W762)</f>
        <v/>
      </c>
      <c r="X762" s="21" t="str">
        <f>IF(обеспечено!X762-'погружено всего'!X762=0,"",обеспечено!X762-'погружено всего'!X762)</f>
        <v/>
      </c>
      <c r="Y762" s="21" t="str">
        <f>IF(обеспечено!Y762-'погружено всего'!Y762=0,"",обеспечено!Y762-'погружено всего'!Y762)</f>
        <v/>
      </c>
      <c r="Z762" s="21" t="str">
        <f>IF(обеспечено!Z762-'погружено всего'!Z762=0,"",обеспечено!Z762-'погружено всего'!Z762)</f>
        <v/>
      </c>
      <c r="AA762" s="21" t="str">
        <f>IF(обеспечено!AA762-'погружено всего'!AA762=0,"",обеспечено!AA762-'погружено всего'!AA762)</f>
        <v/>
      </c>
      <c r="AB762" s="21" t="str">
        <f>IF(обеспечено!AB762-'погружено всего'!AB762=0,"",обеспечено!AB762-'погружено всего'!AB762)</f>
        <v/>
      </c>
      <c r="AC762" s="21" t="str">
        <f>IF(обеспечено!AC762-'погружено всего'!AC762=0,"",обеспечено!AC762-'погружено всего'!AC762)</f>
        <v/>
      </c>
      <c r="AD762" s="21" t="str">
        <f>IF(обеспечено!AD762-'погружено всего'!AD762=0,"",обеспечено!AD762-'погружено всего'!AD762)</f>
        <v/>
      </c>
      <c r="AE762" s="21" t="str">
        <f>IF(обеспечено!AE762-'погружено всего'!AE762=0,"",обеспечено!AE762-'погружено всего'!AE762)</f>
        <v/>
      </c>
      <c r="AF762" s="21" t="str">
        <f>IF(обеспечено!AF762-'погружено всего'!AF762=0,"",обеспечено!AF762-'погружено всего'!AF762)</f>
        <v/>
      </c>
      <c r="AG762" s="21" t="str">
        <f>IF(обеспечено!AG762-'погружено всего'!AG762=0,"",обеспечено!AG762-'погружено всего'!AG762)</f>
        <v/>
      </c>
      <c r="AH762" s="21" t="str">
        <f>IF(обеспечено!AH762-'погружено всего'!AH762=0,"",обеспечено!AH762-'погружено всего'!AH762)</f>
        <v/>
      </c>
      <c r="AI762" s="21" t="str">
        <f>IF(обеспечено!AI762-'погружено всего'!AI762=0,"",обеспечено!AI762-'погружено всего'!AI762)</f>
        <v/>
      </c>
      <c r="AJ762" s="21" t="str">
        <f>IF(обеспечено!AJ762-'погружено всего'!AJ762=0,"",обеспечено!AJ762-'погружено всего'!AJ762)</f>
        <v/>
      </c>
      <c r="AK762" s="21" t="str">
        <f>IF(обеспечено!AK762-'погружено всего'!AK762=0,"",обеспечено!AK762-'погружено всего'!AK762)</f>
        <v/>
      </c>
    </row>
    <row r="763" spans="2:37" s="15" customFormat="1" ht="13.5" customHeight="1" x14ac:dyDescent="0.15">
      <c r="B763" s="20" t="str">
        <f>IF(LEN('заявки всего'!B763)=0,"",'заявки всего'!B763)</f>
        <v/>
      </c>
      <c r="C763" s="20" t="str">
        <f>IF(LEN('заявки всего'!C763)=0,"",'заявки всего'!C763)</f>
        <v/>
      </c>
      <c r="D763" s="22" t="str">
        <f>IF(LEN('заявки всего'!D763)=0,"",'заявки всего'!D763)</f>
        <v/>
      </c>
      <c r="E763" s="23" t="str">
        <f>IF(LEN('заявки всего'!E763)=0,"",'заявки всего'!E763)</f>
        <v/>
      </c>
      <c r="F763" s="23" t="str">
        <f>IF(обеспечено!F763=0,"",ROUNDUP(обеспечено!F763/31*5,0))</f>
        <v/>
      </c>
      <c r="G763" s="21" t="str">
        <f>IF(обеспечено!G763-'погружено всего'!G763=0,"",обеспечено!G763-'погружено всего'!G763)</f>
        <v/>
      </c>
      <c r="H763" s="21" t="str">
        <f>IF(обеспечено!H763-'погружено всего'!H763=0,"",обеспечено!H763-'погружено всего'!H763)</f>
        <v/>
      </c>
      <c r="I763" s="21" t="str">
        <f>IF(обеспечено!I763-'погружено всего'!I763=0,"",обеспечено!I763-'погружено всего'!I763)</f>
        <v/>
      </c>
      <c r="J763" s="21" t="str">
        <f>IF(обеспечено!J763-'погружено всего'!J763=0,"",обеспечено!J763-'погружено всего'!J763)</f>
        <v/>
      </c>
      <c r="K763" s="21" t="str">
        <f>IF(обеспечено!K763-'погружено всего'!K763=0,"",обеспечено!K763-'погружено всего'!K763)</f>
        <v/>
      </c>
      <c r="L763" s="21" t="str">
        <f>IF(обеспечено!L763-'погружено всего'!L763=0,"",обеспечено!L763-'погружено всего'!L763)</f>
        <v/>
      </c>
      <c r="M763" s="21" t="str">
        <f>IF(обеспечено!M763-'погружено всего'!M763=0,"",обеспечено!M763-'погружено всего'!M763)</f>
        <v/>
      </c>
      <c r="N763" s="21" t="str">
        <f>IF(обеспечено!N763-'погружено всего'!N763=0,"",обеспечено!N763-'погружено всего'!N763)</f>
        <v/>
      </c>
      <c r="O763" s="21" t="str">
        <f>IF(обеспечено!O763-'погружено всего'!O763=0,"",обеспечено!O763-'погружено всего'!O763)</f>
        <v/>
      </c>
      <c r="P763" s="21" t="str">
        <f>IF(обеспечено!P763-'погружено всего'!P763=0,"",обеспечено!P763-'погружено всего'!P763)</f>
        <v/>
      </c>
      <c r="Q763" s="21" t="str">
        <f>IF(обеспечено!Q763-'погружено всего'!Q763=0,"",обеспечено!Q763-'погружено всего'!Q763)</f>
        <v/>
      </c>
      <c r="R763" s="21" t="str">
        <f>IF(обеспечено!R763-'погружено всего'!R763=0,"",обеспечено!R763-'погружено всего'!R763)</f>
        <v/>
      </c>
      <c r="S763" s="21" t="str">
        <f>IF(обеспечено!S763-'погружено всего'!S763=0,"",обеспечено!S763-'погружено всего'!S763)</f>
        <v/>
      </c>
      <c r="T763" s="21" t="str">
        <f>IF(обеспечено!T763-'погружено всего'!T763=0,"",обеспечено!T763-'погружено всего'!T763)</f>
        <v/>
      </c>
      <c r="U763" s="21" t="str">
        <f>IF(обеспечено!U763-'погружено всего'!U763=0,"",обеспечено!U763-'погружено всего'!U763)</f>
        <v/>
      </c>
      <c r="V763" s="21" t="str">
        <f>IF(обеспечено!V763-'погружено всего'!V763=0,"",обеспечено!V763-'погружено всего'!V763)</f>
        <v/>
      </c>
      <c r="W763" s="21" t="str">
        <f>IF(обеспечено!W763-'погружено всего'!W763=0,"",обеспечено!W763-'погружено всего'!W763)</f>
        <v/>
      </c>
      <c r="X763" s="21" t="str">
        <f>IF(обеспечено!X763-'погружено всего'!X763=0,"",обеспечено!X763-'погружено всего'!X763)</f>
        <v/>
      </c>
      <c r="Y763" s="21" t="str">
        <f>IF(обеспечено!Y763-'погружено всего'!Y763=0,"",обеспечено!Y763-'погружено всего'!Y763)</f>
        <v/>
      </c>
      <c r="Z763" s="21" t="str">
        <f>IF(обеспечено!Z763-'погружено всего'!Z763=0,"",обеспечено!Z763-'погружено всего'!Z763)</f>
        <v/>
      </c>
      <c r="AA763" s="21" t="str">
        <f>IF(обеспечено!AA763-'погружено всего'!AA763=0,"",обеспечено!AA763-'погружено всего'!AA763)</f>
        <v/>
      </c>
      <c r="AB763" s="21" t="str">
        <f>IF(обеспечено!AB763-'погружено всего'!AB763=0,"",обеспечено!AB763-'погружено всего'!AB763)</f>
        <v/>
      </c>
      <c r="AC763" s="21" t="str">
        <f>IF(обеспечено!AC763-'погружено всего'!AC763=0,"",обеспечено!AC763-'погружено всего'!AC763)</f>
        <v/>
      </c>
      <c r="AD763" s="21" t="str">
        <f>IF(обеспечено!AD763-'погружено всего'!AD763=0,"",обеспечено!AD763-'погружено всего'!AD763)</f>
        <v/>
      </c>
      <c r="AE763" s="21" t="str">
        <f>IF(обеспечено!AE763-'погружено всего'!AE763=0,"",обеспечено!AE763-'погружено всего'!AE763)</f>
        <v/>
      </c>
      <c r="AF763" s="21" t="str">
        <f>IF(обеспечено!AF763-'погружено всего'!AF763=0,"",обеспечено!AF763-'погружено всего'!AF763)</f>
        <v/>
      </c>
      <c r="AG763" s="21" t="str">
        <f>IF(обеспечено!AG763-'погружено всего'!AG763=0,"",обеспечено!AG763-'погружено всего'!AG763)</f>
        <v/>
      </c>
      <c r="AH763" s="21" t="str">
        <f>IF(обеспечено!AH763-'погружено всего'!AH763=0,"",обеспечено!AH763-'погружено всего'!AH763)</f>
        <v/>
      </c>
      <c r="AI763" s="21" t="str">
        <f>IF(обеспечено!AI763-'погружено всего'!AI763=0,"",обеспечено!AI763-'погружено всего'!AI763)</f>
        <v/>
      </c>
      <c r="AJ763" s="21" t="str">
        <f>IF(обеспечено!AJ763-'погружено всего'!AJ763=0,"",обеспечено!AJ763-'погружено всего'!AJ763)</f>
        <v/>
      </c>
      <c r="AK763" s="21" t="str">
        <f>IF(обеспечено!AK763-'погружено всего'!AK763=0,"",обеспечено!AK763-'погружено всего'!AK763)</f>
        <v/>
      </c>
    </row>
    <row r="764" spans="2:37" s="15" customFormat="1" ht="13.5" customHeight="1" x14ac:dyDescent="0.15">
      <c r="B764" s="20" t="str">
        <f>IF(LEN('заявки всего'!B764)=0,"",'заявки всего'!B764)</f>
        <v/>
      </c>
      <c r="C764" s="20" t="str">
        <f>IF(LEN('заявки всего'!C764)=0,"",'заявки всего'!C764)</f>
        <v/>
      </c>
      <c r="D764" s="22" t="str">
        <f>IF(LEN('заявки всего'!D764)=0,"",'заявки всего'!D764)</f>
        <v/>
      </c>
      <c r="E764" s="23" t="str">
        <f>IF(LEN('заявки всего'!E764)=0,"",'заявки всего'!E764)</f>
        <v/>
      </c>
      <c r="F764" s="23" t="str">
        <f>IF(обеспечено!F764=0,"",ROUNDUP(обеспечено!F764/31*5,0))</f>
        <v/>
      </c>
      <c r="G764" s="21" t="str">
        <f>IF(обеспечено!G764-'погружено всего'!G764=0,"",обеспечено!G764-'погружено всего'!G764)</f>
        <v/>
      </c>
      <c r="H764" s="21" t="str">
        <f>IF(обеспечено!H764-'погружено всего'!H764=0,"",обеспечено!H764-'погружено всего'!H764)</f>
        <v/>
      </c>
      <c r="I764" s="21" t="str">
        <f>IF(обеспечено!I764-'погружено всего'!I764=0,"",обеспечено!I764-'погружено всего'!I764)</f>
        <v/>
      </c>
      <c r="J764" s="21" t="str">
        <f>IF(обеспечено!J764-'погружено всего'!J764=0,"",обеспечено!J764-'погружено всего'!J764)</f>
        <v/>
      </c>
      <c r="K764" s="21" t="str">
        <f>IF(обеспечено!K764-'погружено всего'!K764=0,"",обеспечено!K764-'погружено всего'!K764)</f>
        <v/>
      </c>
      <c r="L764" s="21" t="str">
        <f>IF(обеспечено!L764-'погружено всего'!L764=0,"",обеспечено!L764-'погружено всего'!L764)</f>
        <v/>
      </c>
      <c r="M764" s="21" t="str">
        <f>IF(обеспечено!M764-'погружено всего'!M764=0,"",обеспечено!M764-'погружено всего'!M764)</f>
        <v/>
      </c>
      <c r="N764" s="21" t="str">
        <f>IF(обеспечено!N764-'погружено всего'!N764=0,"",обеспечено!N764-'погружено всего'!N764)</f>
        <v/>
      </c>
      <c r="O764" s="21" t="str">
        <f>IF(обеспечено!O764-'погружено всего'!O764=0,"",обеспечено!O764-'погружено всего'!O764)</f>
        <v/>
      </c>
      <c r="P764" s="21" t="str">
        <f>IF(обеспечено!P764-'погружено всего'!P764=0,"",обеспечено!P764-'погружено всего'!P764)</f>
        <v/>
      </c>
      <c r="Q764" s="21" t="str">
        <f>IF(обеспечено!Q764-'погружено всего'!Q764=0,"",обеспечено!Q764-'погружено всего'!Q764)</f>
        <v/>
      </c>
      <c r="R764" s="21" t="str">
        <f>IF(обеспечено!R764-'погружено всего'!R764=0,"",обеспечено!R764-'погружено всего'!R764)</f>
        <v/>
      </c>
      <c r="S764" s="21" t="str">
        <f>IF(обеспечено!S764-'погружено всего'!S764=0,"",обеспечено!S764-'погружено всего'!S764)</f>
        <v/>
      </c>
      <c r="T764" s="21" t="str">
        <f>IF(обеспечено!T764-'погружено всего'!T764=0,"",обеспечено!T764-'погружено всего'!T764)</f>
        <v/>
      </c>
      <c r="U764" s="21" t="str">
        <f>IF(обеспечено!U764-'погружено всего'!U764=0,"",обеспечено!U764-'погружено всего'!U764)</f>
        <v/>
      </c>
      <c r="V764" s="21" t="str">
        <f>IF(обеспечено!V764-'погружено всего'!V764=0,"",обеспечено!V764-'погружено всего'!V764)</f>
        <v/>
      </c>
      <c r="W764" s="21" t="str">
        <f>IF(обеспечено!W764-'погружено всего'!W764=0,"",обеспечено!W764-'погружено всего'!W764)</f>
        <v/>
      </c>
      <c r="X764" s="21" t="str">
        <f>IF(обеспечено!X764-'погружено всего'!X764=0,"",обеспечено!X764-'погружено всего'!X764)</f>
        <v/>
      </c>
      <c r="Y764" s="21" t="str">
        <f>IF(обеспечено!Y764-'погружено всего'!Y764=0,"",обеспечено!Y764-'погружено всего'!Y764)</f>
        <v/>
      </c>
      <c r="Z764" s="21" t="str">
        <f>IF(обеспечено!Z764-'погружено всего'!Z764=0,"",обеспечено!Z764-'погружено всего'!Z764)</f>
        <v/>
      </c>
      <c r="AA764" s="21" t="str">
        <f>IF(обеспечено!AA764-'погружено всего'!AA764=0,"",обеспечено!AA764-'погружено всего'!AA764)</f>
        <v/>
      </c>
      <c r="AB764" s="21" t="str">
        <f>IF(обеспечено!AB764-'погружено всего'!AB764=0,"",обеспечено!AB764-'погружено всего'!AB764)</f>
        <v/>
      </c>
      <c r="AC764" s="21" t="str">
        <f>IF(обеспечено!AC764-'погружено всего'!AC764=0,"",обеспечено!AC764-'погружено всего'!AC764)</f>
        <v/>
      </c>
      <c r="AD764" s="21" t="str">
        <f>IF(обеспечено!AD764-'погружено всего'!AD764=0,"",обеспечено!AD764-'погружено всего'!AD764)</f>
        <v/>
      </c>
      <c r="AE764" s="21" t="str">
        <f>IF(обеспечено!AE764-'погружено всего'!AE764=0,"",обеспечено!AE764-'погружено всего'!AE764)</f>
        <v/>
      </c>
      <c r="AF764" s="21" t="str">
        <f>IF(обеспечено!AF764-'погружено всего'!AF764=0,"",обеспечено!AF764-'погружено всего'!AF764)</f>
        <v/>
      </c>
      <c r="AG764" s="21" t="str">
        <f>IF(обеспечено!AG764-'погружено всего'!AG764=0,"",обеспечено!AG764-'погружено всего'!AG764)</f>
        <v/>
      </c>
      <c r="AH764" s="21" t="str">
        <f>IF(обеспечено!AH764-'погружено всего'!AH764=0,"",обеспечено!AH764-'погружено всего'!AH764)</f>
        <v/>
      </c>
      <c r="AI764" s="21" t="str">
        <f>IF(обеспечено!AI764-'погружено всего'!AI764=0,"",обеспечено!AI764-'погружено всего'!AI764)</f>
        <v/>
      </c>
      <c r="AJ764" s="21" t="str">
        <f>IF(обеспечено!AJ764-'погружено всего'!AJ764=0,"",обеспечено!AJ764-'погружено всего'!AJ764)</f>
        <v/>
      </c>
      <c r="AK764" s="21" t="str">
        <f>IF(обеспечено!AK764-'погружено всего'!AK764=0,"",обеспечено!AK764-'погружено всего'!AK764)</f>
        <v/>
      </c>
    </row>
    <row r="765" spans="2:37" s="15" customFormat="1" ht="13.5" customHeight="1" x14ac:dyDescent="0.15">
      <c r="B765" s="20" t="str">
        <f>IF(LEN('заявки всего'!B765)=0,"",'заявки всего'!B765)</f>
        <v/>
      </c>
      <c r="C765" s="20" t="str">
        <f>IF(LEN('заявки всего'!C765)=0,"",'заявки всего'!C765)</f>
        <v/>
      </c>
      <c r="D765" s="22" t="str">
        <f>IF(LEN('заявки всего'!D765)=0,"",'заявки всего'!D765)</f>
        <v/>
      </c>
      <c r="E765" s="23" t="str">
        <f>IF(LEN('заявки всего'!E765)=0,"",'заявки всего'!E765)</f>
        <v/>
      </c>
      <c r="F765" s="23" t="str">
        <f>IF(обеспечено!F765=0,"",ROUNDUP(обеспечено!F765/31*5,0))</f>
        <v/>
      </c>
      <c r="G765" s="21" t="str">
        <f>IF(обеспечено!G765-'погружено всего'!G765=0,"",обеспечено!G765-'погружено всего'!G765)</f>
        <v/>
      </c>
      <c r="H765" s="21" t="str">
        <f>IF(обеспечено!H765-'погружено всего'!H765=0,"",обеспечено!H765-'погружено всего'!H765)</f>
        <v/>
      </c>
      <c r="I765" s="21" t="str">
        <f>IF(обеспечено!I765-'погружено всего'!I765=0,"",обеспечено!I765-'погружено всего'!I765)</f>
        <v/>
      </c>
      <c r="J765" s="21" t="str">
        <f>IF(обеспечено!J765-'погружено всего'!J765=0,"",обеспечено!J765-'погружено всего'!J765)</f>
        <v/>
      </c>
      <c r="K765" s="21" t="str">
        <f>IF(обеспечено!K765-'погружено всего'!K765=0,"",обеспечено!K765-'погружено всего'!K765)</f>
        <v/>
      </c>
      <c r="L765" s="21" t="str">
        <f>IF(обеспечено!L765-'погружено всего'!L765=0,"",обеспечено!L765-'погружено всего'!L765)</f>
        <v/>
      </c>
      <c r="M765" s="21" t="str">
        <f>IF(обеспечено!M765-'погружено всего'!M765=0,"",обеспечено!M765-'погружено всего'!M765)</f>
        <v/>
      </c>
      <c r="N765" s="21" t="str">
        <f>IF(обеспечено!N765-'погружено всего'!N765=0,"",обеспечено!N765-'погружено всего'!N765)</f>
        <v/>
      </c>
      <c r="O765" s="21" t="str">
        <f>IF(обеспечено!O765-'погружено всего'!O765=0,"",обеспечено!O765-'погружено всего'!O765)</f>
        <v/>
      </c>
      <c r="P765" s="21" t="str">
        <f>IF(обеспечено!P765-'погружено всего'!P765=0,"",обеспечено!P765-'погружено всего'!P765)</f>
        <v/>
      </c>
      <c r="Q765" s="21" t="str">
        <f>IF(обеспечено!Q765-'погружено всего'!Q765=0,"",обеспечено!Q765-'погружено всего'!Q765)</f>
        <v/>
      </c>
      <c r="R765" s="21" t="str">
        <f>IF(обеспечено!R765-'погружено всего'!R765=0,"",обеспечено!R765-'погружено всего'!R765)</f>
        <v/>
      </c>
      <c r="S765" s="21" t="str">
        <f>IF(обеспечено!S765-'погружено всего'!S765=0,"",обеспечено!S765-'погружено всего'!S765)</f>
        <v/>
      </c>
      <c r="T765" s="21" t="str">
        <f>IF(обеспечено!T765-'погружено всего'!T765=0,"",обеспечено!T765-'погружено всего'!T765)</f>
        <v/>
      </c>
      <c r="U765" s="21" t="str">
        <f>IF(обеспечено!U765-'погружено всего'!U765=0,"",обеспечено!U765-'погружено всего'!U765)</f>
        <v/>
      </c>
      <c r="V765" s="21" t="str">
        <f>IF(обеспечено!V765-'погружено всего'!V765=0,"",обеспечено!V765-'погружено всего'!V765)</f>
        <v/>
      </c>
      <c r="W765" s="21" t="str">
        <f>IF(обеспечено!W765-'погружено всего'!W765=0,"",обеспечено!W765-'погружено всего'!W765)</f>
        <v/>
      </c>
      <c r="X765" s="21" t="str">
        <f>IF(обеспечено!X765-'погружено всего'!X765=0,"",обеспечено!X765-'погружено всего'!X765)</f>
        <v/>
      </c>
      <c r="Y765" s="21" t="str">
        <f>IF(обеспечено!Y765-'погружено всего'!Y765=0,"",обеспечено!Y765-'погружено всего'!Y765)</f>
        <v/>
      </c>
      <c r="Z765" s="21" t="str">
        <f>IF(обеспечено!Z765-'погружено всего'!Z765=0,"",обеспечено!Z765-'погружено всего'!Z765)</f>
        <v/>
      </c>
      <c r="AA765" s="21" t="str">
        <f>IF(обеспечено!AA765-'погружено всего'!AA765=0,"",обеспечено!AA765-'погружено всего'!AA765)</f>
        <v/>
      </c>
      <c r="AB765" s="21" t="str">
        <f>IF(обеспечено!AB765-'погружено всего'!AB765=0,"",обеспечено!AB765-'погружено всего'!AB765)</f>
        <v/>
      </c>
      <c r="AC765" s="21" t="str">
        <f>IF(обеспечено!AC765-'погружено всего'!AC765=0,"",обеспечено!AC765-'погружено всего'!AC765)</f>
        <v/>
      </c>
      <c r="AD765" s="21" t="str">
        <f>IF(обеспечено!AD765-'погружено всего'!AD765=0,"",обеспечено!AD765-'погружено всего'!AD765)</f>
        <v/>
      </c>
      <c r="AE765" s="21" t="str">
        <f>IF(обеспечено!AE765-'погружено всего'!AE765=0,"",обеспечено!AE765-'погружено всего'!AE765)</f>
        <v/>
      </c>
      <c r="AF765" s="21" t="str">
        <f>IF(обеспечено!AF765-'погружено всего'!AF765=0,"",обеспечено!AF765-'погружено всего'!AF765)</f>
        <v/>
      </c>
      <c r="AG765" s="21" t="str">
        <f>IF(обеспечено!AG765-'погружено всего'!AG765=0,"",обеспечено!AG765-'погружено всего'!AG765)</f>
        <v/>
      </c>
      <c r="AH765" s="21" t="str">
        <f>IF(обеспечено!AH765-'погружено всего'!AH765=0,"",обеспечено!AH765-'погружено всего'!AH765)</f>
        <v/>
      </c>
      <c r="AI765" s="21" t="str">
        <f>IF(обеспечено!AI765-'погружено всего'!AI765=0,"",обеспечено!AI765-'погружено всего'!AI765)</f>
        <v/>
      </c>
      <c r="AJ765" s="21" t="str">
        <f>IF(обеспечено!AJ765-'погружено всего'!AJ765=0,"",обеспечено!AJ765-'погружено всего'!AJ765)</f>
        <v/>
      </c>
      <c r="AK765" s="21" t="str">
        <f>IF(обеспечено!AK765-'погружено всего'!AK765=0,"",обеспечено!AK765-'погружено всего'!AK765)</f>
        <v/>
      </c>
    </row>
    <row r="766" spans="2:37" s="15" customFormat="1" ht="13.5" customHeight="1" x14ac:dyDescent="0.15">
      <c r="B766" s="20" t="str">
        <f>IF(LEN('заявки всего'!B766)=0,"",'заявки всего'!B766)</f>
        <v/>
      </c>
      <c r="C766" s="20" t="str">
        <f>IF(LEN('заявки всего'!C766)=0,"",'заявки всего'!C766)</f>
        <v/>
      </c>
      <c r="D766" s="22" t="str">
        <f>IF(LEN('заявки всего'!D766)=0,"",'заявки всего'!D766)</f>
        <v/>
      </c>
      <c r="E766" s="23" t="str">
        <f>IF(LEN('заявки всего'!E766)=0,"",'заявки всего'!E766)</f>
        <v/>
      </c>
      <c r="F766" s="23" t="str">
        <f>IF(обеспечено!F766=0,"",ROUNDUP(обеспечено!F766/31*5,0))</f>
        <v/>
      </c>
      <c r="G766" s="21" t="str">
        <f>IF(обеспечено!G766-'погружено всего'!G766=0,"",обеспечено!G766-'погружено всего'!G766)</f>
        <v/>
      </c>
      <c r="H766" s="21" t="str">
        <f>IF(обеспечено!H766-'погружено всего'!H766=0,"",обеспечено!H766-'погружено всего'!H766)</f>
        <v/>
      </c>
      <c r="I766" s="21" t="str">
        <f>IF(обеспечено!I766-'погружено всего'!I766=0,"",обеспечено!I766-'погружено всего'!I766)</f>
        <v/>
      </c>
      <c r="J766" s="21" t="str">
        <f>IF(обеспечено!J766-'погружено всего'!J766=0,"",обеспечено!J766-'погружено всего'!J766)</f>
        <v/>
      </c>
      <c r="K766" s="21" t="str">
        <f>IF(обеспечено!K766-'погружено всего'!K766=0,"",обеспечено!K766-'погружено всего'!K766)</f>
        <v/>
      </c>
      <c r="L766" s="21" t="str">
        <f>IF(обеспечено!L766-'погружено всего'!L766=0,"",обеспечено!L766-'погружено всего'!L766)</f>
        <v/>
      </c>
      <c r="M766" s="21" t="str">
        <f>IF(обеспечено!M766-'погружено всего'!M766=0,"",обеспечено!M766-'погружено всего'!M766)</f>
        <v/>
      </c>
      <c r="N766" s="21" t="str">
        <f>IF(обеспечено!N766-'погружено всего'!N766=0,"",обеспечено!N766-'погружено всего'!N766)</f>
        <v/>
      </c>
      <c r="O766" s="21" t="str">
        <f>IF(обеспечено!O766-'погружено всего'!O766=0,"",обеспечено!O766-'погружено всего'!O766)</f>
        <v/>
      </c>
      <c r="P766" s="21" t="str">
        <f>IF(обеспечено!P766-'погружено всего'!P766=0,"",обеспечено!P766-'погружено всего'!P766)</f>
        <v/>
      </c>
      <c r="Q766" s="21" t="str">
        <f>IF(обеспечено!Q766-'погружено всего'!Q766=0,"",обеспечено!Q766-'погружено всего'!Q766)</f>
        <v/>
      </c>
      <c r="R766" s="21" t="str">
        <f>IF(обеспечено!R766-'погружено всего'!R766=0,"",обеспечено!R766-'погружено всего'!R766)</f>
        <v/>
      </c>
      <c r="S766" s="21" t="str">
        <f>IF(обеспечено!S766-'погружено всего'!S766=0,"",обеспечено!S766-'погружено всего'!S766)</f>
        <v/>
      </c>
      <c r="T766" s="21" t="str">
        <f>IF(обеспечено!T766-'погружено всего'!T766=0,"",обеспечено!T766-'погружено всего'!T766)</f>
        <v/>
      </c>
      <c r="U766" s="21" t="str">
        <f>IF(обеспечено!U766-'погружено всего'!U766=0,"",обеспечено!U766-'погружено всего'!U766)</f>
        <v/>
      </c>
      <c r="V766" s="21" t="str">
        <f>IF(обеспечено!V766-'погружено всего'!V766=0,"",обеспечено!V766-'погружено всего'!V766)</f>
        <v/>
      </c>
      <c r="W766" s="21" t="str">
        <f>IF(обеспечено!W766-'погружено всего'!W766=0,"",обеспечено!W766-'погружено всего'!W766)</f>
        <v/>
      </c>
      <c r="X766" s="21" t="str">
        <f>IF(обеспечено!X766-'погружено всего'!X766=0,"",обеспечено!X766-'погружено всего'!X766)</f>
        <v/>
      </c>
      <c r="Y766" s="21" t="str">
        <f>IF(обеспечено!Y766-'погружено всего'!Y766=0,"",обеспечено!Y766-'погружено всего'!Y766)</f>
        <v/>
      </c>
      <c r="Z766" s="21" t="str">
        <f>IF(обеспечено!Z766-'погружено всего'!Z766=0,"",обеспечено!Z766-'погружено всего'!Z766)</f>
        <v/>
      </c>
      <c r="AA766" s="21" t="str">
        <f>IF(обеспечено!AA766-'погружено всего'!AA766=0,"",обеспечено!AA766-'погружено всего'!AA766)</f>
        <v/>
      </c>
      <c r="AB766" s="21" t="str">
        <f>IF(обеспечено!AB766-'погружено всего'!AB766=0,"",обеспечено!AB766-'погружено всего'!AB766)</f>
        <v/>
      </c>
      <c r="AC766" s="21" t="str">
        <f>IF(обеспечено!AC766-'погружено всего'!AC766=0,"",обеспечено!AC766-'погружено всего'!AC766)</f>
        <v/>
      </c>
      <c r="AD766" s="21" t="str">
        <f>IF(обеспечено!AD766-'погружено всего'!AD766=0,"",обеспечено!AD766-'погружено всего'!AD766)</f>
        <v/>
      </c>
      <c r="AE766" s="21" t="str">
        <f>IF(обеспечено!AE766-'погружено всего'!AE766=0,"",обеспечено!AE766-'погружено всего'!AE766)</f>
        <v/>
      </c>
      <c r="AF766" s="21" t="str">
        <f>IF(обеспечено!AF766-'погружено всего'!AF766=0,"",обеспечено!AF766-'погружено всего'!AF766)</f>
        <v/>
      </c>
      <c r="AG766" s="21" t="str">
        <f>IF(обеспечено!AG766-'погружено всего'!AG766=0,"",обеспечено!AG766-'погружено всего'!AG766)</f>
        <v/>
      </c>
      <c r="AH766" s="21" t="str">
        <f>IF(обеспечено!AH766-'погружено всего'!AH766=0,"",обеспечено!AH766-'погружено всего'!AH766)</f>
        <v/>
      </c>
      <c r="AI766" s="21" t="str">
        <f>IF(обеспечено!AI766-'погружено всего'!AI766=0,"",обеспечено!AI766-'погружено всего'!AI766)</f>
        <v/>
      </c>
      <c r="AJ766" s="21" t="str">
        <f>IF(обеспечено!AJ766-'погружено всего'!AJ766=0,"",обеспечено!AJ766-'погружено всего'!AJ766)</f>
        <v/>
      </c>
      <c r="AK766" s="21" t="str">
        <f>IF(обеспечено!AK766-'погружено всего'!AK766=0,"",обеспечено!AK766-'погружено всего'!AK766)</f>
        <v/>
      </c>
    </row>
    <row r="767" spans="2:37" s="15" customFormat="1" ht="13.5" customHeight="1" x14ac:dyDescent="0.15">
      <c r="B767" s="20" t="str">
        <f>IF(LEN('заявки всего'!B767)=0,"",'заявки всего'!B767)</f>
        <v/>
      </c>
      <c r="C767" s="20" t="str">
        <f>IF(LEN('заявки всего'!C767)=0,"",'заявки всего'!C767)</f>
        <v/>
      </c>
      <c r="D767" s="22" t="str">
        <f>IF(LEN('заявки всего'!D767)=0,"",'заявки всего'!D767)</f>
        <v/>
      </c>
      <c r="E767" s="23" t="str">
        <f>IF(LEN('заявки всего'!E767)=0,"",'заявки всего'!E767)</f>
        <v/>
      </c>
      <c r="F767" s="23" t="str">
        <f>IF(обеспечено!F767=0,"",ROUNDUP(обеспечено!F767/31*5,0))</f>
        <v/>
      </c>
      <c r="G767" s="21" t="str">
        <f>IF(обеспечено!G767-'погружено всего'!G767=0,"",обеспечено!G767-'погружено всего'!G767)</f>
        <v/>
      </c>
      <c r="H767" s="21" t="str">
        <f>IF(обеспечено!H767-'погружено всего'!H767=0,"",обеспечено!H767-'погружено всего'!H767)</f>
        <v/>
      </c>
      <c r="I767" s="21" t="str">
        <f>IF(обеспечено!I767-'погружено всего'!I767=0,"",обеспечено!I767-'погружено всего'!I767)</f>
        <v/>
      </c>
      <c r="J767" s="21" t="str">
        <f>IF(обеспечено!J767-'погружено всего'!J767=0,"",обеспечено!J767-'погружено всего'!J767)</f>
        <v/>
      </c>
      <c r="K767" s="21" t="str">
        <f>IF(обеспечено!K767-'погружено всего'!K767=0,"",обеспечено!K767-'погружено всего'!K767)</f>
        <v/>
      </c>
      <c r="L767" s="21" t="str">
        <f>IF(обеспечено!L767-'погружено всего'!L767=0,"",обеспечено!L767-'погружено всего'!L767)</f>
        <v/>
      </c>
      <c r="M767" s="21" t="str">
        <f>IF(обеспечено!M767-'погружено всего'!M767=0,"",обеспечено!M767-'погружено всего'!M767)</f>
        <v/>
      </c>
      <c r="N767" s="21" t="str">
        <f>IF(обеспечено!N767-'погружено всего'!N767=0,"",обеспечено!N767-'погружено всего'!N767)</f>
        <v/>
      </c>
      <c r="O767" s="21" t="str">
        <f>IF(обеспечено!O767-'погружено всего'!O767=0,"",обеспечено!O767-'погружено всего'!O767)</f>
        <v/>
      </c>
      <c r="P767" s="21" t="str">
        <f>IF(обеспечено!P767-'погружено всего'!P767=0,"",обеспечено!P767-'погружено всего'!P767)</f>
        <v/>
      </c>
      <c r="Q767" s="21" t="str">
        <f>IF(обеспечено!Q767-'погружено всего'!Q767=0,"",обеспечено!Q767-'погружено всего'!Q767)</f>
        <v/>
      </c>
      <c r="R767" s="21" t="str">
        <f>IF(обеспечено!R767-'погружено всего'!R767=0,"",обеспечено!R767-'погружено всего'!R767)</f>
        <v/>
      </c>
      <c r="S767" s="21" t="str">
        <f>IF(обеспечено!S767-'погружено всего'!S767=0,"",обеспечено!S767-'погружено всего'!S767)</f>
        <v/>
      </c>
      <c r="T767" s="21" t="str">
        <f>IF(обеспечено!T767-'погружено всего'!T767=0,"",обеспечено!T767-'погружено всего'!T767)</f>
        <v/>
      </c>
      <c r="U767" s="21" t="str">
        <f>IF(обеспечено!U767-'погружено всего'!U767=0,"",обеспечено!U767-'погружено всего'!U767)</f>
        <v/>
      </c>
      <c r="V767" s="21" t="str">
        <f>IF(обеспечено!V767-'погружено всего'!V767=0,"",обеспечено!V767-'погружено всего'!V767)</f>
        <v/>
      </c>
      <c r="W767" s="21" t="str">
        <f>IF(обеспечено!W767-'погружено всего'!W767=0,"",обеспечено!W767-'погружено всего'!W767)</f>
        <v/>
      </c>
      <c r="X767" s="21" t="str">
        <f>IF(обеспечено!X767-'погружено всего'!X767=0,"",обеспечено!X767-'погружено всего'!X767)</f>
        <v/>
      </c>
      <c r="Y767" s="21" t="str">
        <f>IF(обеспечено!Y767-'погружено всего'!Y767=0,"",обеспечено!Y767-'погружено всего'!Y767)</f>
        <v/>
      </c>
      <c r="Z767" s="21" t="str">
        <f>IF(обеспечено!Z767-'погружено всего'!Z767=0,"",обеспечено!Z767-'погружено всего'!Z767)</f>
        <v/>
      </c>
      <c r="AA767" s="21" t="str">
        <f>IF(обеспечено!AA767-'погружено всего'!AA767=0,"",обеспечено!AA767-'погружено всего'!AA767)</f>
        <v/>
      </c>
      <c r="AB767" s="21" t="str">
        <f>IF(обеспечено!AB767-'погружено всего'!AB767=0,"",обеспечено!AB767-'погружено всего'!AB767)</f>
        <v/>
      </c>
      <c r="AC767" s="21" t="str">
        <f>IF(обеспечено!AC767-'погружено всего'!AC767=0,"",обеспечено!AC767-'погружено всего'!AC767)</f>
        <v/>
      </c>
      <c r="AD767" s="21" t="str">
        <f>IF(обеспечено!AD767-'погружено всего'!AD767=0,"",обеспечено!AD767-'погружено всего'!AD767)</f>
        <v/>
      </c>
      <c r="AE767" s="21" t="str">
        <f>IF(обеспечено!AE767-'погружено всего'!AE767=0,"",обеспечено!AE767-'погружено всего'!AE767)</f>
        <v/>
      </c>
      <c r="AF767" s="21" t="str">
        <f>IF(обеспечено!AF767-'погружено всего'!AF767=0,"",обеспечено!AF767-'погружено всего'!AF767)</f>
        <v/>
      </c>
      <c r="AG767" s="21" t="str">
        <f>IF(обеспечено!AG767-'погружено всего'!AG767=0,"",обеспечено!AG767-'погружено всего'!AG767)</f>
        <v/>
      </c>
      <c r="AH767" s="21" t="str">
        <f>IF(обеспечено!AH767-'погружено всего'!AH767=0,"",обеспечено!AH767-'погружено всего'!AH767)</f>
        <v/>
      </c>
      <c r="AI767" s="21" t="str">
        <f>IF(обеспечено!AI767-'погружено всего'!AI767=0,"",обеспечено!AI767-'погружено всего'!AI767)</f>
        <v/>
      </c>
      <c r="AJ767" s="21" t="str">
        <f>IF(обеспечено!AJ767-'погружено всего'!AJ767=0,"",обеспечено!AJ767-'погружено всего'!AJ767)</f>
        <v/>
      </c>
      <c r="AK767" s="21" t="str">
        <f>IF(обеспечено!AK767-'погружено всего'!AK767=0,"",обеспечено!AK767-'погружено всего'!AK767)</f>
        <v/>
      </c>
    </row>
    <row r="768" spans="2:37" s="15" customFormat="1" ht="13.5" customHeight="1" x14ac:dyDescent="0.15">
      <c r="B768" s="20" t="str">
        <f>IF(LEN('заявки всего'!B768)=0,"",'заявки всего'!B768)</f>
        <v/>
      </c>
      <c r="C768" s="20" t="str">
        <f>IF(LEN('заявки всего'!C768)=0,"",'заявки всего'!C768)</f>
        <v/>
      </c>
      <c r="D768" s="22" t="str">
        <f>IF(LEN('заявки всего'!D768)=0,"",'заявки всего'!D768)</f>
        <v/>
      </c>
      <c r="E768" s="23" t="str">
        <f>IF(LEN('заявки всего'!E768)=0,"",'заявки всего'!E768)</f>
        <v/>
      </c>
      <c r="F768" s="23" t="str">
        <f>IF(обеспечено!F768=0,"",ROUNDUP(обеспечено!F768/31*5,0))</f>
        <v/>
      </c>
      <c r="G768" s="21" t="str">
        <f>IF(обеспечено!G768-'погружено всего'!G768=0,"",обеспечено!G768-'погружено всего'!G768)</f>
        <v/>
      </c>
      <c r="H768" s="21" t="str">
        <f>IF(обеспечено!H768-'погружено всего'!H768=0,"",обеспечено!H768-'погружено всего'!H768)</f>
        <v/>
      </c>
      <c r="I768" s="21" t="str">
        <f>IF(обеспечено!I768-'погружено всего'!I768=0,"",обеспечено!I768-'погружено всего'!I768)</f>
        <v/>
      </c>
      <c r="J768" s="21" t="str">
        <f>IF(обеспечено!J768-'погружено всего'!J768=0,"",обеспечено!J768-'погружено всего'!J768)</f>
        <v/>
      </c>
      <c r="K768" s="21" t="str">
        <f>IF(обеспечено!K768-'погружено всего'!K768=0,"",обеспечено!K768-'погружено всего'!K768)</f>
        <v/>
      </c>
      <c r="L768" s="21" t="str">
        <f>IF(обеспечено!L768-'погружено всего'!L768=0,"",обеспечено!L768-'погружено всего'!L768)</f>
        <v/>
      </c>
      <c r="M768" s="21" t="str">
        <f>IF(обеспечено!M768-'погружено всего'!M768=0,"",обеспечено!M768-'погружено всего'!M768)</f>
        <v/>
      </c>
      <c r="N768" s="21" t="str">
        <f>IF(обеспечено!N768-'погружено всего'!N768=0,"",обеспечено!N768-'погружено всего'!N768)</f>
        <v/>
      </c>
      <c r="O768" s="21" t="str">
        <f>IF(обеспечено!O768-'погружено всего'!O768=0,"",обеспечено!O768-'погружено всего'!O768)</f>
        <v/>
      </c>
      <c r="P768" s="21" t="str">
        <f>IF(обеспечено!P768-'погружено всего'!P768=0,"",обеспечено!P768-'погружено всего'!P768)</f>
        <v/>
      </c>
      <c r="Q768" s="21" t="str">
        <f>IF(обеспечено!Q768-'погружено всего'!Q768=0,"",обеспечено!Q768-'погружено всего'!Q768)</f>
        <v/>
      </c>
      <c r="R768" s="21" t="str">
        <f>IF(обеспечено!R768-'погружено всего'!R768=0,"",обеспечено!R768-'погружено всего'!R768)</f>
        <v/>
      </c>
      <c r="S768" s="21" t="str">
        <f>IF(обеспечено!S768-'погружено всего'!S768=0,"",обеспечено!S768-'погружено всего'!S768)</f>
        <v/>
      </c>
      <c r="T768" s="21" t="str">
        <f>IF(обеспечено!T768-'погружено всего'!T768=0,"",обеспечено!T768-'погружено всего'!T768)</f>
        <v/>
      </c>
      <c r="U768" s="21" t="str">
        <f>IF(обеспечено!U768-'погружено всего'!U768=0,"",обеспечено!U768-'погружено всего'!U768)</f>
        <v/>
      </c>
      <c r="V768" s="21" t="str">
        <f>IF(обеспечено!V768-'погружено всего'!V768=0,"",обеспечено!V768-'погружено всего'!V768)</f>
        <v/>
      </c>
      <c r="W768" s="21" t="str">
        <f>IF(обеспечено!W768-'погружено всего'!W768=0,"",обеспечено!W768-'погружено всего'!W768)</f>
        <v/>
      </c>
      <c r="X768" s="21" t="str">
        <f>IF(обеспечено!X768-'погружено всего'!X768=0,"",обеспечено!X768-'погружено всего'!X768)</f>
        <v/>
      </c>
      <c r="Y768" s="21" t="str">
        <f>IF(обеспечено!Y768-'погружено всего'!Y768=0,"",обеспечено!Y768-'погружено всего'!Y768)</f>
        <v/>
      </c>
      <c r="Z768" s="21" t="str">
        <f>IF(обеспечено!Z768-'погружено всего'!Z768=0,"",обеспечено!Z768-'погружено всего'!Z768)</f>
        <v/>
      </c>
      <c r="AA768" s="21" t="str">
        <f>IF(обеспечено!AA768-'погружено всего'!AA768=0,"",обеспечено!AA768-'погружено всего'!AA768)</f>
        <v/>
      </c>
      <c r="AB768" s="21" t="str">
        <f>IF(обеспечено!AB768-'погружено всего'!AB768=0,"",обеспечено!AB768-'погружено всего'!AB768)</f>
        <v/>
      </c>
      <c r="AC768" s="21" t="str">
        <f>IF(обеспечено!AC768-'погружено всего'!AC768=0,"",обеспечено!AC768-'погружено всего'!AC768)</f>
        <v/>
      </c>
      <c r="AD768" s="21" t="str">
        <f>IF(обеспечено!AD768-'погружено всего'!AD768=0,"",обеспечено!AD768-'погружено всего'!AD768)</f>
        <v/>
      </c>
      <c r="AE768" s="21" t="str">
        <f>IF(обеспечено!AE768-'погружено всего'!AE768=0,"",обеспечено!AE768-'погружено всего'!AE768)</f>
        <v/>
      </c>
      <c r="AF768" s="21" t="str">
        <f>IF(обеспечено!AF768-'погружено всего'!AF768=0,"",обеспечено!AF768-'погружено всего'!AF768)</f>
        <v/>
      </c>
      <c r="AG768" s="21" t="str">
        <f>IF(обеспечено!AG768-'погружено всего'!AG768=0,"",обеспечено!AG768-'погружено всего'!AG768)</f>
        <v/>
      </c>
      <c r="AH768" s="21" t="str">
        <f>IF(обеспечено!AH768-'погружено всего'!AH768=0,"",обеспечено!AH768-'погружено всего'!AH768)</f>
        <v/>
      </c>
      <c r="AI768" s="21" t="str">
        <f>IF(обеспечено!AI768-'погружено всего'!AI768=0,"",обеспечено!AI768-'погружено всего'!AI768)</f>
        <v/>
      </c>
      <c r="AJ768" s="21" t="str">
        <f>IF(обеспечено!AJ768-'погружено всего'!AJ768=0,"",обеспечено!AJ768-'погружено всего'!AJ768)</f>
        <v/>
      </c>
      <c r="AK768" s="21" t="str">
        <f>IF(обеспечено!AK768-'погружено всего'!AK768=0,"",обеспечено!AK768-'погружено всего'!AK768)</f>
        <v/>
      </c>
    </row>
    <row r="769" spans="2:37" s="15" customFormat="1" ht="13.5" customHeight="1" x14ac:dyDescent="0.15">
      <c r="B769" s="20" t="str">
        <f>IF(LEN('заявки всего'!B769)=0,"",'заявки всего'!B769)</f>
        <v/>
      </c>
      <c r="C769" s="20" t="str">
        <f>IF(LEN('заявки всего'!C769)=0,"",'заявки всего'!C769)</f>
        <v/>
      </c>
      <c r="D769" s="22" t="str">
        <f>IF(LEN('заявки всего'!D769)=0,"",'заявки всего'!D769)</f>
        <v/>
      </c>
      <c r="E769" s="23" t="str">
        <f>IF(LEN('заявки всего'!E769)=0,"",'заявки всего'!E769)</f>
        <v/>
      </c>
      <c r="F769" s="23" t="str">
        <f>IF(обеспечено!F769=0,"",ROUNDUP(обеспечено!F769/31*5,0))</f>
        <v/>
      </c>
      <c r="G769" s="21" t="str">
        <f>IF(обеспечено!G769-'погружено всего'!G769=0,"",обеспечено!G769-'погружено всего'!G769)</f>
        <v/>
      </c>
      <c r="H769" s="21" t="str">
        <f>IF(обеспечено!H769-'погружено всего'!H769=0,"",обеспечено!H769-'погружено всего'!H769)</f>
        <v/>
      </c>
      <c r="I769" s="21" t="str">
        <f>IF(обеспечено!I769-'погружено всего'!I769=0,"",обеспечено!I769-'погружено всего'!I769)</f>
        <v/>
      </c>
      <c r="J769" s="21" t="str">
        <f>IF(обеспечено!J769-'погружено всего'!J769=0,"",обеспечено!J769-'погружено всего'!J769)</f>
        <v/>
      </c>
      <c r="K769" s="21" t="str">
        <f>IF(обеспечено!K769-'погружено всего'!K769=0,"",обеспечено!K769-'погружено всего'!K769)</f>
        <v/>
      </c>
      <c r="L769" s="21" t="str">
        <f>IF(обеспечено!L769-'погружено всего'!L769=0,"",обеспечено!L769-'погружено всего'!L769)</f>
        <v/>
      </c>
      <c r="M769" s="21" t="str">
        <f>IF(обеспечено!M769-'погружено всего'!M769=0,"",обеспечено!M769-'погружено всего'!M769)</f>
        <v/>
      </c>
      <c r="N769" s="21" t="str">
        <f>IF(обеспечено!N769-'погружено всего'!N769=0,"",обеспечено!N769-'погружено всего'!N769)</f>
        <v/>
      </c>
      <c r="O769" s="21" t="str">
        <f>IF(обеспечено!O769-'погружено всего'!O769=0,"",обеспечено!O769-'погружено всего'!O769)</f>
        <v/>
      </c>
      <c r="P769" s="21" t="str">
        <f>IF(обеспечено!P769-'погружено всего'!P769=0,"",обеспечено!P769-'погружено всего'!P769)</f>
        <v/>
      </c>
      <c r="Q769" s="21" t="str">
        <f>IF(обеспечено!Q769-'погружено всего'!Q769=0,"",обеспечено!Q769-'погружено всего'!Q769)</f>
        <v/>
      </c>
      <c r="R769" s="21" t="str">
        <f>IF(обеспечено!R769-'погружено всего'!R769=0,"",обеспечено!R769-'погружено всего'!R769)</f>
        <v/>
      </c>
      <c r="S769" s="21" t="str">
        <f>IF(обеспечено!S769-'погружено всего'!S769=0,"",обеспечено!S769-'погружено всего'!S769)</f>
        <v/>
      </c>
      <c r="T769" s="21" t="str">
        <f>IF(обеспечено!T769-'погружено всего'!T769=0,"",обеспечено!T769-'погружено всего'!T769)</f>
        <v/>
      </c>
      <c r="U769" s="21" t="str">
        <f>IF(обеспечено!U769-'погружено всего'!U769=0,"",обеспечено!U769-'погружено всего'!U769)</f>
        <v/>
      </c>
      <c r="V769" s="21" t="str">
        <f>IF(обеспечено!V769-'погружено всего'!V769=0,"",обеспечено!V769-'погружено всего'!V769)</f>
        <v/>
      </c>
      <c r="W769" s="21" t="str">
        <f>IF(обеспечено!W769-'погружено всего'!W769=0,"",обеспечено!W769-'погружено всего'!W769)</f>
        <v/>
      </c>
      <c r="X769" s="21" t="str">
        <f>IF(обеспечено!X769-'погружено всего'!X769=0,"",обеспечено!X769-'погружено всего'!X769)</f>
        <v/>
      </c>
      <c r="Y769" s="21" t="str">
        <f>IF(обеспечено!Y769-'погружено всего'!Y769=0,"",обеспечено!Y769-'погружено всего'!Y769)</f>
        <v/>
      </c>
      <c r="Z769" s="21" t="str">
        <f>IF(обеспечено!Z769-'погружено всего'!Z769=0,"",обеспечено!Z769-'погружено всего'!Z769)</f>
        <v/>
      </c>
      <c r="AA769" s="21" t="str">
        <f>IF(обеспечено!AA769-'погружено всего'!AA769=0,"",обеспечено!AA769-'погружено всего'!AA769)</f>
        <v/>
      </c>
      <c r="AB769" s="21" t="str">
        <f>IF(обеспечено!AB769-'погружено всего'!AB769=0,"",обеспечено!AB769-'погружено всего'!AB769)</f>
        <v/>
      </c>
      <c r="AC769" s="21" t="str">
        <f>IF(обеспечено!AC769-'погружено всего'!AC769=0,"",обеспечено!AC769-'погружено всего'!AC769)</f>
        <v/>
      </c>
      <c r="AD769" s="21" t="str">
        <f>IF(обеспечено!AD769-'погружено всего'!AD769=0,"",обеспечено!AD769-'погружено всего'!AD769)</f>
        <v/>
      </c>
      <c r="AE769" s="21" t="str">
        <f>IF(обеспечено!AE769-'погружено всего'!AE769=0,"",обеспечено!AE769-'погружено всего'!AE769)</f>
        <v/>
      </c>
      <c r="AF769" s="21" t="str">
        <f>IF(обеспечено!AF769-'погружено всего'!AF769=0,"",обеспечено!AF769-'погружено всего'!AF769)</f>
        <v/>
      </c>
      <c r="AG769" s="21" t="str">
        <f>IF(обеспечено!AG769-'погружено всего'!AG769=0,"",обеспечено!AG769-'погружено всего'!AG769)</f>
        <v/>
      </c>
      <c r="AH769" s="21" t="str">
        <f>IF(обеспечено!AH769-'погружено всего'!AH769=0,"",обеспечено!AH769-'погружено всего'!AH769)</f>
        <v/>
      </c>
      <c r="AI769" s="21" t="str">
        <f>IF(обеспечено!AI769-'погружено всего'!AI769=0,"",обеспечено!AI769-'погружено всего'!AI769)</f>
        <v/>
      </c>
      <c r="AJ769" s="21" t="str">
        <f>IF(обеспечено!AJ769-'погружено всего'!AJ769=0,"",обеспечено!AJ769-'погружено всего'!AJ769)</f>
        <v/>
      </c>
      <c r="AK769" s="21" t="str">
        <f>IF(обеспечено!AK769-'погружено всего'!AK769=0,"",обеспечено!AK769-'погружено всего'!AK769)</f>
        <v/>
      </c>
    </row>
    <row r="770" spans="2:37" s="15" customFormat="1" ht="13.5" customHeight="1" x14ac:dyDescent="0.15">
      <c r="B770" s="20" t="str">
        <f>IF(LEN('заявки всего'!B770)=0,"",'заявки всего'!B770)</f>
        <v/>
      </c>
      <c r="C770" s="20" t="str">
        <f>IF(LEN('заявки всего'!C770)=0,"",'заявки всего'!C770)</f>
        <v/>
      </c>
      <c r="D770" s="22" t="str">
        <f>IF(LEN('заявки всего'!D770)=0,"",'заявки всего'!D770)</f>
        <v/>
      </c>
      <c r="E770" s="23" t="str">
        <f>IF(LEN('заявки всего'!E770)=0,"",'заявки всего'!E770)</f>
        <v/>
      </c>
      <c r="F770" s="23" t="str">
        <f>IF(обеспечено!F770=0,"",ROUNDUP(обеспечено!F770/31*5,0))</f>
        <v/>
      </c>
      <c r="G770" s="21" t="str">
        <f>IF(обеспечено!G770-'погружено всего'!G770=0,"",обеспечено!G770-'погружено всего'!G770)</f>
        <v/>
      </c>
      <c r="H770" s="21" t="str">
        <f>IF(обеспечено!H770-'погружено всего'!H770=0,"",обеспечено!H770-'погружено всего'!H770)</f>
        <v/>
      </c>
      <c r="I770" s="21" t="str">
        <f>IF(обеспечено!I770-'погружено всего'!I770=0,"",обеспечено!I770-'погружено всего'!I770)</f>
        <v/>
      </c>
      <c r="J770" s="21" t="str">
        <f>IF(обеспечено!J770-'погружено всего'!J770=0,"",обеспечено!J770-'погружено всего'!J770)</f>
        <v/>
      </c>
      <c r="K770" s="21" t="str">
        <f>IF(обеспечено!K770-'погружено всего'!K770=0,"",обеспечено!K770-'погружено всего'!K770)</f>
        <v/>
      </c>
      <c r="L770" s="21" t="str">
        <f>IF(обеспечено!L770-'погружено всего'!L770=0,"",обеспечено!L770-'погружено всего'!L770)</f>
        <v/>
      </c>
      <c r="M770" s="21" t="str">
        <f>IF(обеспечено!M770-'погружено всего'!M770=0,"",обеспечено!M770-'погружено всего'!M770)</f>
        <v/>
      </c>
      <c r="N770" s="21" t="str">
        <f>IF(обеспечено!N770-'погружено всего'!N770=0,"",обеспечено!N770-'погружено всего'!N770)</f>
        <v/>
      </c>
      <c r="O770" s="21" t="str">
        <f>IF(обеспечено!O770-'погружено всего'!O770=0,"",обеспечено!O770-'погружено всего'!O770)</f>
        <v/>
      </c>
      <c r="P770" s="21" t="str">
        <f>IF(обеспечено!P770-'погружено всего'!P770=0,"",обеспечено!P770-'погружено всего'!P770)</f>
        <v/>
      </c>
      <c r="Q770" s="21" t="str">
        <f>IF(обеспечено!Q770-'погружено всего'!Q770=0,"",обеспечено!Q770-'погружено всего'!Q770)</f>
        <v/>
      </c>
      <c r="R770" s="21" t="str">
        <f>IF(обеспечено!R770-'погружено всего'!R770=0,"",обеспечено!R770-'погружено всего'!R770)</f>
        <v/>
      </c>
      <c r="S770" s="21" t="str">
        <f>IF(обеспечено!S770-'погружено всего'!S770=0,"",обеспечено!S770-'погружено всего'!S770)</f>
        <v/>
      </c>
      <c r="T770" s="21" t="str">
        <f>IF(обеспечено!T770-'погружено всего'!T770=0,"",обеспечено!T770-'погружено всего'!T770)</f>
        <v/>
      </c>
      <c r="U770" s="21" t="str">
        <f>IF(обеспечено!U770-'погружено всего'!U770=0,"",обеспечено!U770-'погружено всего'!U770)</f>
        <v/>
      </c>
      <c r="V770" s="21" t="str">
        <f>IF(обеспечено!V770-'погружено всего'!V770=0,"",обеспечено!V770-'погружено всего'!V770)</f>
        <v/>
      </c>
      <c r="W770" s="21" t="str">
        <f>IF(обеспечено!W770-'погружено всего'!W770=0,"",обеспечено!W770-'погружено всего'!W770)</f>
        <v/>
      </c>
      <c r="X770" s="21" t="str">
        <f>IF(обеспечено!X770-'погружено всего'!X770=0,"",обеспечено!X770-'погружено всего'!X770)</f>
        <v/>
      </c>
      <c r="Y770" s="21" t="str">
        <f>IF(обеспечено!Y770-'погружено всего'!Y770=0,"",обеспечено!Y770-'погружено всего'!Y770)</f>
        <v/>
      </c>
      <c r="Z770" s="21" t="str">
        <f>IF(обеспечено!Z770-'погружено всего'!Z770=0,"",обеспечено!Z770-'погружено всего'!Z770)</f>
        <v/>
      </c>
      <c r="AA770" s="21" t="str">
        <f>IF(обеспечено!AA770-'погружено всего'!AA770=0,"",обеспечено!AA770-'погружено всего'!AA770)</f>
        <v/>
      </c>
      <c r="AB770" s="21" t="str">
        <f>IF(обеспечено!AB770-'погружено всего'!AB770=0,"",обеспечено!AB770-'погружено всего'!AB770)</f>
        <v/>
      </c>
      <c r="AC770" s="21" t="str">
        <f>IF(обеспечено!AC770-'погружено всего'!AC770=0,"",обеспечено!AC770-'погружено всего'!AC770)</f>
        <v/>
      </c>
      <c r="AD770" s="21" t="str">
        <f>IF(обеспечено!AD770-'погружено всего'!AD770=0,"",обеспечено!AD770-'погружено всего'!AD770)</f>
        <v/>
      </c>
      <c r="AE770" s="21" t="str">
        <f>IF(обеспечено!AE770-'погружено всего'!AE770=0,"",обеспечено!AE770-'погружено всего'!AE770)</f>
        <v/>
      </c>
      <c r="AF770" s="21" t="str">
        <f>IF(обеспечено!AF770-'погружено всего'!AF770=0,"",обеспечено!AF770-'погружено всего'!AF770)</f>
        <v/>
      </c>
      <c r="AG770" s="21" t="str">
        <f>IF(обеспечено!AG770-'погружено всего'!AG770=0,"",обеспечено!AG770-'погружено всего'!AG770)</f>
        <v/>
      </c>
      <c r="AH770" s="21" t="str">
        <f>IF(обеспечено!AH770-'погружено всего'!AH770=0,"",обеспечено!AH770-'погружено всего'!AH770)</f>
        <v/>
      </c>
      <c r="AI770" s="21" t="str">
        <f>IF(обеспечено!AI770-'погружено всего'!AI770=0,"",обеспечено!AI770-'погружено всего'!AI770)</f>
        <v/>
      </c>
      <c r="AJ770" s="21" t="str">
        <f>IF(обеспечено!AJ770-'погружено всего'!AJ770=0,"",обеспечено!AJ770-'погружено всего'!AJ770)</f>
        <v/>
      </c>
      <c r="AK770" s="21" t="str">
        <f>IF(обеспечено!AK770-'погружено всего'!AK770=0,"",обеспечено!AK770-'погружено всего'!AK770)</f>
        <v/>
      </c>
    </row>
    <row r="771" spans="2:37" s="15" customFormat="1" ht="13.5" customHeight="1" x14ac:dyDescent="0.15">
      <c r="B771" s="20" t="str">
        <f>IF(LEN('заявки всего'!B771)=0,"",'заявки всего'!B771)</f>
        <v/>
      </c>
      <c r="C771" s="20" t="str">
        <f>IF(LEN('заявки всего'!C771)=0,"",'заявки всего'!C771)</f>
        <v/>
      </c>
      <c r="D771" s="22" t="str">
        <f>IF(LEN('заявки всего'!D771)=0,"",'заявки всего'!D771)</f>
        <v/>
      </c>
      <c r="E771" s="23" t="str">
        <f>IF(LEN('заявки всего'!E771)=0,"",'заявки всего'!E771)</f>
        <v/>
      </c>
      <c r="F771" s="23" t="str">
        <f>IF(обеспечено!F771=0,"",ROUNDUP(обеспечено!F771/31*5,0))</f>
        <v/>
      </c>
      <c r="G771" s="21" t="str">
        <f>IF(обеспечено!G771-'погружено всего'!G771=0,"",обеспечено!G771-'погружено всего'!G771)</f>
        <v/>
      </c>
      <c r="H771" s="21" t="str">
        <f>IF(обеспечено!H771-'погружено всего'!H771=0,"",обеспечено!H771-'погружено всего'!H771)</f>
        <v/>
      </c>
      <c r="I771" s="21" t="str">
        <f>IF(обеспечено!I771-'погружено всего'!I771=0,"",обеспечено!I771-'погружено всего'!I771)</f>
        <v/>
      </c>
      <c r="J771" s="21" t="str">
        <f>IF(обеспечено!J771-'погружено всего'!J771=0,"",обеспечено!J771-'погружено всего'!J771)</f>
        <v/>
      </c>
      <c r="K771" s="21" t="str">
        <f>IF(обеспечено!K771-'погружено всего'!K771=0,"",обеспечено!K771-'погружено всего'!K771)</f>
        <v/>
      </c>
      <c r="L771" s="21" t="str">
        <f>IF(обеспечено!L771-'погружено всего'!L771=0,"",обеспечено!L771-'погружено всего'!L771)</f>
        <v/>
      </c>
      <c r="M771" s="21" t="str">
        <f>IF(обеспечено!M771-'погружено всего'!M771=0,"",обеспечено!M771-'погружено всего'!M771)</f>
        <v/>
      </c>
      <c r="N771" s="21" t="str">
        <f>IF(обеспечено!N771-'погружено всего'!N771=0,"",обеспечено!N771-'погружено всего'!N771)</f>
        <v/>
      </c>
      <c r="O771" s="21" t="str">
        <f>IF(обеспечено!O771-'погружено всего'!O771=0,"",обеспечено!O771-'погружено всего'!O771)</f>
        <v/>
      </c>
      <c r="P771" s="21" t="str">
        <f>IF(обеспечено!P771-'погружено всего'!P771=0,"",обеспечено!P771-'погружено всего'!P771)</f>
        <v/>
      </c>
      <c r="Q771" s="21" t="str">
        <f>IF(обеспечено!Q771-'погружено всего'!Q771=0,"",обеспечено!Q771-'погружено всего'!Q771)</f>
        <v/>
      </c>
      <c r="R771" s="21" t="str">
        <f>IF(обеспечено!R771-'погружено всего'!R771=0,"",обеспечено!R771-'погружено всего'!R771)</f>
        <v/>
      </c>
      <c r="S771" s="21" t="str">
        <f>IF(обеспечено!S771-'погружено всего'!S771=0,"",обеспечено!S771-'погружено всего'!S771)</f>
        <v/>
      </c>
      <c r="T771" s="21" t="str">
        <f>IF(обеспечено!T771-'погружено всего'!T771=0,"",обеспечено!T771-'погружено всего'!T771)</f>
        <v/>
      </c>
      <c r="U771" s="21" t="str">
        <f>IF(обеспечено!U771-'погружено всего'!U771=0,"",обеспечено!U771-'погружено всего'!U771)</f>
        <v/>
      </c>
      <c r="V771" s="21" t="str">
        <f>IF(обеспечено!V771-'погружено всего'!V771=0,"",обеспечено!V771-'погружено всего'!V771)</f>
        <v/>
      </c>
      <c r="W771" s="21" t="str">
        <f>IF(обеспечено!W771-'погружено всего'!W771=0,"",обеспечено!W771-'погружено всего'!W771)</f>
        <v/>
      </c>
      <c r="X771" s="21" t="str">
        <f>IF(обеспечено!X771-'погружено всего'!X771=0,"",обеспечено!X771-'погружено всего'!X771)</f>
        <v/>
      </c>
      <c r="Y771" s="21" t="str">
        <f>IF(обеспечено!Y771-'погружено всего'!Y771=0,"",обеспечено!Y771-'погружено всего'!Y771)</f>
        <v/>
      </c>
      <c r="Z771" s="21" t="str">
        <f>IF(обеспечено!Z771-'погружено всего'!Z771=0,"",обеспечено!Z771-'погружено всего'!Z771)</f>
        <v/>
      </c>
      <c r="AA771" s="21" t="str">
        <f>IF(обеспечено!AA771-'погружено всего'!AA771=0,"",обеспечено!AA771-'погружено всего'!AA771)</f>
        <v/>
      </c>
      <c r="AB771" s="21" t="str">
        <f>IF(обеспечено!AB771-'погружено всего'!AB771=0,"",обеспечено!AB771-'погружено всего'!AB771)</f>
        <v/>
      </c>
      <c r="AC771" s="21" t="str">
        <f>IF(обеспечено!AC771-'погружено всего'!AC771=0,"",обеспечено!AC771-'погружено всего'!AC771)</f>
        <v/>
      </c>
      <c r="AD771" s="21" t="str">
        <f>IF(обеспечено!AD771-'погружено всего'!AD771=0,"",обеспечено!AD771-'погружено всего'!AD771)</f>
        <v/>
      </c>
      <c r="AE771" s="21" t="str">
        <f>IF(обеспечено!AE771-'погружено всего'!AE771=0,"",обеспечено!AE771-'погружено всего'!AE771)</f>
        <v/>
      </c>
      <c r="AF771" s="21" t="str">
        <f>IF(обеспечено!AF771-'погружено всего'!AF771=0,"",обеспечено!AF771-'погружено всего'!AF771)</f>
        <v/>
      </c>
      <c r="AG771" s="21" t="str">
        <f>IF(обеспечено!AG771-'погружено всего'!AG771=0,"",обеспечено!AG771-'погружено всего'!AG771)</f>
        <v/>
      </c>
      <c r="AH771" s="21" t="str">
        <f>IF(обеспечено!AH771-'погружено всего'!AH771=0,"",обеспечено!AH771-'погружено всего'!AH771)</f>
        <v/>
      </c>
      <c r="AI771" s="21" t="str">
        <f>IF(обеспечено!AI771-'погружено всего'!AI771=0,"",обеспечено!AI771-'погружено всего'!AI771)</f>
        <v/>
      </c>
      <c r="AJ771" s="21" t="str">
        <f>IF(обеспечено!AJ771-'погружено всего'!AJ771=0,"",обеспечено!AJ771-'погружено всего'!AJ771)</f>
        <v/>
      </c>
      <c r="AK771" s="21" t="str">
        <f>IF(обеспечено!AK771-'погружено всего'!AK771=0,"",обеспечено!AK771-'погружено всего'!AK771)</f>
        <v/>
      </c>
    </row>
    <row r="772" spans="2:37" s="15" customFormat="1" ht="13.5" customHeight="1" x14ac:dyDescent="0.15">
      <c r="B772" s="20" t="str">
        <f>IF(LEN('заявки всего'!B772)=0,"",'заявки всего'!B772)</f>
        <v/>
      </c>
      <c r="C772" s="20" t="str">
        <f>IF(LEN('заявки всего'!C772)=0,"",'заявки всего'!C772)</f>
        <v/>
      </c>
      <c r="D772" s="22" t="str">
        <f>IF(LEN('заявки всего'!D772)=0,"",'заявки всего'!D772)</f>
        <v/>
      </c>
      <c r="E772" s="23" t="str">
        <f>IF(LEN('заявки всего'!E772)=0,"",'заявки всего'!E772)</f>
        <v/>
      </c>
      <c r="F772" s="23" t="str">
        <f>IF(обеспечено!F772=0,"",ROUNDUP(обеспечено!F772/31*5,0))</f>
        <v/>
      </c>
      <c r="G772" s="21" t="str">
        <f>IF(обеспечено!G772-'погружено всего'!G772=0,"",обеспечено!G772-'погружено всего'!G772)</f>
        <v/>
      </c>
      <c r="H772" s="21" t="str">
        <f>IF(обеспечено!H772-'погружено всего'!H772=0,"",обеспечено!H772-'погружено всего'!H772)</f>
        <v/>
      </c>
      <c r="I772" s="21" t="str">
        <f>IF(обеспечено!I772-'погружено всего'!I772=0,"",обеспечено!I772-'погружено всего'!I772)</f>
        <v/>
      </c>
      <c r="J772" s="21" t="str">
        <f>IF(обеспечено!J772-'погружено всего'!J772=0,"",обеспечено!J772-'погружено всего'!J772)</f>
        <v/>
      </c>
      <c r="K772" s="21" t="str">
        <f>IF(обеспечено!K772-'погружено всего'!K772=0,"",обеспечено!K772-'погружено всего'!K772)</f>
        <v/>
      </c>
      <c r="L772" s="21" t="str">
        <f>IF(обеспечено!L772-'погружено всего'!L772=0,"",обеспечено!L772-'погружено всего'!L772)</f>
        <v/>
      </c>
      <c r="M772" s="21" t="str">
        <f>IF(обеспечено!M772-'погружено всего'!M772=0,"",обеспечено!M772-'погружено всего'!M772)</f>
        <v/>
      </c>
      <c r="N772" s="21" t="str">
        <f>IF(обеспечено!N772-'погружено всего'!N772=0,"",обеспечено!N772-'погружено всего'!N772)</f>
        <v/>
      </c>
      <c r="O772" s="21" t="str">
        <f>IF(обеспечено!O772-'погружено всего'!O772=0,"",обеспечено!O772-'погружено всего'!O772)</f>
        <v/>
      </c>
      <c r="P772" s="21" t="str">
        <f>IF(обеспечено!P772-'погружено всего'!P772=0,"",обеспечено!P772-'погружено всего'!P772)</f>
        <v/>
      </c>
      <c r="Q772" s="21" t="str">
        <f>IF(обеспечено!Q772-'погружено всего'!Q772=0,"",обеспечено!Q772-'погружено всего'!Q772)</f>
        <v/>
      </c>
      <c r="R772" s="21" t="str">
        <f>IF(обеспечено!R772-'погружено всего'!R772=0,"",обеспечено!R772-'погружено всего'!R772)</f>
        <v/>
      </c>
      <c r="S772" s="21" t="str">
        <f>IF(обеспечено!S772-'погружено всего'!S772=0,"",обеспечено!S772-'погружено всего'!S772)</f>
        <v/>
      </c>
      <c r="T772" s="21" t="str">
        <f>IF(обеспечено!T772-'погружено всего'!T772=0,"",обеспечено!T772-'погружено всего'!T772)</f>
        <v/>
      </c>
      <c r="U772" s="21" t="str">
        <f>IF(обеспечено!U772-'погружено всего'!U772=0,"",обеспечено!U772-'погружено всего'!U772)</f>
        <v/>
      </c>
      <c r="V772" s="21" t="str">
        <f>IF(обеспечено!V772-'погружено всего'!V772=0,"",обеспечено!V772-'погружено всего'!V772)</f>
        <v/>
      </c>
      <c r="W772" s="21" t="str">
        <f>IF(обеспечено!W772-'погружено всего'!W772=0,"",обеспечено!W772-'погружено всего'!W772)</f>
        <v/>
      </c>
      <c r="X772" s="21" t="str">
        <f>IF(обеспечено!X772-'погружено всего'!X772=0,"",обеспечено!X772-'погружено всего'!X772)</f>
        <v/>
      </c>
      <c r="Y772" s="21" t="str">
        <f>IF(обеспечено!Y772-'погружено всего'!Y772=0,"",обеспечено!Y772-'погружено всего'!Y772)</f>
        <v/>
      </c>
      <c r="Z772" s="21" t="str">
        <f>IF(обеспечено!Z772-'погружено всего'!Z772=0,"",обеспечено!Z772-'погружено всего'!Z772)</f>
        <v/>
      </c>
      <c r="AA772" s="21" t="str">
        <f>IF(обеспечено!AA772-'погружено всего'!AA772=0,"",обеспечено!AA772-'погружено всего'!AA772)</f>
        <v/>
      </c>
      <c r="AB772" s="21" t="str">
        <f>IF(обеспечено!AB772-'погружено всего'!AB772=0,"",обеспечено!AB772-'погружено всего'!AB772)</f>
        <v/>
      </c>
      <c r="AC772" s="21" t="str">
        <f>IF(обеспечено!AC772-'погружено всего'!AC772=0,"",обеспечено!AC772-'погружено всего'!AC772)</f>
        <v/>
      </c>
      <c r="AD772" s="21" t="str">
        <f>IF(обеспечено!AD772-'погружено всего'!AD772=0,"",обеспечено!AD772-'погружено всего'!AD772)</f>
        <v/>
      </c>
      <c r="AE772" s="21" t="str">
        <f>IF(обеспечено!AE772-'погружено всего'!AE772=0,"",обеспечено!AE772-'погружено всего'!AE772)</f>
        <v/>
      </c>
      <c r="AF772" s="21" t="str">
        <f>IF(обеспечено!AF772-'погружено всего'!AF772=0,"",обеспечено!AF772-'погружено всего'!AF772)</f>
        <v/>
      </c>
      <c r="AG772" s="21" t="str">
        <f>IF(обеспечено!AG772-'погружено всего'!AG772=0,"",обеспечено!AG772-'погружено всего'!AG772)</f>
        <v/>
      </c>
      <c r="AH772" s="21" t="str">
        <f>IF(обеспечено!AH772-'погружено всего'!AH772=0,"",обеспечено!AH772-'погружено всего'!AH772)</f>
        <v/>
      </c>
      <c r="AI772" s="21" t="str">
        <f>IF(обеспечено!AI772-'погружено всего'!AI772=0,"",обеспечено!AI772-'погружено всего'!AI772)</f>
        <v/>
      </c>
      <c r="AJ772" s="21" t="str">
        <f>IF(обеспечено!AJ772-'погружено всего'!AJ772=0,"",обеспечено!AJ772-'погружено всего'!AJ772)</f>
        <v/>
      </c>
      <c r="AK772" s="21" t="str">
        <f>IF(обеспечено!AK772-'погружено всего'!AK772=0,"",обеспечено!AK772-'погружено всего'!AK772)</f>
        <v/>
      </c>
    </row>
    <row r="773" spans="2:37" s="15" customFormat="1" ht="13.5" customHeight="1" x14ac:dyDescent="0.15">
      <c r="B773" s="20" t="str">
        <f>IF(LEN('заявки всего'!B773)=0,"",'заявки всего'!B773)</f>
        <v/>
      </c>
      <c r="C773" s="20" t="str">
        <f>IF(LEN('заявки всего'!C773)=0,"",'заявки всего'!C773)</f>
        <v/>
      </c>
      <c r="D773" s="22" t="str">
        <f>IF(LEN('заявки всего'!D773)=0,"",'заявки всего'!D773)</f>
        <v/>
      </c>
      <c r="E773" s="23" t="str">
        <f>IF(LEN('заявки всего'!E773)=0,"",'заявки всего'!E773)</f>
        <v/>
      </c>
      <c r="F773" s="23" t="str">
        <f>IF(обеспечено!F773=0,"",ROUNDUP(обеспечено!F773/31*5,0))</f>
        <v/>
      </c>
      <c r="G773" s="21" t="str">
        <f>IF(обеспечено!G773-'погружено всего'!G773=0,"",обеспечено!G773-'погружено всего'!G773)</f>
        <v/>
      </c>
      <c r="H773" s="21" t="str">
        <f>IF(обеспечено!H773-'погружено всего'!H773=0,"",обеспечено!H773-'погружено всего'!H773)</f>
        <v/>
      </c>
      <c r="I773" s="21" t="str">
        <f>IF(обеспечено!I773-'погружено всего'!I773=0,"",обеспечено!I773-'погружено всего'!I773)</f>
        <v/>
      </c>
      <c r="J773" s="21" t="str">
        <f>IF(обеспечено!J773-'погружено всего'!J773=0,"",обеспечено!J773-'погружено всего'!J773)</f>
        <v/>
      </c>
      <c r="K773" s="21" t="str">
        <f>IF(обеспечено!K773-'погружено всего'!K773=0,"",обеспечено!K773-'погружено всего'!K773)</f>
        <v/>
      </c>
      <c r="L773" s="21" t="str">
        <f>IF(обеспечено!L773-'погружено всего'!L773=0,"",обеспечено!L773-'погружено всего'!L773)</f>
        <v/>
      </c>
      <c r="M773" s="21" t="str">
        <f>IF(обеспечено!M773-'погружено всего'!M773=0,"",обеспечено!M773-'погружено всего'!M773)</f>
        <v/>
      </c>
      <c r="N773" s="21" t="str">
        <f>IF(обеспечено!N773-'погружено всего'!N773=0,"",обеспечено!N773-'погружено всего'!N773)</f>
        <v/>
      </c>
      <c r="O773" s="21" t="str">
        <f>IF(обеспечено!O773-'погружено всего'!O773=0,"",обеспечено!O773-'погружено всего'!O773)</f>
        <v/>
      </c>
      <c r="P773" s="21" t="str">
        <f>IF(обеспечено!P773-'погружено всего'!P773=0,"",обеспечено!P773-'погружено всего'!P773)</f>
        <v/>
      </c>
      <c r="Q773" s="21" t="str">
        <f>IF(обеспечено!Q773-'погружено всего'!Q773=0,"",обеспечено!Q773-'погружено всего'!Q773)</f>
        <v/>
      </c>
      <c r="R773" s="21" t="str">
        <f>IF(обеспечено!R773-'погружено всего'!R773=0,"",обеспечено!R773-'погружено всего'!R773)</f>
        <v/>
      </c>
      <c r="S773" s="21" t="str">
        <f>IF(обеспечено!S773-'погружено всего'!S773=0,"",обеспечено!S773-'погружено всего'!S773)</f>
        <v/>
      </c>
      <c r="T773" s="21" t="str">
        <f>IF(обеспечено!T773-'погружено всего'!T773=0,"",обеспечено!T773-'погружено всего'!T773)</f>
        <v/>
      </c>
      <c r="U773" s="21" t="str">
        <f>IF(обеспечено!U773-'погружено всего'!U773=0,"",обеспечено!U773-'погружено всего'!U773)</f>
        <v/>
      </c>
      <c r="V773" s="21" t="str">
        <f>IF(обеспечено!V773-'погружено всего'!V773=0,"",обеспечено!V773-'погружено всего'!V773)</f>
        <v/>
      </c>
      <c r="W773" s="21" t="str">
        <f>IF(обеспечено!W773-'погружено всего'!W773=0,"",обеспечено!W773-'погружено всего'!W773)</f>
        <v/>
      </c>
      <c r="X773" s="21" t="str">
        <f>IF(обеспечено!X773-'погружено всего'!X773=0,"",обеспечено!X773-'погружено всего'!X773)</f>
        <v/>
      </c>
      <c r="Y773" s="21" t="str">
        <f>IF(обеспечено!Y773-'погружено всего'!Y773=0,"",обеспечено!Y773-'погружено всего'!Y773)</f>
        <v/>
      </c>
      <c r="Z773" s="21" t="str">
        <f>IF(обеспечено!Z773-'погружено всего'!Z773=0,"",обеспечено!Z773-'погружено всего'!Z773)</f>
        <v/>
      </c>
      <c r="AA773" s="21" t="str">
        <f>IF(обеспечено!AA773-'погружено всего'!AA773=0,"",обеспечено!AA773-'погружено всего'!AA773)</f>
        <v/>
      </c>
      <c r="AB773" s="21" t="str">
        <f>IF(обеспечено!AB773-'погружено всего'!AB773=0,"",обеспечено!AB773-'погружено всего'!AB773)</f>
        <v/>
      </c>
      <c r="AC773" s="21" t="str">
        <f>IF(обеспечено!AC773-'погружено всего'!AC773=0,"",обеспечено!AC773-'погружено всего'!AC773)</f>
        <v/>
      </c>
      <c r="AD773" s="21" t="str">
        <f>IF(обеспечено!AD773-'погружено всего'!AD773=0,"",обеспечено!AD773-'погружено всего'!AD773)</f>
        <v/>
      </c>
      <c r="AE773" s="21" t="str">
        <f>IF(обеспечено!AE773-'погружено всего'!AE773=0,"",обеспечено!AE773-'погружено всего'!AE773)</f>
        <v/>
      </c>
      <c r="AF773" s="21" t="str">
        <f>IF(обеспечено!AF773-'погружено всего'!AF773=0,"",обеспечено!AF773-'погружено всего'!AF773)</f>
        <v/>
      </c>
      <c r="AG773" s="21" t="str">
        <f>IF(обеспечено!AG773-'погружено всего'!AG773=0,"",обеспечено!AG773-'погружено всего'!AG773)</f>
        <v/>
      </c>
      <c r="AH773" s="21" t="str">
        <f>IF(обеспечено!AH773-'погружено всего'!AH773=0,"",обеспечено!AH773-'погружено всего'!AH773)</f>
        <v/>
      </c>
      <c r="AI773" s="21" t="str">
        <f>IF(обеспечено!AI773-'погружено всего'!AI773=0,"",обеспечено!AI773-'погружено всего'!AI773)</f>
        <v/>
      </c>
      <c r="AJ773" s="21" t="str">
        <f>IF(обеспечено!AJ773-'погружено всего'!AJ773=0,"",обеспечено!AJ773-'погружено всего'!AJ773)</f>
        <v/>
      </c>
      <c r="AK773" s="21" t="str">
        <f>IF(обеспечено!AK773-'погружено всего'!AK773=0,"",обеспечено!AK773-'погружено всего'!AK773)</f>
        <v/>
      </c>
    </row>
    <row r="774" spans="2:37" s="15" customFormat="1" ht="13.5" customHeight="1" x14ac:dyDescent="0.15">
      <c r="B774" s="20" t="str">
        <f>IF(LEN('заявки всего'!B774)=0,"",'заявки всего'!B774)</f>
        <v/>
      </c>
      <c r="C774" s="20" t="str">
        <f>IF(LEN('заявки всего'!C774)=0,"",'заявки всего'!C774)</f>
        <v/>
      </c>
      <c r="D774" s="22" t="str">
        <f>IF(LEN('заявки всего'!D774)=0,"",'заявки всего'!D774)</f>
        <v/>
      </c>
      <c r="E774" s="23" t="str">
        <f>IF(LEN('заявки всего'!E774)=0,"",'заявки всего'!E774)</f>
        <v/>
      </c>
      <c r="F774" s="23" t="str">
        <f>IF(обеспечено!F774=0,"",ROUNDUP(обеспечено!F774/31*5,0))</f>
        <v/>
      </c>
      <c r="G774" s="21" t="str">
        <f>IF(обеспечено!G774-'погружено всего'!G774=0,"",обеспечено!G774-'погружено всего'!G774)</f>
        <v/>
      </c>
      <c r="H774" s="21" t="str">
        <f>IF(обеспечено!H774-'погружено всего'!H774=0,"",обеспечено!H774-'погружено всего'!H774)</f>
        <v/>
      </c>
      <c r="I774" s="21" t="str">
        <f>IF(обеспечено!I774-'погружено всего'!I774=0,"",обеспечено!I774-'погружено всего'!I774)</f>
        <v/>
      </c>
      <c r="J774" s="21" t="str">
        <f>IF(обеспечено!J774-'погружено всего'!J774=0,"",обеспечено!J774-'погружено всего'!J774)</f>
        <v/>
      </c>
      <c r="K774" s="21" t="str">
        <f>IF(обеспечено!K774-'погружено всего'!K774=0,"",обеспечено!K774-'погружено всего'!K774)</f>
        <v/>
      </c>
      <c r="L774" s="21" t="str">
        <f>IF(обеспечено!L774-'погружено всего'!L774=0,"",обеспечено!L774-'погружено всего'!L774)</f>
        <v/>
      </c>
      <c r="M774" s="21" t="str">
        <f>IF(обеспечено!M774-'погружено всего'!M774=0,"",обеспечено!M774-'погружено всего'!M774)</f>
        <v/>
      </c>
      <c r="N774" s="21" t="str">
        <f>IF(обеспечено!N774-'погружено всего'!N774=0,"",обеспечено!N774-'погружено всего'!N774)</f>
        <v/>
      </c>
      <c r="O774" s="21" t="str">
        <f>IF(обеспечено!O774-'погружено всего'!O774=0,"",обеспечено!O774-'погружено всего'!O774)</f>
        <v/>
      </c>
      <c r="P774" s="21" t="str">
        <f>IF(обеспечено!P774-'погружено всего'!P774=0,"",обеспечено!P774-'погружено всего'!P774)</f>
        <v/>
      </c>
      <c r="Q774" s="21" t="str">
        <f>IF(обеспечено!Q774-'погружено всего'!Q774=0,"",обеспечено!Q774-'погружено всего'!Q774)</f>
        <v/>
      </c>
      <c r="R774" s="21" t="str">
        <f>IF(обеспечено!R774-'погружено всего'!R774=0,"",обеспечено!R774-'погружено всего'!R774)</f>
        <v/>
      </c>
      <c r="S774" s="21" t="str">
        <f>IF(обеспечено!S774-'погружено всего'!S774=0,"",обеспечено!S774-'погружено всего'!S774)</f>
        <v/>
      </c>
      <c r="T774" s="21" t="str">
        <f>IF(обеспечено!T774-'погружено всего'!T774=0,"",обеспечено!T774-'погружено всего'!T774)</f>
        <v/>
      </c>
      <c r="U774" s="21" t="str">
        <f>IF(обеспечено!U774-'погружено всего'!U774=0,"",обеспечено!U774-'погружено всего'!U774)</f>
        <v/>
      </c>
      <c r="V774" s="21" t="str">
        <f>IF(обеспечено!V774-'погружено всего'!V774=0,"",обеспечено!V774-'погружено всего'!V774)</f>
        <v/>
      </c>
      <c r="W774" s="21" t="str">
        <f>IF(обеспечено!W774-'погружено всего'!W774=0,"",обеспечено!W774-'погружено всего'!W774)</f>
        <v/>
      </c>
      <c r="X774" s="21" t="str">
        <f>IF(обеспечено!X774-'погружено всего'!X774=0,"",обеспечено!X774-'погружено всего'!X774)</f>
        <v/>
      </c>
      <c r="Y774" s="21" t="str">
        <f>IF(обеспечено!Y774-'погружено всего'!Y774=0,"",обеспечено!Y774-'погружено всего'!Y774)</f>
        <v/>
      </c>
      <c r="Z774" s="21" t="str">
        <f>IF(обеспечено!Z774-'погружено всего'!Z774=0,"",обеспечено!Z774-'погружено всего'!Z774)</f>
        <v/>
      </c>
      <c r="AA774" s="21" t="str">
        <f>IF(обеспечено!AA774-'погружено всего'!AA774=0,"",обеспечено!AA774-'погружено всего'!AA774)</f>
        <v/>
      </c>
      <c r="AB774" s="21" t="str">
        <f>IF(обеспечено!AB774-'погружено всего'!AB774=0,"",обеспечено!AB774-'погружено всего'!AB774)</f>
        <v/>
      </c>
      <c r="AC774" s="21" t="str">
        <f>IF(обеспечено!AC774-'погружено всего'!AC774=0,"",обеспечено!AC774-'погружено всего'!AC774)</f>
        <v/>
      </c>
      <c r="AD774" s="21" t="str">
        <f>IF(обеспечено!AD774-'погружено всего'!AD774=0,"",обеспечено!AD774-'погружено всего'!AD774)</f>
        <v/>
      </c>
      <c r="AE774" s="21" t="str">
        <f>IF(обеспечено!AE774-'погружено всего'!AE774=0,"",обеспечено!AE774-'погружено всего'!AE774)</f>
        <v/>
      </c>
      <c r="AF774" s="21" t="str">
        <f>IF(обеспечено!AF774-'погружено всего'!AF774=0,"",обеспечено!AF774-'погружено всего'!AF774)</f>
        <v/>
      </c>
      <c r="AG774" s="21" t="str">
        <f>IF(обеспечено!AG774-'погружено всего'!AG774=0,"",обеспечено!AG774-'погружено всего'!AG774)</f>
        <v/>
      </c>
      <c r="AH774" s="21" t="str">
        <f>IF(обеспечено!AH774-'погружено всего'!AH774=0,"",обеспечено!AH774-'погружено всего'!AH774)</f>
        <v/>
      </c>
      <c r="AI774" s="21" t="str">
        <f>IF(обеспечено!AI774-'погружено всего'!AI774=0,"",обеспечено!AI774-'погружено всего'!AI774)</f>
        <v/>
      </c>
      <c r="AJ774" s="21" t="str">
        <f>IF(обеспечено!AJ774-'погружено всего'!AJ774=0,"",обеспечено!AJ774-'погружено всего'!AJ774)</f>
        <v/>
      </c>
      <c r="AK774" s="21" t="str">
        <f>IF(обеспечено!AK774-'погружено всего'!AK774=0,"",обеспечено!AK774-'погружено всего'!AK774)</f>
        <v/>
      </c>
    </row>
    <row r="775" spans="2:37" s="15" customFormat="1" ht="13.5" customHeight="1" x14ac:dyDescent="0.15">
      <c r="B775" s="20" t="str">
        <f>IF(LEN('заявки всего'!B775)=0,"",'заявки всего'!B775)</f>
        <v/>
      </c>
      <c r="C775" s="20" t="str">
        <f>IF(LEN('заявки всего'!C775)=0,"",'заявки всего'!C775)</f>
        <v/>
      </c>
      <c r="D775" s="22" t="str">
        <f>IF(LEN('заявки всего'!D775)=0,"",'заявки всего'!D775)</f>
        <v/>
      </c>
      <c r="E775" s="23" t="str">
        <f>IF(LEN('заявки всего'!E775)=0,"",'заявки всего'!E775)</f>
        <v/>
      </c>
      <c r="F775" s="23" t="str">
        <f>IF(обеспечено!F775=0,"",ROUNDUP(обеспечено!F775/31*5,0))</f>
        <v/>
      </c>
      <c r="G775" s="21" t="str">
        <f>IF(обеспечено!G775-'погружено всего'!G775=0,"",обеспечено!G775-'погружено всего'!G775)</f>
        <v/>
      </c>
      <c r="H775" s="21" t="str">
        <f>IF(обеспечено!H775-'погружено всего'!H775=0,"",обеспечено!H775-'погружено всего'!H775)</f>
        <v/>
      </c>
      <c r="I775" s="21" t="str">
        <f>IF(обеспечено!I775-'погружено всего'!I775=0,"",обеспечено!I775-'погружено всего'!I775)</f>
        <v/>
      </c>
      <c r="J775" s="21" t="str">
        <f>IF(обеспечено!J775-'погружено всего'!J775=0,"",обеспечено!J775-'погружено всего'!J775)</f>
        <v/>
      </c>
      <c r="K775" s="21" t="str">
        <f>IF(обеспечено!K775-'погружено всего'!K775=0,"",обеспечено!K775-'погружено всего'!K775)</f>
        <v/>
      </c>
      <c r="L775" s="21" t="str">
        <f>IF(обеспечено!L775-'погружено всего'!L775=0,"",обеспечено!L775-'погружено всего'!L775)</f>
        <v/>
      </c>
      <c r="M775" s="21" t="str">
        <f>IF(обеспечено!M775-'погружено всего'!M775=0,"",обеспечено!M775-'погружено всего'!M775)</f>
        <v/>
      </c>
      <c r="N775" s="21" t="str">
        <f>IF(обеспечено!N775-'погружено всего'!N775=0,"",обеспечено!N775-'погружено всего'!N775)</f>
        <v/>
      </c>
      <c r="O775" s="21" t="str">
        <f>IF(обеспечено!O775-'погружено всего'!O775=0,"",обеспечено!O775-'погружено всего'!O775)</f>
        <v/>
      </c>
      <c r="P775" s="21" t="str">
        <f>IF(обеспечено!P775-'погружено всего'!P775=0,"",обеспечено!P775-'погружено всего'!P775)</f>
        <v/>
      </c>
      <c r="Q775" s="21" t="str">
        <f>IF(обеспечено!Q775-'погружено всего'!Q775=0,"",обеспечено!Q775-'погружено всего'!Q775)</f>
        <v/>
      </c>
      <c r="R775" s="21" t="str">
        <f>IF(обеспечено!R775-'погружено всего'!R775=0,"",обеспечено!R775-'погружено всего'!R775)</f>
        <v/>
      </c>
      <c r="S775" s="21" t="str">
        <f>IF(обеспечено!S775-'погружено всего'!S775=0,"",обеспечено!S775-'погружено всего'!S775)</f>
        <v/>
      </c>
      <c r="T775" s="21" t="str">
        <f>IF(обеспечено!T775-'погружено всего'!T775=0,"",обеспечено!T775-'погружено всего'!T775)</f>
        <v/>
      </c>
      <c r="U775" s="21" t="str">
        <f>IF(обеспечено!U775-'погружено всего'!U775=0,"",обеспечено!U775-'погружено всего'!U775)</f>
        <v/>
      </c>
      <c r="V775" s="21" t="str">
        <f>IF(обеспечено!V775-'погружено всего'!V775=0,"",обеспечено!V775-'погружено всего'!V775)</f>
        <v/>
      </c>
      <c r="W775" s="21" t="str">
        <f>IF(обеспечено!W775-'погружено всего'!W775=0,"",обеспечено!W775-'погружено всего'!W775)</f>
        <v/>
      </c>
      <c r="X775" s="21" t="str">
        <f>IF(обеспечено!X775-'погружено всего'!X775=0,"",обеспечено!X775-'погружено всего'!X775)</f>
        <v/>
      </c>
      <c r="Y775" s="21" t="str">
        <f>IF(обеспечено!Y775-'погружено всего'!Y775=0,"",обеспечено!Y775-'погружено всего'!Y775)</f>
        <v/>
      </c>
      <c r="Z775" s="21" t="str">
        <f>IF(обеспечено!Z775-'погружено всего'!Z775=0,"",обеспечено!Z775-'погружено всего'!Z775)</f>
        <v/>
      </c>
      <c r="AA775" s="21" t="str">
        <f>IF(обеспечено!AA775-'погружено всего'!AA775=0,"",обеспечено!AA775-'погружено всего'!AA775)</f>
        <v/>
      </c>
      <c r="AB775" s="21" t="str">
        <f>IF(обеспечено!AB775-'погружено всего'!AB775=0,"",обеспечено!AB775-'погружено всего'!AB775)</f>
        <v/>
      </c>
      <c r="AC775" s="21" t="str">
        <f>IF(обеспечено!AC775-'погружено всего'!AC775=0,"",обеспечено!AC775-'погружено всего'!AC775)</f>
        <v/>
      </c>
      <c r="AD775" s="21" t="str">
        <f>IF(обеспечено!AD775-'погружено всего'!AD775=0,"",обеспечено!AD775-'погружено всего'!AD775)</f>
        <v/>
      </c>
      <c r="AE775" s="21" t="str">
        <f>IF(обеспечено!AE775-'погружено всего'!AE775=0,"",обеспечено!AE775-'погружено всего'!AE775)</f>
        <v/>
      </c>
      <c r="AF775" s="21" t="str">
        <f>IF(обеспечено!AF775-'погружено всего'!AF775=0,"",обеспечено!AF775-'погружено всего'!AF775)</f>
        <v/>
      </c>
      <c r="AG775" s="21" t="str">
        <f>IF(обеспечено!AG775-'погружено всего'!AG775=0,"",обеспечено!AG775-'погружено всего'!AG775)</f>
        <v/>
      </c>
      <c r="AH775" s="21" t="str">
        <f>IF(обеспечено!AH775-'погружено всего'!AH775=0,"",обеспечено!AH775-'погружено всего'!AH775)</f>
        <v/>
      </c>
      <c r="AI775" s="21" t="str">
        <f>IF(обеспечено!AI775-'погружено всего'!AI775=0,"",обеспечено!AI775-'погружено всего'!AI775)</f>
        <v/>
      </c>
      <c r="AJ775" s="21" t="str">
        <f>IF(обеспечено!AJ775-'погружено всего'!AJ775=0,"",обеспечено!AJ775-'погружено всего'!AJ775)</f>
        <v/>
      </c>
      <c r="AK775" s="21" t="str">
        <f>IF(обеспечено!AK775-'погружено всего'!AK775=0,"",обеспечено!AK775-'погружено всего'!AK775)</f>
        <v/>
      </c>
    </row>
    <row r="776" spans="2:37" s="15" customFormat="1" ht="13.5" customHeight="1" x14ac:dyDescent="0.15">
      <c r="B776" s="20" t="str">
        <f>IF(LEN('заявки всего'!B776)=0,"",'заявки всего'!B776)</f>
        <v/>
      </c>
      <c r="C776" s="20" t="str">
        <f>IF(LEN('заявки всего'!C776)=0,"",'заявки всего'!C776)</f>
        <v/>
      </c>
      <c r="D776" s="22" t="str">
        <f>IF(LEN('заявки всего'!D776)=0,"",'заявки всего'!D776)</f>
        <v/>
      </c>
      <c r="E776" s="23" t="str">
        <f>IF(LEN('заявки всего'!E776)=0,"",'заявки всего'!E776)</f>
        <v/>
      </c>
      <c r="F776" s="23" t="str">
        <f>IF(обеспечено!F776=0,"",ROUNDUP(обеспечено!F776/31*5,0))</f>
        <v/>
      </c>
      <c r="G776" s="21" t="str">
        <f>IF(обеспечено!G776-'погружено всего'!G776=0,"",обеспечено!G776-'погружено всего'!G776)</f>
        <v/>
      </c>
      <c r="H776" s="21" t="str">
        <f>IF(обеспечено!H776-'погружено всего'!H776=0,"",обеспечено!H776-'погружено всего'!H776)</f>
        <v/>
      </c>
      <c r="I776" s="21" t="str">
        <f>IF(обеспечено!I776-'погружено всего'!I776=0,"",обеспечено!I776-'погружено всего'!I776)</f>
        <v/>
      </c>
      <c r="J776" s="21" t="str">
        <f>IF(обеспечено!J776-'погружено всего'!J776=0,"",обеспечено!J776-'погружено всего'!J776)</f>
        <v/>
      </c>
      <c r="K776" s="21" t="str">
        <f>IF(обеспечено!K776-'погружено всего'!K776=0,"",обеспечено!K776-'погружено всего'!K776)</f>
        <v/>
      </c>
      <c r="L776" s="21" t="str">
        <f>IF(обеспечено!L776-'погружено всего'!L776=0,"",обеспечено!L776-'погружено всего'!L776)</f>
        <v/>
      </c>
      <c r="M776" s="21" t="str">
        <f>IF(обеспечено!M776-'погружено всего'!M776=0,"",обеспечено!M776-'погружено всего'!M776)</f>
        <v/>
      </c>
      <c r="N776" s="21" t="str">
        <f>IF(обеспечено!N776-'погружено всего'!N776=0,"",обеспечено!N776-'погружено всего'!N776)</f>
        <v/>
      </c>
      <c r="O776" s="21" t="str">
        <f>IF(обеспечено!O776-'погружено всего'!O776=0,"",обеспечено!O776-'погружено всего'!O776)</f>
        <v/>
      </c>
      <c r="P776" s="21" t="str">
        <f>IF(обеспечено!P776-'погружено всего'!P776=0,"",обеспечено!P776-'погружено всего'!P776)</f>
        <v/>
      </c>
      <c r="Q776" s="21" t="str">
        <f>IF(обеспечено!Q776-'погружено всего'!Q776=0,"",обеспечено!Q776-'погружено всего'!Q776)</f>
        <v/>
      </c>
      <c r="R776" s="21" t="str">
        <f>IF(обеспечено!R776-'погружено всего'!R776=0,"",обеспечено!R776-'погружено всего'!R776)</f>
        <v/>
      </c>
      <c r="S776" s="21" t="str">
        <f>IF(обеспечено!S776-'погружено всего'!S776=0,"",обеспечено!S776-'погружено всего'!S776)</f>
        <v/>
      </c>
      <c r="T776" s="21" t="str">
        <f>IF(обеспечено!T776-'погружено всего'!T776=0,"",обеспечено!T776-'погружено всего'!T776)</f>
        <v/>
      </c>
      <c r="U776" s="21" t="str">
        <f>IF(обеспечено!U776-'погружено всего'!U776=0,"",обеспечено!U776-'погружено всего'!U776)</f>
        <v/>
      </c>
      <c r="V776" s="21" t="str">
        <f>IF(обеспечено!V776-'погружено всего'!V776=0,"",обеспечено!V776-'погружено всего'!V776)</f>
        <v/>
      </c>
      <c r="W776" s="21" t="str">
        <f>IF(обеспечено!W776-'погружено всего'!W776=0,"",обеспечено!W776-'погружено всего'!W776)</f>
        <v/>
      </c>
      <c r="X776" s="21" t="str">
        <f>IF(обеспечено!X776-'погружено всего'!X776=0,"",обеспечено!X776-'погружено всего'!X776)</f>
        <v/>
      </c>
      <c r="Y776" s="21" t="str">
        <f>IF(обеспечено!Y776-'погружено всего'!Y776=0,"",обеспечено!Y776-'погружено всего'!Y776)</f>
        <v/>
      </c>
      <c r="Z776" s="21" t="str">
        <f>IF(обеспечено!Z776-'погружено всего'!Z776=0,"",обеспечено!Z776-'погружено всего'!Z776)</f>
        <v/>
      </c>
      <c r="AA776" s="21" t="str">
        <f>IF(обеспечено!AA776-'погружено всего'!AA776=0,"",обеспечено!AA776-'погружено всего'!AA776)</f>
        <v/>
      </c>
      <c r="AB776" s="21" t="str">
        <f>IF(обеспечено!AB776-'погружено всего'!AB776=0,"",обеспечено!AB776-'погружено всего'!AB776)</f>
        <v/>
      </c>
      <c r="AC776" s="21" t="str">
        <f>IF(обеспечено!AC776-'погружено всего'!AC776=0,"",обеспечено!AC776-'погружено всего'!AC776)</f>
        <v/>
      </c>
      <c r="AD776" s="21" t="str">
        <f>IF(обеспечено!AD776-'погружено всего'!AD776=0,"",обеспечено!AD776-'погружено всего'!AD776)</f>
        <v/>
      </c>
      <c r="AE776" s="21" t="str">
        <f>IF(обеспечено!AE776-'погружено всего'!AE776=0,"",обеспечено!AE776-'погружено всего'!AE776)</f>
        <v/>
      </c>
      <c r="AF776" s="21" t="str">
        <f>IF(обеспечено!AF776-'погружено всего'!AF776=0,"",обеспечено!AF776-'погружено всего'!AF776)</f>
        <v/>
      </c>
      <c r="AG776" s="21" t="str">
        <f>IF(обеспечено!AG776-'погружено всего'!AG776=0,"",обеспечено!AG776-'погружено всего'!AG776)</f>
        <v/>
      </c>
      <c r="AH776" s="21" t="str">
        <f>IF(обеспечено!AH776-'погружено всего'!AH776=0,"",обеспечено!AH776-'погружено всего'!AH776)</f>
        <v/>
      </c>
      <c r="AI776" s="21" t="str">
        <f>IF(обеспечено!AI776-'погружено всего'!AI776=0,"",обеспечено!AI776-'погружено всего'!AI776)</f>
        <v/>
      </c>
      <c r="AJ776" s="21" t="str">
        <f>IF(обеспечено!AJ776-'погружено всего'!AJ776=0,"",обеспечено!AJ776-'погружено всего'!AJ776)</f>
        <v/>
      </c>
      <c r="AK776" s="21" t="str">
        <f>IF(обеспечено!AK776-'погружено всего'!AK776=0,"",обеспечено!AK776-'погружено всего'!AK776)</f>
        <v/>
      </c>
    </row>
    <row r="777" spans="2:37" s="15" customFormat="1" ht="13.5" customHeight="1" x14ac:dyDescent="0.15">
      <c r="B777" s="20" t="str">
        <f>IF(LEN('заявки всего'!B777)=0,"",'заявки всего'!B777)</f>
        <v/>
      </c>
      <c r="C777" s="20" t="str">
        <f>IF(LEN('заявки всего'!C777)=0,"",'заявки всего'!C777)</f>
        <v/>
      </c>
      <c r="D777" s="22" t="str">
        <f>IF(LEN('заявки всего'!D777)=0,"",'заявки всего'!D777)</f>
        <v/>
      </c>
      <c r="E777" s="23" t="str">
        <f>IF(LEN('заявки всего'!E777)=0,"",'заявки всего'!E777)</f>
        <v/>
      </c>
      <c r="F777" s="23" t="str">
        <f>IF(обеспечено!F777=0,"",ROUNDUP(обеспечено!F777/31*5,0))</f>
        <v/>
      </c>
      <c r="G777" s="21" t="str">
        <f>IF(обеспечено!G777-'погружено всего'!G777=0,"",обеспечено!G777-'погружено всего'!G777)</f>
        <v/>
      </c>
      <c r="H777" s="21" t="str">
        <f>IF(обеспечено!H777-'погружено всего'!H777=0,"",обеспечено!H777-'погружено всего'!H777)</f>
        <v/>
      </c>
      <c r="I777" s="21" t="str">
        <f>IF(обеспечено!I777-'погружено всего'!I777=0,"",обеспечено!I777-'погружено всего'!I777)</f>
        <v/>
      </c>
      <c r="J777" s="21" t="str">
        <f>IF(обеспечено!J777-'погружено всего'!J777=0,"",обеспечено!J777-'погружено всего'!J777)</f>
        <v/>
      </c>
      <c r="K777" s="21" t="str">
        <f>IF(обеспечено!K777-'погружено всего'!K777=0,"",обеспечено!K777-'погружено всего'!K777)</f>
        <v/>
      </c>
      <c r="L777" s="21" t="str">
        <f>IF(обеспечено!L777-'погружено всего'!L777=0,"",обеспечено!L777-'погружено всего'!L777)</f>
        <v/>
      </c>
      <c r="M777" s="21" t="str">
        <f>IF(обеспечено!M777-'погружено всего'!M777=0,"",обеспечено!M777-'погружено всего'!M777)</f>
        <v/>
      </c>
      <c r="N777" s="21" t="str">
        <f>IF(обеспечено!N777-'погружено всего'!N777=0,"",обеспечено!N777-'погружено всего'!N777)</f>
        <v/>
      </c>
      <c r="O777" s="21" t="str">
        <f>IF(обеспечено!O777-'погружено всего'!O777=0,"",обеспечено!O777-'погружено всего'!O777)</f>
        <v/>
      </c>
      <c r="P777" s="21" t="str">
        <f>IF(обеспечено!P777-'погружено всего'!P777=0,"",обеспечено!P777-'погружено всего'!P777)</f>
        <v/>
      </c>
      <c r="Q777" s="21" t="str">
        <f>IF(обеспечено!Q777-'погружено всего'!Q777=0,"",обеспечено!Q777-'погружено всего'!Q777)</f>
        <v/>
      </c>
      <c r="R777" s="21" t="str">
        <f>IF(обеспечено!R777-'погружено всего'!R777=0,"",обеспечено!R777-'погружено всего'!R777)</f>
        <v/>
      </c>
      <c r="S777" s="21" t="str">
        <f>IF(обеспечено!S777-'погружено всего'!S777=0,"",обеспечено!S777-'погружено всего'!S777)</f>
        <v/>
      </c>
      <c r="T777" s="21" t="str">
        <f>IF(обеспечено!T777-'погружено всего'!T777=0,"",обеспечено!T777-'погружено всего'!T777)</f>
        <v/>
      </c>
      <c r="U777" s="21" t="str">
        <f>IF(обеспечено!U777-'погружено всего'!U777=0,"",обеспечено!U777-'погружено всего'!U777)</f>
        <v/>
      </c>
      <c r="V777" s="21" t="str">
        <f>IF(обеспечено!V777-'погружено всего'!V777=0,"",обеспечено!V777-'погружено всего'!V777)</f>
        <v/>
      </c>
      <c r="W777" s="21" t="str">
        <f>IF(обеспечено!W777-'погружено всего'!W777=0,"",обеспечено!W777-'погружено всего'!W777)</f>
        <v/>
      </c>
      <c r="X777" s="21" t="str">
        <f>IF(обеспечено!X777-'погружено всего'!X777=0,"",обеспечено!X777-'погружено всего'!X777)</f>
        <v/>
      </c>
      <c r="Y777" s="21" t="str">
        <f>IF(обеспечено!Y777-'погружено всего'!Y777=0,"",обеспечено!Y777-'погружено всего'!Y777)</f>
        <v/>
      </c>
      <c r="Z777" s="21" t="str">
        <f>IF(обеспечено!Z777-'погружено всего'!Z777=0,"",обеспечено!Z777-'погружено всего'!Z777)</f>
        <v/>
      </c>
      <c r="AA777" s="21" t="str">
        <f>IF(обеспечено!AA777-'погружено всего'!AA777=0,"",обеспечено!AA777-'погружено всего'!AA777)</f>
        <v/>
      </c>
      <c r="AB777" s="21" t="str">
        <f>IF(обеспечено!AB777-'погружено всего'!AB777=0,"",обеспечено!AB777-'погружено всего'!AB777)</f>
        <v/>
      </c>
      <c r="AC777" s="21" t="str">
        <f>IF(обеспечено!AC777-'погружено всего'!AC777=0,"",обеспечено!AC777-'погружено всего'!AC777)</f>
        <v/>
      </c>
      <c r="AD777" s="21" t="str">
        <f>IF(обеспечено!AD777-'погружено всего'!AD777=0,"",обеспечено!AD777-'погружено всего'!AD777)</f>
        <v/>
      </c>
      <c r="AE777" s="21" t="str">
        <f>IF(обеспечено!AE777-'погружено всего'!AE777=0,"",обеспечено!AE777-'погружено всего'!AE777)</f>
        <v/>
      </c>
      <c r="AF777" s="21" t="str">
        <f>IF(обеспечено!AF777-'погружено всего'!AF777=0,"",обеспечено!AF777-'погружено всего'!AF777)</f>
        <v/>
      </c>
      <c r="AG777" s="21" t="str">
        <f>IF(обеспечено!AG777-'погружено всего'!AG777=0,"",обеспечено!AG777-'погружено всего'!AG777)</f>
        <v/>
      </c>
      <c r="AH777" s="21" t="str">
        <f>IF(обеспечено!AH777-'погружено всего'!AH777=0,"",обеспечено!AH777-'погружено всего'!AH777)</f>
        <v/>
      </c>
      <c r="AI777" s="21" t="str">
        <f>IF(обеспечено!AI777-'погружено всего'!AI777=0,"",обеспечено!AI777-'погружено всего'!AI777)</f>
        <v/>
      </c>
      <c r="AJ777" s="21" t="str">
        <f>IF(обеспечено!AJ777-'погружено всего'!AJ777=0,"",обеспечено!AJ777-'погружено всего'!AJ777)</f>
        <v/>
      </c>
      <c r="AK777" s="21" t="str">
        <f>IF(обеспечено!AK777-'погружено всего'!AK777=0,"",обеспечено!AK777-'погружено всего'!AK777)</f>
        <v/>
      </c>
    </row>
    <row r="778" spans="2:37" s="15" customFormat="1" ht="13.5" customHeight="1" x14ac:dyDescent="0.15">
      <c r="B778" s="20" t="str">
        <f>IF(LEN('заявки всего'!B778)=0,"",'заявки всего'!B778)</f>
        <v/>
      </c>
      <c r="C778" s="20" t="str">
        <f>IF(LEN('заявки всего'!C778)=0,"",'заявки всего'!C778)</f>
        <v/>
      </c>
      <c r="D778" s="22" t="str">
        <f>IF(LEN('заявки всего'!D778)=0,"",'заявки всего'!D778)</f>
        <v/>
      </c>
      <c r="E778" s="23" t="str">
        <f>IF(LEN('заявки всего'!E778)=0,"",'заявки всего'!E778)</f>
        <v/>
      </c>
      <c r="F778" s="23" t="str">
        <f>IF(обеспечено!F778=0,"",ROUNDUP(обеспечено!F778/31*5,0))</f>
        <v/>
      </c>
      <c r="G778" s="21" t="str">
        <f>IF(обеспечено!G778-'погружено всего'!G778=0,"",обеспечено!G778-'погружено всего'!G778)</f>
        <v/>
      </c>
      <c r="H778" s="21" t="str">
        <f>IF(обеспечено!H778-'погружено всего'!H778=0,"",обеспечено!H778-'погружено всего'!H778)</f>
        <v/>
      </c>
      <c r="I778" s="21" t="str">
        <f>IF(обеспечено!I778-'погружено всего'!I778=0,"",обеспечено!I778-'погружено всего'!I778)</f>
        <v/>
      </c>
      <c r="J778" s="21" t="str">
        <f>IF(обеспечено!J778-'погружено всего'!J778=0,"",обеспечено!J778-'погружено всего'!J778)</f>
        <v/>
      </c>
      <c r="K778" s="21" t="str">
        <f>IF(обеспечено!K778-'погружено всего'!K778=0,"",обеспечено!K778-'погружено всего'!K778)</f>
        <v/>
      </c>
      <c r="L778" s="21" t="str">
        <f>IF(обеспечено!L778-'погружено всего'!L778=0,"",обеспечено!L778-'погружено всего'!L778)</f>
        <v/>
      </c>
      <c r="M778" s="21" t="str">
        <f>IF(обеспечено!M778-'погружено всего'!M778=0,"",обеспечено!M778-'погружено всего'!M778)</f>
        <v/>
      </c>
      <c r="N778" s="21" t="str">
        <f>IF(обеспечено!N778-'погружено всего'!N778=0,"",обеспечено!N778-'погружено всего'!N778)</f>
        <v/>
      </c>
      <c r="O778" s="21" t="str">
        <f>IF(обеспечено!O778-'погружено всего'!O778=0,"",обеспечено!O778-'погружено всего'!O778)</f>
        <v/>
      </c>
      <c r="P778" s="21" t="str">
        <f>IF(обеспечено!P778-'погружено всего'!P778=0,"",обеспечено!P778-'погружено всего'!P778)</f>
        <v/>
      </c>
      <c r="Q778" s="21" t="str">
        <f>IF(обеспечено!Q778-'погружено всего'!Q778=0,"",обеспечено!Q778-'погружено всего'!Q778)</f>
        <v/>
      </c>
      <c r="R778" s="21" t="str">
        <f>IF(обеспечено!R778-'погружено всего'!R778=0,"",обеспечено!R778-'погружено всего'!R778)</f>
        <v/>
      </c>
      <c r="S778" s="21" t="str">
        <f>IF(обеспечено!S778-'погружено всего'!S778=0,"",обеспечено!S778-'погружено всего'!S778)</f>
        <v/>
      </c>
      <c r="T778" s="21" t="str">
        <f>IF(обеспечено!T778-'погружено всего'!T778=0,"",обеспечено!T778-'погружено всего'!T778)</f>
        <v/>
      </c>
      <c r="U778" s="21" t="str">
        <f>IF(обеспечено!U778-'погружено всего'!U778=0,"",обеспечено!U778-'погружено всего'!U778)</f>
        <v/>
      </c>
      <c r="V778" s="21" t="str">
        <f>IF(обеспечено!V778-'погружено всего'!V778=0,"",обеспечено!V778-'погружено всего'!V778)</f>
        <v/>
      </c>
      <c r="W778" s="21" t="str">
        <f>IF(обеспечено!W778-'погружено всего'!W778=0,"",обеспечено!W778-'погружено всего'!W778)</f>
        <v/>
      </c>
      <c r="X778" s="21" t="str">
        <f>IF(обеспечено!X778-'погружено всего'!X778=0,"",обеспечено!X778-'погружено всего'!X778)</f>
        <v/>
      </c>
      <c r="Y778" s="21" t="str">
        <f>IF(обеспечено!Y778-'погружено всего'!Y778=0,"",обеспечено!Y778-'погружено всего'!Y778)</f>
        <v/>
      </c>
      <c r="Z778" s="21" t="str">
        <f>IF(обеспечено!Z778-'погружено всего'!Z778=0,"",обеспечено!Z778-'погружено всего'!Z778)</f>
        <v/>
      </c>
      <c r="AA778" s="21" t="str">
        <f>IF(обеспечено!AA778-'погружено всего'!AA778=0,"",обеспечено!AA778-'погружено всего'!AA778)</f>
        <v/>
      </c>
      <c r="AB778" s="21" t="str">
        <f>IF(обеспечено!AB778-'погружено всего'!AB778=0,"",обеспечено!AB778-'погружено всего'!AB778)</f>
        <v/>
      </c>
      <c r="AC778" s="21" t="str">
        <f>IF(обеспечено!AC778-'погружено всего'!AC778=0,"",обеспечено!AC778-'погружено всего'!AC778)</f>
        <v/>
      </c>
      <c r="AD778" s="21" t="str">
        <f>IF(обеспечено!AD778-'погружено всего'!AD778=0,"",обеспечено!AD778-'погружено всего'!AD778)</f>
        <v/>
      </c>
      <c r="AE778" s="21" t="str">
        <f>IF(обеспечено!AE778-'погружено всего'!AE778=0,"",обеспечено!AE778-'погружено всего'!AE778)</f>
        <v/>
      </c>
      <c r="AF778" s="21" t="str">
        <f>IF(обеспечено!AF778-'погружено всего'!AF778=0,"",обеспечено!AF778-'погружено всего'!AF778)</f>
        <v/>
      </c>
      <c r="AG778" s="21" t="str">
        <f>IF(обеспечено!AG778-'погружено всего'!AG778=0,"",обеспечено!AG778-'погружено всего'!AG778)</f>
        <v/>
      </c>
      <c r="AH778" s="21" t="str">
        <f>IF(обеспечено!AH778-'погружено всего'!AH778=0,"",обеспечено!AH778-'погружено всего'!AH778)</f>
        <v/>
      </c>
      <c r="AI778" s="21" t="str">
        <f>IF(обеспечено!AI778-'погружено всего'!AI778=0,"",обеспечено!AI778-'погружено всего'!AI778)</f>
        <v/>
      </c>
      <c r="AJ778" s="21" t="str">
        <f>IF(обеспечено!AJ778-'погружено всего'!AJ778=0,"",обеспечено!AJ778-'погружено всего'!AJ778)</f>
        <v/>
      </c>
      <c r="AK778" s="21" t="str">
        <f>IF(обеспечено!AK778-'погружено всего'!AK778=0,"",обеспечено!AK778-'погружено всего'!AK778)</f>
        <v/>
      </c>
    </row>
    <row r="779" spans="2:37" s="15" customFormat="1" ht="13.5" customHeight="1" x14ac:dyDescent="0.15">
      <c r="B779" s="20" t="str">
        <f>IF(LEN('заявки всего'!B779)=0,"",'заявки всего'!B779)</f>
        <v/>
      </c>
      <c r="C779" s="20" t="str">
        <f>IF(LEN('заявки всего'!C779)=0,"",'заявки всего'!C779)</f>
        <v/>
      </c>
      <c r="D779" s="22" t="str">
        <f>IF(LEN('заявки всего'!D779)=0,"",'заявки всего'!D779)</f>
        <v/>
      </c>
      <c r="E779" s="23" t="str">
        <f>IF(LEN('заявки всего'!E779)=0,"",'заявки всего'!E779)</f>
        <v/>
      </c>
      <c r="F779" s="23" t="str">
        <f>IF(обеспечено!F779=0,"",ROUNDUP(обеспечено!F779/31*5,0))</f>
        <v/>
      </c>
      <c r="G779" s="21" t="str">
        <f>IF(обеспечено!G779-'погружено всего'!G779=0,"",обеспечено!G779-'погружено всего'!G779)</f>
        <v/>
      </c>
      <c r="H779" s="21" t="str">
        <f>IF(обеспечено!H779-'погружено всего'!H779=0,"",обеспечено!H779-'погружено всего'!H779)</f>
        <v/>
      </c>
      <c r="I779" s="21" t="str">
        <f>IF(обеспечено!I779-'погружено всего'!I779=0,"",обеспечено!I779-'погружено всего'!I779)</f>
        <v/>
      </c>
      <c r="J779" s="21" t="str">
        <f>IF(обеспечено!J779-'погружено всего'!J779=0,"",обеспечено!J779-'погружено всего'!J779)</f>
        <v/>
      </c>
      <c r="K779" s="21" t="str">
        <f>IF(обеспечено!K779-'погружено всего'!K779=0,"",обеспечено!K779-'погружено всего'!K779)</f>
        <v/>
      </c>
      <c r="L779" s="21" t="str">
        <f>IF(обеспечено!L779-'погружено всего'!L779=0,"",обеспечено!L779-'погружено всего'!L779)</f>
        <v/>
      </c>
      <c r="M779" s="21" t="str">
        <f>IF(обеспечено!M779-'погружено всего'!M779=0,"",обеспечено!M779-'погружено всего'!M779)</f>
        <v/>
      </c>
      <c r="N779" s="21" t="str">
        <f>IF(обеспечено!N779-'погружено всего'!N779=0,"",обеспечено!N779-'погружено всего'!N779)</f>
        <v/>
      </c>
      <c r="O779" s="21" t="str">
        <f>IF(обеспечено!O779-'погружено всего'!O779=0,"",обеспечено!O779-'погружено всего'!O779)</f>
        <v/>
      </c>
      <c r="P779" s="21" t="str">
        <f>IF(обеспечено!P779-'погружено всего'!P779=0,"",обеспечено!P779-'погружено всего'!P779)</f>
        <v/>
      </c>
      <c r="Q779" s="21" t="str">
        <f>IF(обеспечено!Q779-'погружено всего'!Q779=0,"",обеспечено!Q779-'погружено всего'!Q779)</f>
        <v/>
      </c>
      <c r="R779" s="21" t="str">
        <f>IF(обеспечено!R779-'погружено всего'!R779=0,"",обеспечено!R779-'погружено всего'!R779)</f>
        <v/>
      </c>
      <c r="S779" s="21" t="str">
        <f>IF(обеспечено!S779-'погружено всего'!S779=0,"",обеспечено!S779-'погружено всего'!S779)</f>
        <v/>
      </c>
      <c r="T779" s="21" t="str">
        <f>IF(обеспечено!T779-'погружено всего'!T779=0,"",обеспечено!T779-'погружено всего'!T779)</f>
        <v/>
      </c>
      <c r="U779" s="21" t="str">
        <f>IF(обеспечено!U779-'погружено всего'!U779=0,"",обеспечено!U779-'погружено всего'!U779)</f>
        <v/>
      </c>
      <c r="V779" s="21" t="str">
        <f>IF(обеспечено!V779-'погружено всего'!V779=0,"",обеспечено!V779-'погружено всего'!V779)</f>
        <v/>
      </c>
      <c r="W779" s="21" t="str">
        <f>IF(обеспечено!W779-'погружено всего'!W779=0,"",обеспечено!W779-'погружено всего'!W779)</f>
        <v/>
      </c>
      <c r="X779" s="21" t="str">
        <f>IF(обеспечено!X779-'погружено всего'!X779=0,"",обеспечено!X779-'погружено всего'!X779)</f>
        <v/>
      </c>
      <c r="Y779" s="21" t="str">
        <f>IF(обеспечено!Y779-'погружено всего'!Y779=0,"",обеспечено!Y779-'погружено всего'!Y779)</f>
        <v/>
      </c>
      <c r="Z779" s="21" t="str">
        <f>IF(обеспечено!Z779-'погружено всего'!Z779=0,"",обеспечено!Z779-'погружено всего'!Z779)</f>
        <v/>
      </c>
      <c r="AA779" s="21" t="str">
        <f>IF(обеспечено!AA779-'погружено всего'!AA779=0,"",обеспечено!AA779-'погружено всего'!AA779)</f>
        <v/>
      </c>
      <c r="AB779" s="21" t="str">
        <f>IF(обеспечено!AB779-'погружено всего'!AB779=0,"",обеспечено!AB779-'погружено всего'!AB779)</f>
        <v/>
      </c>
      <c r="AC779" s="21" t="str">
        <f>IF(обеспечено!AC779-'погружено всего'!AC779=0,"",обеспечено!AC779-'погружено всего'!AC779)</f>
        <v/>
      </c>
      <c r="AD779" s="21" t="str">
        <f>IF(обеспечено!AD779-'погружено всего'!AD779=0,"",обеспечено!AD779-'погружено всего'!AD779)</f>
        <v/>
      </c>
      <c r="AE779" s="21" t="str">
        <f>IF(обеспечено!AE779-'погружено всего'!AE779=0,"",обеспечено!AE779-'погружено всего'!AE779)</f>
        <v/>
      </c>
      <c r="AF779" s="21" t="str">
        <f>IF(обеспечено!AF779-'погружено всего'!AF779=0,"",обеспечено!AF779-'погружено всего'!AF779)</f>
        <v/>
      </c>
      <c r="AG779" s="21" t="str">
        <f>IF(обеспечено!AG779-'погружено всего'!AG779=0,"",обеспечено!AG779-'погружено всего'!AG779)</f>
        <v/>
      </c>
      <c r="AH779" s="21" t="str">
        <f>IF(обеспечено!AH779-'погружено всего'!AH779=0,"",обеспечено!AH779-'погружено всего'!AH779)</f>
        <v/>
      </c>
      <c r="AI779" s="21" t="str">
        <f>IF(обеспечено!AI779-'погружено всего'!AI779=0,"",обеспечено!AI779-'погружено всего'!AI779)</f>
        <v/>
      </c>
      <c r="AJ779" s="21" t="str">
        <f>IF(обеспечено!AJ779-'погружено всего'!AJ779=0,"",обеспечено!AJ779-'погружено всего'!AJ779)</f>
        <v/>
      </c>
      <c r="AK779" s="21" t="str">
        <f>IF(обеспечено!AK779-'погружено всего'!AK779=0,"",обеспечено!AK779-'погружено всего'!AK779)</f>
        <v/>
      </c>
    </row>
    <row r="780" spans="2:37" s="15" customFormat="1" ht="13.5" customHeight="1" x14ac:dyDescent="0.15">
      <c r="B780" s="20" t="str">
        <f>IF(LEN('заявки всего'!B780)=0,"",'заявки всего'!B780)</f>
        <v/>
      </c>
      <c r="C780" s="20" t="str">
        <f>IF(LEN('заявки всего'!C780)=0,"",'заявки всего'!C780)</f>
        <v/>
      </c>
      <c r="D780" s="22" t="str">
        <f>IF(LEN('заявки всего'!D780)=0,"",'заявки всего'!D780)</f>
        <v/>
      </c>
      <c r="E780" s="23" t="str">
        <f>IF(LEN('заявки всего'!E780)=0,"",'заявки всего'!E780)</f>
        <v/>
      </c>
      <c r="F780" s="23" t="str">
        <f>IF(обеспечено!F780=0,"",ROUNDUP(обеспечено!F780/31*5,0))</f>
        <v/>
      </c>
      <c r="G780" s="21" t="str">
        <f>IF(обеспечено!G780-'погружено всего'!G780=0,"",обеспечено!G780-'погружено всего'!G780)</f>
        <v/>
      </c>
      <c r="H780" s="21" t="str">
        <f>IF(обеспечено!H780-'погружено всего'!H780=0,"",обеспечено!H780-'погружено всего'!H780)</f>
        <v/>
      </c>
      <c r="I780" s="21" t="str">
        <f>IF(обеспечено!I780-'погружено всего'!I780=0,"",обеспечено!I780-'погружено всего'!I780)</f>
        <v/>
      </c>
      <c r="J780" s="21" t="str">
        <f>IF(обеспечено!J780-'погружено всего'!J780=0,"",обеспечено!J780-'погружено всего'!J780)</f>
        <v/>
      </c>
      <c r="K780" s="21" t="str">
        <f>IF(обеспечено!K780-'погружено всего'!K780=0,"",обеспечено!K780-'погружено всего'!K780)</f>
        <v/>
      </c>
      <c r="L780" s="21" t="str">
        <f>IF(обеспечено!L780-'погружено всего'!L780=0,"",обеспечено!L780-'погружено всего'!L780)</f>
        <v/>
      </c>
      <c r="M780" s="21" t="str">
        <f>IF(обеспечено!M780-'погружено всего'!M780=0,"",обеспечено!M780-'погружено всего'!M780)</f>
        <v/>
      </c>
      <c r="N780" s="21" t="str">
        <f>IF(обеспечено!N780-'погружено всего'!N780=0,"",обеспечено!N780-'погружено всего'!N780)</f>
        <v/>
      </c>
      <c r="O780" s="21" t="str">
        <f>IF(обеспечено!O780-'погружено всего'!O780=0,"",обеспечено!O780-'погружено всего'!O780)</f>
        <v/>
      </c>
      <c r="P780" s="21" t="str">
        <f>IF(обеспечено!P780-'погружено всего'!P780=0,"",обеспечено!P780-'погружено всего'!P780)</f>
        <v/>
      </c>
      <c r="Q780" s="21" t="str">
        <f>IF(обеспечено!Q780-'погружено всего'!Q780=0,"",обеспечено!Q780-'погружено всего'!Q780)</f>
        <v/>
      </c>
      <c r="R780" s="21" t="str">
        <f>IF(обеспечено!R780-'погружено всего'!R780=0,"",обеспечено!R780-'погружено всего'!R780)</f>
        <v/>
      </c>
      <c r="S780" s="21" t="str">
        <f>IF(обеспечено!S780-'погружено всего'!S780=0,"",обеспечено!S780-'погружено всего'!S780)</f>
        <v/>
      </c>
      <c r="T780" s="21" t="str">
        <f>IF(обеспечено!T780-'погружено всего'!T780=0,"",обеспечено!T780-'погружено всего'!T780)</f>
        <v/>
      </c>
      <c r="U780" s="21" t="str">
        <f>IF(обеспечено!U780-'погружено всего'!U780=0,"",обеспечено!U780-'погружено всего'!U780)</f>
        <v/>
      </c>
      <c r="V780" s="21" t="str">
        <f>IF(обеспечено!V780-'погружено всего'!V780=0,"",обеспечено!V780-'погружено всего'!V780)</f>
        <v/>
      </c>
      <c r="W780" s="21" t="str">
        <f>IF(обеспечено!W780-'погружено всего'!W780=0,"",обеспечено!W780-'погружено всего'!W780)</f>
        <v/>
      </c>
      <c r="X780" s="21" t="str">
        <f>IF(обеспечено!X780-'погружено всего'!X780=0,"",обеспечено!X780-'погружено всего'!X780)</f>
        <v/>
      </c>
      <c r="Y780" s="21" t="str">
        <f>IF(обеспечено!Y780-'погружено всего'!Y780=0,"",обеспечено!Y780-'погружено всего'!Y780)</f>
        <v/>
      </c>
      <c r="Z780" s="21" t="str">
        <f>IF(обеспечено!Z780-'погружено всего'!Z780=0,"",обеспечено!Z780-'погружено всего'!Z780)</f>
        <v/>
      </c>
      <c r="AA780" s="21" t="str">
        <f>IF(обеспечено!AA780-'погружено всего'!AA780=0,"",обеспечено!AA780-'погружено всего'!AA780)</f>
        <v/>
      </c>
      <c r="AB780" s="21" t="str">
        <f>IF(обеспечено!AB780-'погружено всего'!AB780=0,"",обеспечено!AB780-'погружено всего'!AB780)</f>
        <v/>
      </c>
      <c r="AC780" s="21" t="str">
        <f>IF(обеспечено!AC780-'погружено всего'!AC780=0,"",обеспечено!AC780-'погружено всего'!AC780)</f>
        <v/>
      </c>
      <c r="AD780" s="21" t="str">
        <f>IF(обеспечено!AD780-'погружено всего'!AD780=0,"",обеспечено!AD780-'погружено всего'!AD780)</f>
        <v/>
      </c>
      <c r="AE780" s="21" t="str">
        <f>IF(обеспечено!AE780-'погружено всего'!AE780=0,"",обеспечено!AE780-'погружено всего'!AE780)</f>
        <v/>
      </c>
      <c r="AF780" s="21" t="str">
        <f>IF(обеспечено!AF780-'погружено всего'!AF780=0,"",обеспечено!AF780-'погружено всего'!AF780)</f>
        <v/>
      </c>
      <c r="AG780" s="21" t="str">
        <f>IF(обеспечено!AG780-'погружено всего'!AG780=0,"",обеспечено!AG780-'погружено всего'!AG780)</f>
        <v/>
      </c>
      <c r="AH780" s="21" t="str">
        <f>IF(обеспечено!AH780-'погружено всего'!AH780=0,"",обеспечено!AH780-'погружено всего'!AH780)</f>
        <v/>
      </c>
      <c r="AI780" s="21" t="str">
        <f>IF(обеспечено!AI780-'погружено всего'!AI780=0,"",обеспечено!AI780-'погружено всего'!AI780)</f>
        <v/>
      </c>
      <c r="AJ780" s="21" t="str">
        <f>IF(обеспечено!AJ780-'погружено всего'!AJ780=0,"",обеспечено!AJ780-'погружено всего'!AJ780)</f>
        <v/>
      </c>
      <c r="AK780" s="21" t="str">
        <f>IF(обеспечено!AK780-'погружено всего'!AK780=0,"",обеспечено!AK780-'погружено всего'!AK780)</f>
        <v/>
      </c>
    </row>
    <row r="781" spans="2:37" s="15" customFormat="1" ht="13.5" customHeight="1" x14ac:dyDescent="0.15">
      <c r="B781" s="20" t="str">
        <f>IF(LEN('заявки всего'!B781)=0,"",'заявки всего'!B781)</f>
        <v/>
      </c>
      <c r="C781" s="20" t="str">
        <f>IF(LEN('заявки всего'!C781)=0,"",'заявки всего'!C781)</f>
        <v/>
      </c>
      <c r="D781" s="22" t="str">
        <f>IF(LEN('заявки всего'!D781)=0,"",'заявки всего'!D781)</f>
        <v/>
      </c>
      <c r="E781" s="23" t="str">
        <f>IF(LEN('заявки всего'!E781)=0,"",'заявки всего'!E781)</f>
        <v/>
      </c>
      <c r="F781" s="23" t="str">
        <f>IF(обеспечено!F781=0,"",ROUNDUP(обеспечено!F781/31*5,0))</f>
        <v/>
      </c>
      <c r="G781" s="21" t="str">
        <f>IF(обеспечено!G781-'погружено всего'!G781=0,"",обеспечено!G781-'погружено всего'!G781)</f>
        <v/>
      </c>
      <c r="H781" s="21" t="str">
        <f>IF(обеспечено!H781-'погружено всего'!H781=0,"",обеспечено!H781-'погружено всего'!H781)</f>
        <v/>
      </c>
      <c r="I781" s="21" t="str">
        <f>IF(обеспечено!I781-'погружено всего'!I781=0,"",обеспечено!I781-'погружено всего'!I781)</f>
        <v/>
      </c>
      <c r="J781" s="21" t="str">
        <f>IF(обеспечено!J781-'погружено всего'!J781=0,"",обеспечено!J781-'погружено всего'!J781)</f>
        <v/>
      </c>
      <c r="K781" s="21" t="str">
        <f>IF(обеспечено!K781-'погружено всего'!K781=0,"",обеспечено!K781-'погружено всего'!K781)</f>
        <v/>
      </c>
      <c r="L781" s="21" t="str">
        <f>IF(обеспечено!L781-'погружено всего'!L781=0,"",обеспечено!L781-'погружено всего'!L781)</f>
        <v/>
      </c>
      <c r="M781" s="21" t="str">
        <f>IF(обеспечено!M781-'погружено всего'!M781=0,"",обеспечено!M781-'погружено всего'!M781)</f>
        <v/>
      </c>
      <c r="N781" s="21" t="str">
        <f>IF(обеспечено!N781-'погружено всего'!N781=0,"",обеспечено!N781-'погружено всего'!N781)</f>
        <v/>
      </c>
      <c r="O781" s="21" t="str">
        <f>IF(обеспечено!O781-'погружено всего'!O781=0,"",обеспечено!O781-'погружено всего'!O781)</f>
        <v/>
      </c>
      <c r="P781" s="21" t="str">
        <f>IF(обеспечено!P781-'погружено всего'!P781=0,"",обеспечено!P781-'погружено всего'!P781)</f>
        <v/>
      </c>
      <c r="Q781" s="21" t="str">
        <f>IF(обеспечено!Q781-'погружено всего'!Q781=0,"",обеспечено!Q781-'погружено всего'!Q781)</f>
        <v/>
      </c>
      <c r="R781" s="21" t="str">
        <f>IF(обеспечено!R781-'погружено всего'!R781=0,"",обеспечено!R781-'погружено всего'!R781)</f>
        <v/>
      </c>
      <c r="S781" s="21" t="str">
        <f>IF(обеспечено!S781-'погружено всего'!S781=0,"",обеспечено!S781-'погружено всего'!S781)</f>
        <v/>
      </c>
      <c r="T781" s="21" t="str">
        <f>IF(обеспечено!T781-'погружено всего'!T781=0,"",обеспечено!T781-'погружено всего'!T781)</f>
        <v/>
      </c>
      <c r="U781" s="21" t="str">
        <f>IF(обеспечено!U781-'погружено всего'!U781=0,"",обеспечено!U781-'погружено всего'!U781)</f>
        <v/>
      </c>
      <c r="V781" s="21" t="str">
        <f>IF(обеспечено!V781-'погружено всего'!V781=0,"",обеспечено!V781-'погружено всего'!V781)</f>
        <v/>
      </c>
      <c r="W781" s="21" t="str">
        <f>IF(обеспечено!W781-'погружено всего'!W781=0,"",обеспечено!W781-'погружено всего'!W781)</f>
        <v/>
      </c>
      <c r="X781" s="21" t="str">
        <f>IF(обеспечено!X781-'погружено всего'!X781=0,"",обеспечено!X781-'погружено всего'!X781)</f>
        <v/>
      </c>
      <c r="Y781" s="21" t="str">
        <f>IF(обеспечено!Y781-'погружено всего'!Y781=0,"",обеспечено!Y781-'погружено всего'!Y781)</f>
        <v/>
      </c>
      <c r="Z781" s="21" t="str">
        <f>IF(обеспечено!Z781-'погружено всего'!Z781=0,"",обеспечено!Z781-'погружено всего'!Z781)</f>
        <v/>
      </c>
      <c r="AA781" s="21" t="str">
        <f>IF(обеспечено!AA781-'погружено всего'!AA781=0,"",обеспечено!AA781-'погружено всего'!AA781)</f>
        <v/>
      </c>
      <c r="AB781" s="21" t="str">
        <f>IF(обеспечено!AB781-'погружено всего'!AB781=0,"",обеспечено!AB781-'погружено всего'!AB781)</f>
        <v/>
      </c>
      <c r="AC781" s="21" t="str">
        <f>IF(обеспечено!AC781-'погружено всего'!AC781=0,"",обеспечено!AC781-'погружено всего'!AC781)</f>
        <v/>
      </c>
      <c r="AD781" s="21" t="str">
        <f>IF(обеспечено!AD781-'погружено всего'!AD781=0,"",обеспечено!AD781-'погружено всего'!AD781)</f>
        <v/>
      </c>
      <c r="AE781" s="21" t="str">
        <f>IF(обеспечено!AE781-'погружено всего'!AE781=0,"",обеспечено!AE781-'погружено всего'!AE781)</f>
        <v/>
      </c>
      <c r="AF781" s="21" t="str">
        <f>IF(обеспечено!AF781-'погружено всего'!AF781=0,"",обеспечено!AF781-'погружено всего'!AF781)</f>
        <v/>
      </c>
      <c r="AG781" s="21" t="str">
        <f>IF(обеспечено!AG781-'погружено всего'!AG781=0,"",обеспечено!AG781-'погружено всего'!AG781)</f>
        <v/>
      </c>
      <c r="AH781" s="21" t="str">
        <f>IF(обеспечено!AH781-'погружено всего'!AH781=0,"",обеспечено!AH781-'погружено всего'!AH781)</f>
        <v/>
      </c>
      <c r="AI781" s="21" t="str">
        <f>IF(обеспечено!AI781-'погружено всего'!AI781=0,"",обеспечено!AI781-'погружено всего'!AI781)</f>
        <v/>
      </c>
      <c r="AJ781" s="21" t="str">
        <f>IF(обеспечено!AJ781-'погружено всего'!AJ781=0,"",обеспечено!AJ781-'погружено всего'!AJ781)</f>
        <v/>
      </c>
      <c r="AK781" s="21" t="str">
        <f>IF(обеспечено!AK781-'погружено всего'!AK781=0,"",обеспечено!AK781-'погружено всего'!AK781)</f>
        <v/>
      </c>
    </row>
    <row r="782" spans="2:37" s="15" customFormat="1" ht="13.5" customHeight="1" x14ac:dyDescent="0.15">
      <c r="B782" s="20" t="str">
        <f>IF(LEN('заявки всего'!B782)=0,"",'заявки всего'!B782)</f>
        <v/>
      </c>
      <c r="C782" s="20" t="str">
        <f>IF(LEN('заявки всего'!C782)=0,"",'заявки всего'!C782)</f>
        <v/>
      </c>
      <c r="D782" s="22" t="str">
        <f>IF(LEN('заявки всего'!D782)=0,"",'заявки всего'!D782)</f>
        <v/>
      </c>
      <c r="E782" s="23" t="str">
        <f>IF(LEN('заявки всего'!E782)=0,"",'заявки всего'!E782)</f>
        <v/>
      </c>
      <c r="F782" s="23" t="str">
        <f>IF(обеспечено!F782=0,"",ROUNDUP(обеспечено!F782/31*5,0))</f>
        <v/>
      </c>
      <c r="G782" s="21" t="str">
        <f>IF(обеспечено!G782-'погружено всего'!G782=0,"",обеспечено!G782-'погружено всего'!G782)</f>
        <v/>
      </c>
      <c r="H782" s="21" t="str">
        <f>IF(обеспечено!H782-'погружено всего'!H782=0,"",обеспечено!H782-'погружено всего'!H782)</f>
        <v/>
      </c>
      <c r="I782" s="21" t="str">
        <f>IF(обеспечено!I782-'погружено всего'!I782=0,"",обеспечено!I782-'погружено всего'!I782)</f>
        <v/>
      </c>
      <c r="J782" s="21" t="str">
        <f>IF(обеспечено!J782-'погружено всего'!J782=0,"",обеспечено!J782-'погружено всего'!J782)</f>
        <v/>
      </c>
      <c r="K782" s="21" t="str">
        <f>IF(обеспечено!K782-'погружено всего'!K782=0,"",обеспечено!K782-'погружено всего'!K782)</f>
        <v/>
      </c>
      <c r="L782" s="21" t="str">
        <f>IF(обеспечено!L782-'погружено всего'!L782=0,"",обеспечено!L782-'погружено всего'!L782)</f>
        <v/>
      </c>
      <c r="M782" s="21" t="str">
        <f>IF(обеспечено!M782-'погружено всего'!M782=0,"",обеспечено!M782-'погружено всего'!M782)</f>
        <v/>
      </c>
      <c r="N782" s="21" t="str">
        <f>IF(обеспечено!N782-'погружено всего'!N782=0,"",обеспечено!N782-'погружено всего'!N782)</f>
        <v/>
      </c>
      <c r="O782" s="21" t="str">
        <f>IF(обеспечено!O782-'погружено всего'!O782=0,"",обеспечено!O782-'погружено всего'!O782)</f>
        <v/>
      </c>
      <c r="P782" s="21" t="str">
        <f>IF(обеспечено!P782-'погружено всего'!P782=0,"",обеспечено!P782-'погружено всего'!P782)</f>
        <v/>
      </c>
      <c r="Q782" s="21" t="str">
        <f>IF(обеспечено!Q782-'погружено всего'!Q782=0,"",обеспечено!Q782-'погружено всего'!Q782)</f>
        <v/>
      </c>
      <c r="R782" s="21" t="str">
        <f>IF(обеспечено!R782-'погружено всего'!R782=0,"",обеспечено!R782-'погружено всего'!R782)</f>
        <v/>
      </c>
      <c r="S782" s="21" t="str">
        <f>IF(обеспечено!S782-'погружено всего'!S782=0,"",обеспечено!S782-'погружено всего'!S782)</f>
        <v/>
      </c>
      <c r="T782" s="21" t="str">
        <f>IF(обеспечено!T782-'погружено всего'!T782=0,"",обеспечено!T782-'погружено всего'!T782)</f>
        <v/>
      </c>
      <c r="U782" s="21" t="str">
        <f>IF(обеспечено!U782-'погружено всего'!U782=0,"",обеспечено!U782-'погружено всего'!U782)</f>
        <v/>
      </c>
      <c r="V782" s="21" t="str">
        <f>IF(обеспечено!V782-'погружено всего'!V782=0,"",обеспечено!V782-'погружено всего'!V782)</f>
        <v/>
      </c>
      <c r="W782" s="21" t="str">
        <f>IF(обеспечено!W782-'погружено всего'!W782=0,"",обеспечено!W782-'погружено всего'!W782)</f>
        <v/>
      </c>
      <c r="X782" s="21" t="str">
        <f>IF(обеспечено!X782-'погружено всего'!X782=0,"",обеспечено!X782-'погружено всего'!X782)</f>
        <v/>
      </c>
      <c r="Y782" s="21" t="str">
        <f>IF(обеспечено!Y782-'погружено всего'!Y782=0,"",обеспечено!Y782-'погружено всего'!Y782)</f>
        <v/>
      </c>
      <c r="Z782" s="21" t="str">
        <f>IF(обеспечено!Z782-'погружено всего'!Z782=0,"",обеспечено!Z782-'погружено всего'!Z782)</f>
        <v/>
      </c>
      <c r="AA782" s="21" t="str">
        <f>IF(обеспечено!AA782-'погружено всего'!AA782=0,"",обеспечено!AA782-'погружено всего'!AA782)</f>
        <v/>
      </c>
      <c r="AB782" s="21" t="str">
        <f>IF(обеспечено!AB782-'погружено всего'!AB782=0,"",обеспечено!AB782-'погружено всего'!AB782)</f>
        <v/>
      </c>
      <c r="AC782" s="21" t="str">
        <f>IF(обеспечено!AC782-'погружено всего'!AC782=0,"",обеспечено!AC782-'погружено всего'!AC782)</f>
        <v/>
      </c>
      <c r="AD782" s="21" t="str">
        <f>IF(обеспечено!AD782-'погружено всего'!AD782=0,"",обеспечено!AD782-'погружено всего'!AD782)</f>
        <v/>
      </c>
      <c r="AE782" s="21" t="str">
        <f>IF(обеспечено!AE782-'погружено всего'!AE782=0,"",обеспечено!AE782-'погружено всего'!AE782)</f>
        <v/>
      </c>
      <c r="AF782" s="21" t="str">
        <f>IF(обеспечено!AF782-'погружено всего'!AF782=0,"",обеспечено!AF782-'погружено всего'!AF782)</f>
        <v/>
      </c>
      <c r="AG782" s="21" t="str">
        <f>IF(обеспечено!AG782-'погружено всего'!AG782=0,"",обеспечено!AG782-'погружено всего'!AG782)</f>
        <v/>
      </c>
      <c r="AH782" s="21" t="str">
        <f>IF(обеспечено!AH782-'погружено всего'!AH782=0,"",обеспечено!AH782-'погружено всего'!AH782)</f>
        <v/>
      </c>
      <c r="AI782" s="21" t="str">
        <f>IF(обеспечено!AI782-'погружено всего'!AI782=0,"",обеспечено!AI782-'погружено всего'!AI782)</f>
        <v/>
      </c>
      <c r="AJ782" s="21" t="str">
        <f>IF(обеспечено!AJ782-'погружено всего'!AJ782=0,"",обеспечено!AJ782-'погружено всего'!AJ782)</f>
        <v/>
      </c>
      <c r="AK782" s="21" t="str">
        <f>IF(обеспечено!AK782-'погружено всего'!AK782=0,"",обеспечено!AK782-'погружено всего'!AK782)</f>
        <v/>
      </c>
    </row>
    <row r="783" spans="2:37" s="15" customFormat="1" ht="13.5" customHeight="1" x14ac:dyDescent="0.15">
      <c r="B783" s="20" t="str">
        <f>IF(LEN('заявки всего'!B783)=0,"",'заявки всего'!B783)</f>
        <v/>
      </c>
      <c r="C783" s="20" t="str">
        <f>IF(LEN('заявки всего'!C783)=0,"",'заявки всего'!C783)</f>
        <v/>
      </c>
      <c r="D783" s="22" t="str">
        <f>IF(LEN('заявки всего'!D783)=0,"",'заявки всего'!D783)</f>
        <v/>
      </c>
      <c r="E783" s="23" t="str">
        <f>IF(LEN('заявки всего'!E783)=0,"",'заявки всего'!E783)</f>
        <v/>
      </c>
      <c r="F783" s="23" t="str">
        <f>IF(обеспечено!F783=0,"",ROUNDUP(обеспечено!F783/31*5,0))</f>
        <v/>
      </c>
      <c r="G783" s="21" t="str">
        <f>IF(обеспечено!G783-'погружено всего'!G783=0,"",обеспечено!G783-'погружено всего'!G783)</f>
        <v/>
      </c>
      <c r="H783" s="21" t="str">
        <f>IF(обеспечено!H783-'погружено всего'!H783=0,"",обеспечено!H783-'погружено всего'!H783)</f>
        <v/>
      </c>
      <c r="I783" s="21" t="str">
        <f>IF(обеспечено!I783-'погружено всего'!I783=0,"",обеспечено!I783-'погружено всего'!I783)</f>
        <v/>
      </c>
      <c r="J783" s="21" t="str">
        <f>IF(обеспечено!J783-'погружено всего'!J783=0,"",обеспечено!J783-'погружено всего'!J783)</f>
        <v/>
      </c>
      <c r="K783" s="21" t="str">
        <f>IF(обеспечено!K783-'погружено всего'!K783=0,"",обеспечено!K783-'погружено всего'!K783)</f>
        <v/>
      </c>
      <c r="L783" s="21" t="str">
        <f>IF(обеспечено!L783-'погружено всего'!L783=0,"",обеспечено!L783-'погружено всего'!L783)</f>
        <v/>
      </c>
      <c r="M783" s="21" t="str">
        <f>IF(обеспечено!M783-'погружено всего'!M783=0,"",обеспечено!M783-'погружено всего'!M783)</f>
        <v/>
      </c>
      <c r="N783" s="21" t="str">
        <f>IF(обеспечено!N783-'погружено всего'!N783=0,"",обеспечено!N783-'погружено всего'!N783)</f>
        <v/>
      </c>
      <c r="O783" s="21" t="str">
        <f>IF(обеспечено!O783-'погружено всего'!O783=0,"",обеспечено!O783-'погружено всего'!O783)</f>
        <v/>
      </c>
      <c r="P783" s="21" t="str">
        <f>IF(обеспечено!P783-'погружено всего'!P783=0,"",обеспечено!P783-'погружено всего'!P783)</f>
        <v/>
      </c>
      <c r="Q783" s="21" t="str">
        <f>IF(обеспечено!Q783-'погружено всего'!Q783=0,"",обеспечено!Q783-'погружено всего'!Q783)</f>
        <v/>
      </c>
      <c r="R783" s="21" t="str">
        <f>IF(обеспечено!R783-'погружено всего'!R783=0,"",обеспечено!R783-'погружено всего'!R783)</f>
        <v/>
      </c>
      <c r="S783" s="21" t="str">
        <f>IF(обеспечено!S783-'погружено всего'!S783=0,"",обеспечено!S783-'погружено всего'!S783)</f>
        <v/>
      </c>
      <c r="T783" s="21" t="str">
        <f>IF(обеспечено!T783-'погружено всего'!T783=0,"",обеспечено!T783-'погружено всего'!T783)</f>
        <v/>
      </c>
      <c r="U783" s="21" t="str">
        <f>IF(обеспечено!U783-'погружено всего'!U783=0,"",обеспечено!U783-'погружено всего'!U783)</f>
        <v/>
      </c>
      <c r="V783" s="21" t="str">
        <f>IF(обеспечено!V783-'погружено всего'!V783=0,"",обеспечено!V783-'погружено всего'!V783)</f>
        <v/>
      </c>
      <c r="W783" s="21" t="str">
        <f>IF(обеспечено!W783-'погружено всего'!W783=0,"",обеспечено!W783-'погружено всего'!W783)</f>
        <v/>
      </c>
      <c r="X783" s="21" t="str">
        <f>IF(обеспечено!X783-'погружено всего'!X783=0,"",обеспечено!X783-'погружено всего'!X783)</f>
        <v/>
      </c>
      <c r="Y783" s="21" t="str">
        <f>IF(обеспечено!Y783-'погружено всего'!Y783=0,"",обеспечено!Y783-'погружено всего'!Y783)</f>
        <v/>
      </c>
      <c r="Z783" s="21" t="str">
        <f>IF(обеспечено!Z783-'погружено всего'!Z783=0,"",обеспечено!Z783-'погружено всего'!Z783)</f>
        <v/>
      </c>
      <c r="AA783" s="21" t="str">
        <f>IF(обеспечено!AA783-'погружено всего'!AA783=0,"",обеспечено!AA783-'погружено всего'!AA783)</f>
        <v/>
      </c>
      <c r="AB783" s="21" t="str">
        <f>IF(обеспечено!AB783-'погружено всего'!AB783=0,"",обеспечено!AB783-'погружено всего'!AB783)</f>
        <v/>
      </c>
      <c r="AC783" s="21" t="str">
        <f>IF(обеспечено!AC783-'погружено всего'!AC783=0,"",обеспечено!AC783-'погружено всего'!AC783)</f>
        <v/>
      </c>
      <c r="AD783" s="21" t="str">
        <f>IF(обеспечено!AD783-'погружено всего'!AD783=0,"",обеспечено!AD783-'погружено всего'!AD783)</f>
        <v/>
      </c>
      <c r="AE783" s="21" t="str">
        <f>IF(обеспечено!AE783-'погружено всего'!AE783=0,"",обеспечено!AE783-'погружено всего'!AE783)</f>
        <v/>
      </c>
      <c r="AF783" s="21" t="str">
        <f>IF(обеспечено!AF783-'погружено всего'!AF783=0,"",обеспечено!AF783-'погружено всего'!AF783)</f>
        <v/>
      </c>
      <c r="AG783" s="21" t="str">
        <f>IF(обеспечено!AG783-'погружено всего'!AG783=0,"",обеспечено!AG783-'погружено всего'!AG783)</f>
        <v/>
      </c>
      <c r="AH783" s="21" t="str">
        <f>IF(обеспечено!AH783-'погружено всего'!AH783=0,"",обеспечено!AH783-'погружено всего'!AH783)</f>
        <v/>
      </c>
      <c r="AI783" s="21" t="str">
        <f>IF(обеспечено!AI783-'погружено всего'!AI783=0,"",обеспечено!AI783-'погружено всего'!AI783)</f>
        <v/>
      </c>
      <c r="AJ783" s="21" t="str">
        <f>IF(обеспечено!AJ783-'погружено всего'!AJ783=0,"",обеспечено!AJ783-'погружено всего'!AJ783)</f>
        <v/>
      </c>
      <c r="AK783" s="21" t="str">
        <f>IF(обеспечено!AK783-'погружено всего'!AK783=0,"",обеспечено!AK783-'погружено всего'!AK783)</f>
        <v/>
      </c>
    </row>
    <row r="784" spans="2:37" s="15" customFormat="1" ht="13.5" customHeight="1" x14ac:dyDescent="0.15">
      <c r="B784" s="20" t="str">
        <f>IF(LEN('заявки всего'!B784)=0,"",'заявки всего'!B784)</f>
        <v/>
      </c>
      <c r="C784" s="20" t="str">
        <f>IF(LEN('заявки всего'!C784)=0,"",'заявки всего'!C784)</f>
        <v/>
      </c>
      <c r="D784" s="22" t="str">
        <f>IF(LEN('заявки всего'!D784)=0,"",'заявки всего'!D784)</f>
        <v/>
      </c>
      <c r="E784" s="23" t="str">
        <f>IF(LEN('заявки всего'!E784)=0,"",'заявки всего'!E784)</f>
        <v/>
      </c>
      <c r="F784" s="23" t="str">
        <f>IF(обеспечено!F784=0,"",ROUNDUP(обеспечено!F784/31*5,0))</f>
        <v/>
      </c>
      <c r="G784" s="21" t="str">
        <f>IF(обеспечено!G784-'погружено всего'!G784=0,"",обеспечено!G784-'погружено всего'!G784)</f>
        <v/>
      </c>
      <c r="H784" s="21" t="str">
        <f>IF(обеспечено!H784-'погружено всего'!H784=0,"",обеспечено!H784-'погружено всего'!H784)</f>
        <v/>
      </c>
      <c r="I784" s="21" t="str">
        <f>IF(обеспечено!I784-'погружено всего'!I784=0,"",обеспечено!I784-'погружено всего'!I784)</f>
        <v/>
      </c>
      <c r="J784" s="21" t="str">
        <f>IF(обеспечено!J784-'погружено всего'!J784=0,"",обеспечено!J784-'погружено всего'!J784)</f>
        <v/>
      </c>
      <c r="K784" s="21" t="str">
        <f>IF(обеспечено!K784-'погружено всего'!K784=0,"",обеспечено!K784-'погружено всего'!K784)</f>
        <v/>
      </c>
      <c r="L784" s="21" t="str">
        <f>IF(обеспечено!L784-'погружено всего'!L784=0,"",обеспечено!L784-'погружено всего'!L784)</f>
        <v/>
      </c>
      <c r="M784" s="21" t="str">
        <f>IF(обеспечено!M784-'погружено всего'!M784=0,"",обеспечено!M784-'погружено всего'!M784)</f>
        <v/>
      </c>
      <c r="N784" s="21" t="str">
        <f>IF(обеспечено!N784-'погружено всего'!N784=0,"",обеспечено!N784-'погружено всего'!N784)</f>
        <v/>
      </c>
      <c r="O784" s="21" t="str">
        <f>IF(обеспечено!O784-'погружено всего'!O784=0,"",обеспечено!O784-'погружено всего'!O784)</f>
        <v/>
      </c>
      <c r="P784" s="21" t="str">
        <f>IF(обеспечено!P784-'погружено всего'!P784=0,"",обеспечено!P784-'погружено всего'!P784)</f>
        <v/>
      </c>
      <c r="Q784" s="21" t="str">
        <f>IF(обеспечено!Q784-'погружено всего'!Q784=0,"",обеспечено!Q784-'погружено всего'!Q784)</f>
        <v/>
      </c>
      <c r="R784" s="21" t="str">
        <f>IF(обеспечено!R784-'погружено всего'!R784=0,"",обеспечено!R784-'погружено всего'!R784)</f>
        <v/>
      </c>
      <c r="S784" s="21" t="str">
        <f>IF(обеспечено!S784-'погружено всего'!S784=0,"",обеспечено!S784-'погружено всего'!S784)</f>
        <v/>
      </c>
      <c r="T784" s="21" t="str">
        <f>IF(обеспечено!T784-'погружено всего'!T784=0,"",обеспечено!T784-'погружено всего'!T784)</f>
        <v/>
      </c>
      <c r="U784" s="21" t="str">
        <f>IF(обеспечено!U784-'погружено всего'!U784=0,"",обеспечено!U784-'погружено всего'!U784)</f>
        <v/>
      </c>
      <c r="V784" s="21" t="str">
        <f>IF(обеспечено!V784-'погружено всего'!V784=0,"",обеспечено!V784-'погружено всего'!V784)</f>
        <v/>
      </c>
      <c r="W784" s="21" t="str">
        <f>IF(обеспечено!W784-'погружено всего'!W784=0,"",обеспечено!W784-'погружено всего'!W784)</f>
        <v/>
      </c>
      <c r="X784" s="21" t="str">
        <f>IF(обеспечено!X784-'погружено всего'!X784=0,"",обеспечено!X784-'погружено всего'!X784)</f>
        <v/>
      </c>
      <c r="Y784" s="21" t="str">
        <f>IF(обеспечено!Y784-'погружено всего'!Y784=0,"",обеспечено!Y784-'погружено всего'!Y784)</f>
        <v/>
      </c>
      <c r="Z784" s="21" t="str">
        <f>IF(обеспечено!Z784-'погружено всего'!Z784=0,"",обеспечено!Z784-'погружено всего'!Z784)</f>
        <v/>
      </c>
      <c r="AA784" s="21" t="str">
        <f>IF(обеспечено!AA784-'погружено всего'!AA784=0,"",обеспечено!AA784-'погружено всего'!AA784)</f>
        <v/>
      </c>
      <c r="AB784" s="21" t="str">
        <f>IF(обеспечено!AB784-'погружено всего'!AB784=0,"",обеспечено!AB784-'погружено всего'!AB784)</f>
        <v/>
      </c>
      <c r="AC784" s="21" t="str">
        <f>IF(обеспечено!AC784-'погружено всего'!AC784=0,"",обеспечено!AC784-'погружено всего'!AC784)</f>
        <v/>
      </c>
      <c r="AD784" s="21" t="str">
        <f>IF(обеспечено!AD784-'погружено всего'!AD784=0,"",обеспечено!AD784-'погружено всего'!AD784)</f>
        <v/>
      </c>
      <c r="AE784" s="21" t="str">
        <f>IF(обеспечено!AE784-'погружено всего'!AE784=0,"",обеспечено!AE784-'погружено всего'!AE784)</f>
        <v/>
      </c>
      <c r="AF784" s="21" t="str">
        <f>IF(обеспечено!AF784-'погружено всего'!AF784=0,"",обеспечено!AF784-'погружено всего'!AF784)</f>
        <v/>
      </c>
      <c r="AG784" s="21" t="str">
        <f>IF(обеспечено!AG784-'погружено всего'!AG784=0,"",обеспечено!AG784-'погружено всего'!AG784)</f>
        <v/>
      </c>
      <c r="AH784" s="21" t="str">
        <f>IF(обеспечено!AH784-'погружено всего'!AH784=0,"",обеспечено!AH784-'погружено всего'!AH784)</f>
        <v/>
      </c>
      <c r="AI784" s="21" t="str">
        <f>IF(обеспечено!AI784-'погружено всего'!AI784=0,"",обеспечено!AI784-'погружено всего'!AI784)</f>
        <v/>
      </c>
      <c r="AJ784" s="21" t="str">
        <f>IF(обеспечено!AJ784-'погружено всего'!AJ784=0,"",обеспечено!AJ784-'погружено всего'!AJ784)</f>
        <v/>
      </c>
      <c r="AK784" s="21" t="str">
        <f>IF(обеспечено!AK784-'погружено всего'!AK784=0,"",обеспечено!AK784-'погружено всего'!AK784)</f>
        <v/>
      </c>
    </row>
    <row r="785" spans="2:37" s="15" customFormat="1" ht="13.5" customHeight="1" x14ac:dyDescent="0.15">
      <c r="B785" s="20" t="str">
        <f>IF(LEN('заявки всего'!B785)=0,"",'заявки всего'!B785)</f>
        <v/>
      </c>
      <c r="C785" s="20" t="str">
        <f>IF(LEN('заявки всего'!C785)=0,"",'заявки всего'!C785)</f>
        <v/>
      </c>
      <c r="D785" s="22" t="str">
        <f>IF(LEN('заявки всего'!D785)=0,"",'заявки всего'!D785)</f>
        <v/>
      </c>
      <c r="E785" s="23" t="str">
        <f>IF(LEN('заявки всего'!E785)=0,"",'заявки всего'!E785)</f>
        <v/>
      </c>
      <c r="F785" s="23" t="str">
        <f>IF(обеспечено!F785=0,"",ROUNDUP(обеспечено!F785/31*5,0))</f>
        <v/>
      </c>
      <c r="G785" s="21" t="str">
        <f>IF(обеспечено!G785-'погружено всего'!G785=0,"",обеспечено!G785-'погружено всего'!G785)</f>
        <v/>
      </c>
      <c r="H785" s="21" t="str">
        <f>IF(обеспечено!H785-'погружено всего'!H785=0,"",обеспечено!H785-'погружено всего'!H785)</f>
        <v/>
      </c>
      <c r="I785" s="21" t="str">
        <f>IF(обеспечено!I785-'погружено всего'!I785=0,"",обеспечено!I785-'погружено всего'!I785)</f>
        <v/>
      </c>
      <c r="J785" s="21" t="str">
        <f>IF(обеспечено!J785-'погружено всего'!J785=0,"",обеспечено!J785-'погружено всего'!J785)</f>
        <v/>
      </c>
      <c r="K785" s="21" t="str">
        <f>IF(обеспечено!K785-'погружено всего'!K785=0,"",обеспечено!K785-'погружено всего'!K785)</f>
        <v/>
      </c>
      <c r="L785" s="21" t="str">
        <f>IF(обеспечено!L785-'погружено всего'!L785=0,"",обеспечено!L785-'погружено всего'!L785)</f>
        <v/>
      </c>
      <c r="M785" s="21" t="str">
        <f>IF(обеспечено!M785-'погружено всего'!M785=0,"",обеспечено!M785-'погружено всего'!M785)</f>
        <v/>
      </c>
      <c r="N785" s="21" t="str">
        <f>IF(обеспечено!N785-'погружено всего'!N785=0,"",обеспечено!N785-'погружено всего'!N785)</f>
        <v/>
      </c>
      <c r="O785" s="21" t="str">
        <f>IF(обеспечено!O785-'погружено всего'!O785=0,"",обеспечено!O785-'погружено всего'!O785)</f>
        <v/>
      </c>
      <c r="P785" s="21" t="str">
        <f>IF(обеспечено!P785-'погружено всего'!P785=0,"",обеспечено!P785-'погружено всего'!P785)</f>
        <v/>
      </c>
      <c r="Q785" s="21" t="str">
        <f>IF(обеспечено!Q785-'погружено всего'!Q785=0,"",обеспечено!Q785-'погружено всего'!Q785)</f>
        <v/>
      </c>
      <c r="R785" s="21" t="str">
        <f>IF(обеспечено!R785-'погружено всего'!R785=0,"",обеспечено!R785-'погружено всего'!R785)</f>
        <v/>
      </c>
      <c r="S785" s="21" t="str">
        <f>IF(обеспечено!S785-'погружено всего'!S785=0,"",обеспечено!S785-'погружено всего'!S785)</f>
        <v/>
      </c>
      <c r="T785" s="21" t="str">
        <f>IF(обеспечено!T785-'погружено всего'!T785=0,"",обеспечено!T785-'погружено всего'!T785)</f>
        <v/>
      </c>
      <c r="U785" s="21" t="str">
        <f>IF(обеспечено!U785-'погружено всего'!U785=0,"",обеспечено!U785-'погружено всего'!U785)</f>
        <v/>
      </c>
      <c r="V785" s="21" t="str">
        <f>IF(обеспечено!V785-'погружено всего'!V785=0,"",обеспечено!V785-'погружено всего'!V785)</f>
        <v/>
      </c>
      <c r="W785" s="21" t="str">
        <f>IF(обеспечено!W785-'погружено всего'!W785=0,"",обеспечено!W785-'погружено всего'!W785)</f>
        <v/>
      </c>
      <c r="X785" s="21" t="str">
        <f>IF(обеспечено!X785-'погружено всего'!X785=0,"",обеспечено!X785-'погружено всего'!X785)</f>
        <v/>
      </c>
      <c r="Y785" s="21" t="str">
        <f>IF(обеспечено!Y785-'погружено всего'!Y785=0,"",обеспечено!Y785-'погружено всего'!Y785)</f>
        <v/>
      </c>
      <c r="Z785" s="21" t="str">
        <f>IF(обеспечено!Z785-'погружено всего'!Z785=0,"",обеспечено!Z785-'погружено всего'!Z785)</f>
        <v/>
      </c>
      <c r="AA785" s="21" t="str">
        <f>IF(обеспечено!AA785-'погружено всего'!AA785=0,"",обеспечено!AA785-'погружено всего'!AA785)</f>
        <v/>
      </c>
      <c r="AB785" s="21" t="str">
        <f>IF(обеспечено!AB785-'погружено всего'!AB785=0,"",обеспечено!AB785-'погружено всего'!AB785)</f>
        <v/>
      </c>
      <c r="AC785" s="21" t="str">
        <f>IF(обеспечено!AC785-'погружено всего'!AC785=0,"",обеспечено!AC785-'погружено всего'!AC785)</f>
        <v/>
      </c>
      <c r="AD785" s="21" t="str">
        <f>IF(обеспечено!AD785-'погружено всего'!AD785=0,"",обеспечено!AD785-'погружено всего'!AD785)</f>
        <v/>
      </c>
      <c r="AE785" s="21" t="str">
        <f>IF(обеспечено!AE785-'погружено всего'!AE785=0,"",обеспечено!AE785-'погружено всего'!AE785)</f>
        <v/>
      </c>
      <c r="AF785" s="21" t="str">
        <f>IF(обеспечено!AF785-'погружено всего'!AF785=0,"",обеспечено!AF785-'погружено всего'!AF785)</f>
        <v/>
      </c>
      <c r="AG785" s="21" t="str">
        <f>IF(обеспечено!AG785-'погружено всего'!AG785=0,"",обеспечено!AG785-'погружено всего'!AG785)</f>
        <v/>
      </c>
      <c r="AH785" s="21" t="str">
        <f>IF(обеспечено!AH785-'погружено всего'!AH785=0,"",обеспечено!AH785-'погружено всего'!AH785)</f>
        <v/>
      </c>
      <c r="AI785" s="21" t="str">
        <f>IF(обеспечено!AI785-'погружено всего'!AI785=0,"",обеспечено!AI785-'погружено всего'!AI785)</f>
        <v/>
      </c>
      <c r="AJ785" s="21" t="str">
        <f>IF(обеспечено!AJ785-'погружено всего'!AJ785=0,"",обеспечено!AJ785-'погружено всего'!AJ785)</f>
        <v/>
      </c>
      <c r="AK785" s="21" t="str">
        <f>IF(обеспечено!AK785-'погружено всего'!AK785=0,"",обеспечено!AK785-'погружено всего'!AK785)</f>
        <v/>
      </c>
    </row>
    <row r="786" spans="2:37" s="15" customFormat="1" ht="13.5" customHeight="1" x14ac:dyDescent="0.15">
      <c r="B786" s="20" t="str">
        <f>IF(LEN('заявки всего'!B786)=0,"",'заявки всего'!B786)</f>
        <v/>
      </c>
      <c r="C786" s="20" t="str">
        <f>IF(LEN('заявки всего'!C786)=0,"",'заявки всего'!C786)</f>
        <v/>
      </c>
      <c r="D786" s="22" t="str">
        <f>IF(LEN('заявки всего'!D786)=0,"",'заявки всего'!D786)</f>
        <v/>
      </c>
      <c r="E786" s="23" t="str">
        <f>IF(LEN('заявки всего'!E786)=0,"",'заявки всего'!E786)</f>
        <v/>
      </c>
      <c r="F786" s="23" t="str">
        <f>IF(обеспечено!F786=0,"",ROUNDUP(обеспечено!F786/31*5,0))</f>
        <v/>
      </c>
      <c r="G786" s="21" t="str">
        <f>IF(обеспечено!G786-'погружено всего'!G786=0,"",обеспечено!G786-'погружено всего'!G786)</f>
        <v/>
      </c>
      <c r="H786" s="21" t="str">
        <f>IF(обеспечено!H786-'погружено всего'!H786=0,"",обеспечено!H786-'погружено всего'!H786)</f>
        <v/>
      </c>
      <c r="I786" s="21" t="str">
        <f>IF(обеспечено!I786-'погружено всего'!I786=0,"",обеспечено!I786-'погружено всего'!I786)</f>
        <v/>
      </c>
      <c r="J786" s="21" t="str">
        <f>IF(обеспечено!J786-'погружено всего'!J786=0,"",обеспечено!J786-'погружено всего'!J786)</f>
        <v/>
      </c>
      <c r="K786" s="21" t="str">
        <f>IF(обеспечено!K786-'погружено всего'!K786=0,"",обеспечено!K786-'погружено всего'!K786)</f>
        <v/>
      </c>
      <c r="L786" s="21" t="str">
        <f>IF(обеспечено!L786-'погружено всего'!L786=0,"",обеспечено!L786-'погружено всего'!L786)</f>
        <v/>
      </c>
      <c r="M786" s="21" t="str">
        <f>IF(обеспечено!M786-'погружено всего'!M786=0,"",обеспечено!M786-'погружено всего'!M786)</f>
        <v/>
      </c>
      <c r="N786" s="21" t="str">
        <f>IF(обеспечено!N786-'погружено всего'!N786=0,"",обеспечено!N786-'погружено всего'!N786)</f>
        <v/>
      </c>
      <c r="O786" s="21" t="str">
        <f>IF(обеспечено!O786-'погружено всего'!O786=0,"",обеспечено!O786-'погружено всего'!O786)</f>
        <v/>
      </c>
      <c r="P786" s="21" t="str">
        <f>IF(обеспечено!P786-'погружено всего'!P786=0,"",обеспечено!P786-'погружено всего'!P786)</f>
        <v/>
      </c>
      <c r="Q786" s="21" t="str">
        <f>IF(обеспечено!Q786-'погружено всего'!Q786=0,"",обеспечено!Q786-'погружено всего'!Q786)</f>
        <v/>
      </c>
      <c r="R786" s="21" t="str">
        <f>IF(обеспечено!R786-'погружено всего'!R786=0,"",обеспечено!R786-'погружено всего'!R786)</f>
        <v/>
      </c>
      <c r="S786" s="21" t="str">
        <f>IF(обеспечено!S786-'погружено всего'!S786=0,"",обеспечено!S786-'погружено всего'!S786)</f>
        <v/>
      </c>
      <c r="T786" s="21" t="str">
        <f>IF(обеспечено!T786-'погружено всего'!T786=0,"",обеспечено!T786-'погружено всего'!T786)</f>
        <v/>
      </c>
      <c r="U786" s="21" t="str">
        <f>IF(обеспечено!U786-'погружено всего'!U786=0,"",обеспечено!U786-'погружено всего'!U786)</f>
        <v/>
      </c>
      <c r="V786" s="21" t="str">
        <f>IF(обеспечено!V786-'погружено всего'!V786=0,"",обеспечено!V786-'погружено всего'!V786)</f>
        <v/>
      </c>
      <c r="W786" s="21" t="str">
        <f>IF(обеспечено!W786-'погружено всего'!W786=0,"",обеспечено!W786-'погружено всего'!W786)</f>
        <v/>
      </c>
      <c r="X786" s="21" t="str">
        <f>IF(обеспечено!X786-'погружено всего'!X786=0,"",обеспечено!X786-'погружено всего'!X786)</f>
        <v/>
      </c>
      <c r="Y786" s="21" t="str">
        <f>IF(обеспечено!Y786-'погружено всего'!Y786=0,"",обеспечено!Y786-'погружено всего'!Y786)</f>
        <v/>
      </c>
      <c r="Z786" s="21" t="str">
        <f>IF(обеспечено!Z786-'погружено всего'!Z786=0,"",обеспечено!Z786-'погружено всего'!Z786)</f>
        <v/>
      </c>
      <c r="AA786" s="21" t="str">
        <f>IF(обеспечено!AA786-'погружено всего'!AA786=0,"",обеспечено!AA786-'погружено всего'!AA786)</f>
        <v/>
      </c>
      <c r="AB786" s="21" t="str">
        <f>IF(обеспечено!AB786-'погружено всего'!AB786=0,"",обеспечено!AB786-'погружено всего'!AB786)</f>
        <v/>
      </c>
      <c r="AC786" s="21" t="str">
        <f>IF(обеспечено!AC786-'погружено всего'!AC786=0,"",обеспечено!AC786-'погружено всего'!AC786)</f>
        <v/>
      </c>
      <c r="AD786" s="21" t="str">
        <f>IF(обеспечено!AD786-'погружено всего'!AD786=0,"",обеспечено!AD786-'погружено всего'!AD786)</f>
        <v/>
      </c>
      <c r="AE786" s="21" t="str">
        <f>IF(обеспечено!AE786-'погружено всего'!AE786=0,"",обеспечено!AE786-'погружено всего'!AE786)</f>
        <v/>
      </c>
      <c r="AF786" s="21" t="str">
        <f>IF(обеспечено!AF786-'погружено всего'!AF786=0,"",обеспечено!AF786-'погружено всего'!AF786)</f>
        <v/>
      </c>
      <c r="AG786" s="21" t="str">
        <f>IF(обеспечено!AG786-'погружено всего'!AG786=0,"",обеспечено!AG786-'погружено всего'!AG786)</f>
        <v/>
      </c>
      <c r="AH786" s="21" t="str">
        <f>IF(обеспечено!AH786-'погружено всего'!AH786=0,"",обеспечено!AH786-'погружено всего'!AH786)</f>
        <v/>
      </c>
      <c r="AI786" s="21" t="str">
        <f>IF(обеспечено!AI786-'погружено всего'!AI786=0,"",обеспечено!AI786-'погружено всего'!AI786)</f>
        <v/>
      </c>
      <c r="AJ786" s="21" t="str">
        <f>IF(обеспечено!AJ786-'погружено всего'!AJ786=0,"",обеспечено!AJ786-'погружено всего'!AJ786)</f>
        <v/>
      </c>
      <c r="AK786" s="21" t="str">
        <f>IF(обеспечено!AK786-'погружено всего'!AK786=0,"",обеспечено!AK786-'погружено всего'!AK786)</f>
        <v/>
      </c>
    </row>
    <row r="787" spans="2:37" s="15" customFormat="1" ht="13.5" customHeight="1" x14ac:dyDescent="0.15">
      <c r="B787" s="20" t="str">
        <f>IF(LEN('заявки всего'!B787)=0,"",'заявки всего'!B787)</f>
        <v/>
      </c>
      <c r="C787" s="20" t="str">
        <f>IF(LEN('заявки всего'!C787)=0,"",'заявки всего'!C787)</f>
        <v/>
      </c>
      <c r="D787" s="22" t="str">
        <f>IF(LEN('заявки всего'!D787)=0,"",'заявки всего'!D787)</f>
        <v/>
      </c>
      <c r="E787" s="23" t="str">
        <f>IF(LEN('заявки всего'!E787)=0,"",'заявки всего'!E787)</f>
        <v/>
      </c>
      <c r="F787" s="23" t="str">
        <f>IF(обеспечено!F787=0,"",ROUNDUP(обеспечено!F787/31*5,0))</f>
        <v/>
      </c>
      <c r="G787" s="21" t="str">
        <f>IF(обеспечено!G787-'погружено всего'!G787=0,"",обеспечено!G787-'погружено всего'!G787)</f>
        <v/>
      </c>
      <c r="H787" s="21" t="str">
        <f>IF(обеспечено!H787-'погружено всего'!H787=0,"",обеспечено!H787-'погружено всего'!H787)</f>
        <v/>
      </c>
      <c r="I787" s="21" t="str">
        <f>IF(обеспечено!I787-'погружено всего'!I787=0,"",обеспечено!I787-'погружено всего'!I787)</f>
        <v/>
      </c>
      <c r="J787" s="21" t="str">
        <f>IF(обеспечено!J787-'погружено всего'!J787=0,"",обеспечено!J787-'погружено всего'!J787)</f>
        <v/>
      </c>
      <c r="K787" s="21" t="str">
        <f>IF(обеспечено!K787-'погружено всего'!K787=0,"",обеспечено!K787-'погружено всего'!K787)</f>
        <v/>
      </c>
      <c r="L787" s="21" t="str">
        <f>IF(обеспечено!L787-'погружено всего'!L787=0,"",обеспечено!L787-'погружено всего'!L787)</f>
        <v/>
      </c>
      <c r="M787" s="21" t="str">
        <f>IF(обеспечено!M787-'погружено всего'!M787=0,"",обеспечено!M787-'погружено всего'!M787)</f>
        <v/>
      </c>
      <c r="N787" s="21" t="str">
        <f>IF(обеспечено!N787-'погружено всего'!N787=0,"",обеспечено!N787-'погружено всего'!N787)</f>
        <v/>
      </c>
      <c r="O787" s="21" t="str">
        <f>IF(обеспечено!O787-'погружено всего'!O787=0,"",обеспечено!O787-'погружено всего'!O787)</f>
        <v/>
      </c>
      <c r="P787" s="21" t="str">
        <f>IF(обеспечено!P787-'погружено всего'!P787=0,"",обеспечено!P787-'погружено всего'!P787)</f>
        <v/>
      </c>
      <c r="Q787" s="21" t="str">
        <f>IF(обеспечено!Q787-'погружено всего'!Q787=0,"",обеспечено!Q787-'погружено всего'!Q787)</f>
        <v/>
      </c>
      <c r="R787" s="21" t="str">
        <f>IF(обеспечено!R787-'погружено всего'!R787=0,"",обеспечено!R787-'погружено всего'!R787)</f>
        <v/>
      </c>
      <c r="S787" s="21" t="str">
        <f>IF(обеспечено!S787-'погружено всего'!S787=0,"",обеспечено!S787-'погружено всего'!S787)</f>
        <v/>
      </c>
      <c r="T787" s="21" t="str">
        <f>IF(обеспечено!T787-'погружено всего'!T787=0,"",обеспечено!T787-'погружено всего'!T787)</f>
        <v/>
      </c>
      <c r="U787" s="21" t="str">
        <f>IF(обеспечено!U787-'погружено всего'!U787=0,"",обеспечено!U787-'погружено всего'!U787)</f>
        <v/>
      </c>
      <c r="V787" s="21" t="str">
        <f>IF(обеспечено!V787-'погружено всего'!V787=0,"",обеспечено!V787-'погружено всего'!V787)</f>
        <v/>
      </c>
      <c r="W787" s="21" t="str">
        <f>IF(обеспечено!W787-'погружено всего'!W787=0,"",обеспечено!W787-'погружено всего'!W787)</f>
        <v/>
      </c>
      <c r="X787" s="21" t="str">
        <f>IF(обеспечено!X787-'погружено всего'!X787=0,"",обеспечено!X787-'погружено всего'!X787)</f>
        <v/>
      </c>
      <c r="Y787" s="21" t="str">
        <f>IF(обеспечено!Y787-'погружено всего'!Y787=0,"",обеспечено!Y787-'погружено всего'!Y787)</f>
        <v/>
      </c>
      <c r="Z787" s="21" t="str">
        <f>IF(обеспечено!Z787-'погружено всего'!Z787=0,"",обеспечено!Z787-'погружено всего'!Z787)</f>
        <v/>
      </c>
      <c r="AA787" s="21" t="str">
        <f>IF(обеспечено!AA787-'погружено всего'!AA787=0,"",обеспечено!AA787-'погружено всего'!AA787)</f>
        <v/>
      </c>
      <c r="AB787" s="21" t="str">
        <f>IF(обеспечено!AB787-'погружено всего'!AB787=0,"",обеспечено!AB787-'погружено всего'!AB787)</f>
        <v/>
      </c>
      <c r="AC787" s="21" t="str">
        <f>IF(обеспечено!AC787-'погружено всего'!AC787=0,"",обеспечено!AC787-'погружено всего'!AC787)</f>
        <v/>
      </c>
      <c r="AD787" s="21" t="str">
        <f>IF(обеспечено!AD787-'погружено всего'!AD787=0,"",обеспечено!AD787-'погружено всего'!AD787)</f>
        <v/>
      </c>
      <c r="AE787" s="21" t="str">
        <f>IF(обеспечено!AE787-'погружено всего'!AE787=0,"",обеспечено!AE787-'погружено всего'!AE787)</f>
        <v/>
      </c>
      <c r="AF787" s="21" t="str">
        <f>IF(обеспечено!AF787-'погружено всего'!AF787=0,"",обеспечено!AF787-'погружено всего'!AF787)</f>
        <v/>
      </c>
      <c r="AG787" s="21" t="str">
        <f>IF(обеспечено!AG787-'погружено всего'!AG787=0,"",обеспечено!AG787-'погружено всего'!AG787)</f>
        <v/>
      </c>
      <c r="AH787" s="21" t="str">
        <f>IF(обеспечено!AH787-'погружено всего'!AH787=0,"",обеспечено!AH787-'погружено всего'!AH787)</f>
        <v/>
      </c>
      <c r="AI787" s="21" t="str">
        <f>IF(обеспечено!AI787-'погружено всего'!AI787=0,"",обеспечено!AI787-'погружено всего'!AI787)</f>
        <v/>
      </c>
      <c r="AJ787" s="21" t="str">
        <f>IF(обеспечено!AJ787-'погружено всего'!AJ787=0,"",обеспечено!AJ787-'погружено всего'!AJ787)</f>
        <v/>
      </c>
      <c r="AK787" s="21" t="str">
        <f>IF(обеспечено!AK787-'погружено всего'!AK787=0,"",обеспечено!AK787-'погружено всего'!AK787)</f>
        <v/>
      </c>
    </row>
    <row r="788" spans="2:37" s="15" customFormat="1" ht="13.5" customHeight="1" x14ac:dyDescent="0.15">
      <c r="B788" s="20" t="str">
        <f>IF(LEN('заявки всего'!B788)=0,"",'заявки всего'!B788)</f>
        <v/>
      </c>
      <c r="C788" s="20" t="str">
        <f>IF(LEN('заявки всего'!C788)=0,"",'заявки всего'!C788)</f>
        <v/>
      </c>
      <c r="D788" s="22" t="str">
        <f>IF(LEN('заявки всего'!D788)=0,"",'заявки всего'!D788)</f>
        <v/>
      </c>
      <c r="E788" s="23" t="str">
        <f>IF(LEN('заявки всего'!E788)=0,"",'заявки всего'!E788)</f>
        <v/>
      </c>
      <c r="F788" s="23" t="str">
        <f>IF(обеспечено!F788=0,"",ROUNDUP(обеспечено!F788/31*5,0))</f>
        <v/>
      </c>
      <c r="G788" s="21" t="str">
        <f>IF(обеспечено!G788-'погружено всего'!G788=0,"",обеспечено!G788-'погружено всего'!G788)</f>
        <v/>
      </c>
      <c r="H788" s="21" t="str">
        <f>IF(обеспечено!H788-'погружено всего'!H788=0,"",обеспечено!H788-'погружено всего'!H788)</f>
        <v/>
      </c>
      <c r="I788" s="21" t="str">
        <f>IF(обеспечено!I788-'погружено всего'!I788=0,"",обеспечено!I788-'погружено всего'!I788)</f>
        <v/>
      </c>
      <c r="J788" s="21" t="str">
        <f>IF(обеспечено!J788-'погружено всего'!J788=0,"",обеспечено!J788-'погружено всего'!J788)</f>
        <v/>
      </c>
      <c r="K788" s="21" t="str">
        <f>IF(обеспечено!K788-'погружено всего'!K788=0,"",обеспечено!K788-'погружено всего'!K788)</f>
        <v/>
      </c>
      <c r="L788" s="21" t="str">
        <f>IF(обеспечено!L788-'погружено всего'!L788=0,"",обеспечено!L788-'погружено всего'!L788)</f>
        <v/>
      </c>
      <c r="M788" s="21" t="str">
        <f>IF(обеспечено!M788-'погружено всего'!M788=0,"",обеспечено!M788-'погружено всего'!M788)</f>
        <v/>
      </c>
      <c r="N788" s="21" t="str">
        <f>IF(обеспечено!N788-'погружено всего'!N788=0,"",обеспечено!N788-'погружено всего'!N788)</f>
        <v/>
      </c>
      <c r="O788" s="21" t="str">
        <f>IF(обеспечено!O788-'погружено всего'!O788=0,"",обеспечено!O788-'погружено всего'!O788)</f>
        <v/>
      </c>
      <c r="P788" s="21" t="str">
        <f>IF(обеспечено!P788-'погружено всего'!P788=0,"",обеспечено!P788-'погружено всего'!P788)</f>
        <v/>
      </c>
      <c r="Q788" s="21" t="str">
        <f>IF(обеспечено!Q788-'погружено всего'!Q788=0,"",обеспечено!Q788-'погружено всего'!Q788)</f>
        <v/>
      </c>
      <c r="R788" s="21" t="str">
        <f>IF(обеспечено!R788-'погружено всего'!R788=0,"",обеспечено!R788-'погружено всего'!R788)</f>
        <v/>
      </c>
      <c r="S788" s="21" t="str">
        <f>IF(обеспечено!S788-'погружено всего'!S788=0,"",обеспечено!S788-'погружено всего'!S788)</f>
        <v/>
      </c>
      <c r="T788" s="21" t="str">
        <f>IF(обеспечено!T788-'погружено всего'!T788=0,"",обеспечено!T788-'погружено всего'!T788)</f>
        <v/>
      </c>
      <c r="U788" s="21" t="str">
        <f>IF(обеспечено!U788-'погружено всего'!U788=0,"",обеспечено!U788-'погружено всего'!U788)</f>
        <v/>
      </c>
      <c r="V788" s="21" t="str">
        <f>IF(обеспечено!V788-'погружено всего'!V788=0,"",обеспечено!V788-'погружено всего'!V788)</f>
        <v/>
      </c>
      <c r="W788" s="21" t="str">
        <f>IF(обеспечено!W788-'погружено всего'!W788=0,"",обеспечено!W788-'погружено всего'!W788)</f>
        <v/>
      </c>
      <c r="X788" s="21" t="str">
        <f>IF(обеспечено!X788-'погружено всего'!X788=0,"",обеспечено!X788-'погружено всего'!X788)</f>
        <v/>
      </c>
      <c r="Y788" s="21" t="str">
        <f>IF(обеспечено!Y788-'погружено всего'!Y788=0,"",обеспечено!Y788-'погружено всего'!Y788)</f>
        <v/>
      </c>
      <c r="Z788" s="21" t="str">
        <f>IF(обеспечено!Z788-'погружено всего'!Z788=0,"",обеспечено!Z788-'погружено всего'!Z788)</f>
        <v/>
      </c>
      <c r="AA788" s="21" t="str">
        <f>IF(обеспечено!AA788-'погружено всего'!AA788=0,"",обеспечено!AA788-'погружено всего'!AA788)</f>
        <v/>
      </c>
      <c r="AB788" s="21" t="str">
        <f>IF(обеспечено!AB788-'погружено всего'!AB788=0,"",обеспечено!AB788-'погружено всего'!AB788)</f>
        <v/>
      </c>
      <c r="AC788" s="21" t="str">
        <f>IF(обеспечено!AC788-'погружено всего'!AC788=0,"",обеспечено!AC788-'погружено всего'!AC788)</f>
        <v/>
      </c>
      <c r="AD788" s="21" t="str">
        <f>IF(обеспечено!AD788-'погружено всего'!AD788=0,"",обеспечено!AD788-'погружено всего'!AD788)</f>
        <v/>
      </c>
      <c r="AE788" s="21" t="str">
        <f>IF(обеспечено!AE788-'погружено всего'!AE788=0,"",обеспечено!AE788-'погружено всего'!AE788)</f>
        <v/>
      </c>
      <c r="AF788" s="21" t="str">
        <f>IF(обеспечено!AF788-'погружено всего'!AF788=0,"",обеспечено!AF788-'погружено всего'!AF788)</f>
        <v/>
      </c>
      <c r="AG788" s="21" t="str">
        <f>IF(обеспечено!AG788-'погружено всего'!AG788=0,"",обеспечено!AG788-'погружено всего'!AG788)</f>
        <v/>
      </c>
      <c r="AH788" s="21" t="str">
        <f>IF(обеспечено!AH788-'погружено всего'!AH788=0,"",обеспечено!AH788-'погружено всего'!AH788)</f>
        <v/>
      </c>
      <c r="AI788" s="21" t="str">
        <f>IF(обеспечено!AI788-'погружено всего'!AI788=0,"",обеспечено!AI788-'погружено всего'!AI788)</f>
        <v/>
      </c>
      <c r="AJ788" s="21" t="str">
        <f>IF(обеспечено!AJ788-'погружено всего'!AJ788=0,"",обеспечено!AJ788-'погружено всего'!AJ788)</f>
        <v/>
      </c>
      <c r="AK788" s="21" t="str">
        <f>IF(обеспечено!AK788-'погружено всего'!AK788=0,"",обеспечено!AK788-'погружено всего'!AK788)</f>
        <v/>
      </c>
    </row>
    <row r="789" spans="2:37" s="15" customFormat="1" ht="13.5" customHeight="1" x14ac:dyDescent="0.15">
      <c r="B789" s="20" t="str">
        <f>IF(LEN('заявки всего'!B789)=0,"",'заявки всего'!B789)</f>
        <v/>
      </c>
      <c r="C789" s="20" t="str">
        <f>IF(LEN('заявки всего'!C789)=0,"",'заявки всего'!C789)</f>
        <v/>
      </c>
      <c r="D789" s="22" t="str">
        <f>IF(LEN('заявки всего'!D789)=0,"",'заявки всего'!D789)</f>
        <v/>
      </c>
      <c r="E789" s="23" t="str">
        <f>IF(LEN('заявки всего'!E789)=0,"",'заявки всего'!E789)</f>
        <v/>
      </c>
      <c r="F789" s="23" t="str">
        <f>IF(обеспечено!F789=0,"",ROUNDUP(обеспечено!F789/31*5,0))</f>
        <v/>
      </c>
      <c r="G789" s="21" t="str">
        <f>IF(обеспечено!G789-'погружено всего'!G789=0,"",обеспечено!G789-'погружено всего'!G789)</f>
        <v/>
      </c>
      <c r="H789" s="21" t="str">
        <f>IF(обеспечено!H789-'погружено всего'!H789=0,"",обеспечено!H789-'погружено всего'!H789)</f>
        <v/>
      </c>
      <c r="I789" s="21" t="str">
        <f>IF(обеспечено!I789-'погружено всего'!I789=0,"",обеспечено!I789-'погружено всего'!I789)</f>
        <v/>
      </c>
      <c r="J789" s="21" t="str">
        <f>IF(обеспечено!J789-'погружено всего'!J789=0,"",обеспечено!J789-'погружено всего'!J789)</f>
        <v/>
      </c>
      <c r="K789" s="21" t="str">
        <f>IF(обеспечено!K789-'погружено всего'!K789=0,"",обеспечено!K789-'погружено всего'!K789)</f>
        <v/>
      </c>
      <c r="L789" s="21" t="str">
        <f>IF(обеспечено!L789-'погружено всего'!L789=0,"",обеспечено!L789-'погружено всего'!L789)</f>
        <v/>
      </c>
      <c r="M789" s="21" t="str">
        <f>IF(обеспечено!M789-'погружено всего'!M789=0,"",обеспечено!M789-'погружено всего'!M789)</f>
        <v/>
      </c>
      <c r="N789" s="21" t="str">
        <f>IF(обеспечено!N789-'погружено всего'!N789=0,"",обеспечено!N789-'погружено всего'!N789)</f>
        <v/>
      </c>
      <c r="O789" s="21" t="str">
        <f>IF(обеспечено!O789-'погружено всего'!O789=0,"",обеспечено!O789-'погружено всего'!O789)</f>
        <v/>
      </c>
      <c r="P789" s="21" t="str">
        <f>IF(обеспечено!P789-'погружено всего'!P789=0,"",обеспечено!P789-'погружено всего'!P789)</f>
        <v/>
      </c>
      <c r="Q789" s="21" t="str">
        <f>IF(обеспечено!Q789-'погружено всего'!Q789=0,"",обеспечено!Q789-'погружено всего'!Q789)</f>
        <v/>
      </c>
      <c r="R789" s="21" t="str">
        <f>IF(обеспечено!R789-'погружено всего'!R789=0,"",обеспечено!R789-'погружено всего'!R789)</f>
        <v/>
      </c>
      <c r="S789" s="21" t="str">
        <f>IF(обеспечено!S789-'погружено всего'!S789=0,"",обеспечено!S789-'погружено всего'!S789)</f>
        <v/>
      </c>
      <c r="T789" s="21" t="str">
        <f>IF(обеспечено!T789-'погружено всего'!T789=0,"",обеспечено!T789-'погружено всего'!T789)</f>
        <v/>
      </c>
      <c r="U789" s="21" t="str">
        <f>IF(обеспечено!U789-'погружено всего'!U789=0,"",обеспечено!U789-'погружено всего'!U789)</f>
        <v/>
      </c>
      <c r="V789" s="21" t="str">
        <f>IF(обеспечено!V789-'погружено всего'!V789=0,"",обеспечено!V789-'погружено всего'!V789)</f>
        <v/>
      </c>
      <c r="W789" s="21" t="str">
        <f>IF(обеспечено!W789-'погружено всего'!W789=0,"",обеспечено!W789-'погружено всего'!W789)</f>
        <v/>
      </c>
      <c r="X789" s="21" t="str">
        <f>IF(обеспечено!X789-'погружено всего'!X789=0,"",обеспечено!X789-'погружено всего'!X789)</f>
        <v/>
      </c>
      <c r="Y789" s="21" t="str">
        <f>IF(обеспечено!Y789-'погружено всего'!Y789=0,"",обеспечено!Y789-'погружено всего'!Y789)</f>
        <v/>
      </c>
      <c r="Z789" s="21" t="str">
        <f>IF(обеспечено!Z789-'погружено всего'!Z789=0,"",обеспечено!Z789-'погружено всего'!Z789)</f>
        <v/>
      </c>
      <c r="AA789" s="21" t="str">
        <f>IF(обеспечено!AA789-'погружено всего'!AA789=0,"",обеспечено!AA789-'погружено всего'!AA789)</f>
        <v/>
      </c>
      <c r="AB789" s="21" t="str">
        <f>IF(обеспечено!AB789-'погружено всего'!AB789=0,"",обеспечено!AB789-'погружено всего'!AB789)</f>
        <v/>
      </c>
      <c r="AC789" s="21" t="str">
        <f>IF(обеспечено!AC789-'погружено всего'!AC789=0,"",обеспечено!AC789-'погружено всего'!AC789)</f>
        <v/>
      </c>
      <c r="AD789" s="21" t="str">
        <f>IF(обеспечено!AD789-'погружено всего'!AD789=0,"",обеспечено!AD789-'погружено всего'!AD789)</f>
        <v/>
      </c>
      <c r="AE789" s="21" t="str">
        <f>IF(обеспечено!AE789-'погружено всего'!AE789=0,"",обеспечено!AE789-'погружено всего'!AE789)</f>
        <v/>
      </c>
      <c r="AF789" s="21" t="str">
        <f>IF(обеспечено!AF789-'погружено всего'!AF789=0,"",обеспечено!AF789-'погружено всего'!AF789)</f>
        <v/>
      </c>
      <c r="AG789" s="21" t="str">
        <f>IF(обеспечено!AG789-'погружено всего'!AG789=0,"",обеспечено!AG789-'погружено всего'!AG789)</f>
        <v/>
      </c>
      <c r="AH789" s="21" t="str">
        <f>IF(обеспечено!AH789-'погружено всего'!AH789=0,"",обеспечено!AH789-'погружено всего'!AH789)</f>
        <v/>
      </c>
      <c r="AI789" s="21" t="str">
        <f>IF(обеспечено!AI789-'погружено всего'!AI789=0,"",обеспечено!AI789-'погружено всего'!AI789)</f>
        <v/>
      </c>
      <c r="AJ789" s="21" t="str">
        <f>IF(обеспечено!AJ789-'погружено всего'!AJ789=0,"",обеспечено!AJ789-'погружено всего'!AJ789)</f>
        <v/>
      </c>
      <c r="AK789" s="21" t="str">
        <f>IF(обеспечено!AK789-'погружено всего'!AK789=0,"",обеспечено!AK789-'погружено всего'!AK789)</f>
        <v/>
      </c>
    </row>
    <row r="790" spans="2:37" s="15" customFormat="1" ht="13.5" customHeight="1" x14ac:dyDescent="0.15">
      <c r="B790" s="20" t="str">
        <f>IF(LEN('заявки всего'!B790)=0,"",'заявки всего'!B790)</f>
        <v/>
      </c>
      <c r="C790" s="20" t="str">
        <f>IF(LEN('заявки всего'!C790)=0,"",'заявки всего'!C790)</f>
        <v/>
      </c>
      <c r="D790" s="22" t="str">
        <f>IF(LEN('заявки всего'!D790)=0,"",'заявки всего'!D790)</f>
        <v/>
      </c>
      <c r="E790" s="23" t="str">
        <f>IF(LEN('заявки всего'!E790)=0,"",'заявки всего'!E790)</f>
        <v/>
      </c>
      <c r="F790" s="23" t="str">
        <f>IF(обеспечено!F790=0,"",ROUNDUP(обеспечено!F790/31*5,0))</f>
        <v/>
      </c>
      <c r="G790" s="21" t="str">
        <f>IF(обеспечено!G790-'погружено всего'!G790=0,"",обеспечено!G790-'погружено всего'!G790)</f>
        <v/>
      </c>
      <c r="H790" s="21" t="str">
        <f>IF(обеспечено!H790-'погружено всего'!H790=0,"",обеспечено!H790-'погружено всего'!H790)</f>
        <v/>
      </c>
      <c r="I790" s="21" t="str">
        <f>IF(обеспечено!I790-'погружено всего'!I790=0,"",обеспечено!I790-'погружено всего'!I790)</f>
        <v/>
      </c>
      <c r="J790" s="21" t="str">
        <f>IF(обеспечено!J790-'погружено всего'!J790=0,"",обеспечено!J790-'погружено всего'!J790)</f>
        <v/>
      </c>
      <c r="K790" s="21" t="str">
        <f>IF(обеспечено!K790-'погружено всего'!K790=0,"",обеспечено!K790-'погружено всего'!K790)</f>
        <v/>
      </c>
      <c r="L790" s="21" t="str">
        <f>IF(обеспечено!L790-'погружено всего'!L790=0,"",обеспечено!L790-'погружено всего'!L790)</f>
        <v/>
      </c>
      <c r="M790" s="21" t="str">
        <f>IF(обеспечено!M790-'погружено всего'!M790=0,"",обеспечено!M790-'погружено всего'!M790)</f>
        <v/>
      </c>
      <c r="N790" s="21" t="str">
        <f>IF(обеспечено!N790-'погружено всего'!N790=0,"",обеспечено!N790-'погружено всего'!N790)</f>
        <v/>
      </c>
      <c r="O790" s="21" t="str">
        <f>IF(обеспечено!O790-'погружено всего'!O790=0,"",обеспечено!O790-'погружено всего'!O790)</f>
        <v/>
      </c>
      <c r="P790" s="21" t="str">
        <f>IF(обеспечено!P790-'погружено всего'!P790=0,"",обеспечено!P790-'погружено всего'!P790)</f>
        <v/>
      </c>
      <c r="Q790" s="21" t="str">
        <f>IF(обеспечено!Q790-'погружено всего'!Q790=0,"",обеспечено!Q790-'погружено всего'!Q790)</f>
        <v/>
      </c>
      <c r="R790" s="21" t="str">
        <f>IF(обеспечено!R790-'погружено всего'!R790=0,"",обеспечено!R790-'погружено всего'!R790)</f>
        <v/>
      </c>
      <c r="S790" s="21" t="str">
        <f>IF(обеспечено!S790-'погружено всего'!S790=0,"",обеспечено!S790-'погружено всего'!S790)</f>
        <v/>
      </c>
      <c r="T790" s="21" t="str">
        <f>IF(обеспечено!T790-'погружено всего'!T790=0,"",обеспечено!T790-'погружено всего'!T790)</f>
        <v/>
      </c>
      <c r="U790" s="21" t="str">
        <f>IF(обеспечено!U790-'погружено всего'!U790=0,"",обеспечено!U790-'погружено всего'!U790)</f>
        <v/>
      </c>
      <c r="V790" s="21" t="str">
        <f>IF(обеспечено!V790-'погружено всего'!V790=0,"",обеспечено!V790-'погружено всего'!V790)</f>
        <v/>
      </c>
      <c r="W790" s="21" t="str">
        <f>IF(обеспечено!W790-'погружено всего'!W790=0,"",обеспечено!W790-'погружено всего'!W790)</f>
        <v/>
      </c>
      <c r="X790" s="21" t="str">
        <f>IF(обеспечено!X790-'погружено всего'!X790=0,"",обеспечено!X790-'погружено всего'!X790)</f>
        <v/>
      </c>
      <c r="Y790" s="21" t="str">
        <f>IF(обеспечено!Y790-'погружено всего'!Y790=0,"",обеспечено!Y790-'погружено всего'!Y790)</f>
        <v/>
      </c>
      <c r="Z790" s="21" t="str">
        <f>IF(обеспечено!Z790-'погружено всего'!Z790=0,"",обеспечено!Z790-'погружено всего'!Z790)</f>
        <v/>
      </c>
      <c r="AA790" s="21" t="str">
        <f>IF(обеспечено!AA790-'погружено всего'!AA790=0,"",обеспечено!AA790-'погружено всего'!AA790)</f>
        <v/>
      </c>
      <c r="AB790" s="21" t="str">
        <f>IF(обеспечено!AB790-'погружено всего'!AB790=0,"",обеспечено!AB790-'погружено всего'!AB790)</f>
        <v/>
      </c>
      <c r="AC790" s="21" t="str">
        <f>IF(обеспечено!AC790-'погружено всего'!AC790=0,"",обеспечено!AC790-'погружено всего'!AC790)</f>
        <v/>
      </c>
      <c r="AD790" s="21" t="str">
        <f>IF(обеспечено!AD790-'погружено всего'!AD790=0,"",обеспечено!AD790-'погружено всего'!AD790)</f>
        <v/>
      </c>
      <c r="AE790" s="21" t="str">
        <f>IF(обеспечено!AE790-'погружено всего'!AE790=0,"",обеспечено!AE790-'погружено всего'!AE790)</f>
        <v/>
      </c>
      <c r="AF790" s="21" t="str">
        <f>IF(обеспечено!AF790-'погружено всего'!AF790=0,"",обеспечено!AF790-'погружено всего'!AF790)</f>
        <v/>
      </c>
      <c r="AG790" s="21" t="str">
        <f>IF(обеспечено!AG790-'погружено всего'!AG790=0,"",обеспечено!AG790-'погружено всего'!AG790)</f>
        <v/>
      </c>
      <c r="AH790" s="21" t="str">
        <f>IF(обеспечено!AH790-'погружено всего'!AH790=0,"",обеспечено!AH790-'погружено всего'!AH790)</f>
        <v/>
      </c>
      <c r="AI790" s="21" t="str">
        <f>IF(обеспечено!AI790-'погружено всего'!AI790=0,"",обеспечено!AI790-'погружено всего'!AI790)</f>
        <v/>
      </c>
      <c r="AJ790" s="21" t="str">
        <f>IF(обеспечено!AJ790-'погружено всего'!AJ790=0,"",обеспечено!AJ790-'погружено всего'!AJ790)</f>
        <v/>
      </c>
      <c r="AK790" s="21" t="str">
        <f>IF(обеспечено!AK790-'погружено всего'!AK790=0,"",обеспечено!AK790-'погружено всего'!AK790)</f>
        <v/>
      </c>
    </row>
    <row r="791" spans="2:37" s="15" customFormat="1" ht="13.5" customHeight="1" x14ac:dyDescent="0.15">
      <c r="B791" s="20" t="str">
        <f>IF(LEN('заявки всего'!B791)=0,"",'заявки всего'!B791)</f>
        <v/>
      </c>
      <c r="C791" s="20" t="str">
        <f>IF(LEN('заявки всего'!C791)=0,"",'заявки всего'!C791)</f>
        <v/>
      </c>
      <c r="D791" s="22" t="str">
        <f>IF(LEN('заявки всего'!D791)=0,"",'заявки всего'!D791)</f>
        <v/>
      </c>
      <c r="E791" s="23" t="str">
        <f>IF(LEN('заявки всего'!E791)=0,"",'заявки всего'!E791)</f>
        <v/>
      </c>
      <c r="F791" s="23" t="str">
        <f>IF(обеспечено!F791=0,"",ROUNDUP(обеспечено!F791/31*5,0))</f>
        <v/>
      </c>
      <c r="G791" s="21" t="str">
        <f>IF(обеспечено!G791-'погружено всего'!G791=0,"",обеспечено!G791-'погружено всего'!G791)</f>
        <v/>
      </c>
      <c r="H791" s="21" t="str">
        <f>IF(обеспечено!H791-'погружено всего'!H791=0,"",обеспечено!H791-'погружено всего'!H791)</f>
        <v/>
      </c>
      <c r="I791" s="21" t="str">
        <f>IF(обеспечено!I791-'погружено всего'!I791=0,"",обеспечено!I791-'погружено всего'!I791)</f>
        <v/>
      </c>
      <c r="J791" s="21" t="str">
        <f>IF(обеспечено!J791-'погружено всего'!J791=0,"",обеспечено!J791-'погружено всего'!J791)</f>
        <v/>
      </c>
      <c r="K791" s="21" t="str">
        <f>IF(обеспечено!K791-'погружено всего'!K791=0,"",обеспечено!K791-'погружено всего'!K791)</f>
        <v/>
      </c>
      <c r="L791" s="21" t="str">
        <f>IF(обеспечено!L791-'погружено всего'!L791=0,"",обеспечено!L791-'погружено всего'!L791)</f>
        <v/>
      </c>
      <c r="M791" s="21" t="str">
        <f>IF(обеспечено!M791-'погружено всего'!M791=0,"",обеспечено!M791-'погружено всего'!M791)</f>
        <v/>
      </c>
      <c r="N791" s="21" t="str">
        <f>IF(обеспечено!N791-'погружено всего'!N791=0,"",обеспечено!N791-'погружено всего'!N791)</f>
        <v/>
      </c>
      <c r="O791" s="21" t="str">
        <f>IF(обеспечено!O791-'погружено всего'!O791=0,"",обеспечено!O791-'погружено всего'!O791)</f>
        <v/>
      </c>
      <c r="P791" s="21" t="str">
        <f>IF(обеспечено!P791-'погружено всего'!P791=0,"",обеспечено!P791-'погружено всего'!P791)</f>
        <v/>
      </c>
      <c r="Q791" s="21" t="str">
        <f>IF(обеспечено!Q791-'погружено всего'!Q791=0,"",обеспечено!Q791-'погружено всего'!Q791)</f>
        <v/>
      </c>
      <c r="R791" s="21" t="str">
        <f>IF(обеспечено!R791-'погружено всего'!R791=0,"",обеспечено!R791-'погружено всего'!R791)</f>
        <v/>
      </c>
      <c r="S791" s="21" t="str">
        <f>IF(обеспечено!S791-'погружено всего'!S791=0,"",обеспечено!S791-'погружено всего'!S791)</f>
        <v/>
      </c>
      <c r="T791" s="21" t="str">
        <f>IF(обеспечено!T791-'погружено всего'!T791=0,"",обеспечено!T791-'погружено всего'!T791)</f>
        <v/>
      </c>
      <c r="U791" s="21" t="str">
        <f>IF(обеспечено!U791-'погружено всего'!U791=0,"",обеспечено!U791-'погружено всего'!U791)</f>
        <v/>
      </c>
      <c r="V791" s="21" t="str">
        <f>IF(обеспечено!V791-'погружено всего'!V791=0,"",обеспечено!V791-'погружено всего'!V791)</f>
        <v/>
      </c>
      <c r="W791" s="21" t="str">
        <f>IF(обеспечено!W791-'погружено всего'!W791=0,"",обеспечено!W791-'погружено всего'!W791)</f>
        <v/>
      </c>
      <c r="X791" s="21" t="str">
        <f>IF(обеспечено!X791-'погружено всего'!X791=0,"",обеспечено!X791-'погружено всего'!X791)</f>
        <v/>
      </c>
      <c r="Y791" s="21" t="str">
        <f>IF(обеспечено!Y791-'погружено всего'!Y791=0,"",обеспечено!Y791-'погружено всего'!Y791)</f>
        <v/>
      </c>
      <c r="Z791" s="21" t="str">
        <f>IF(обеспечено!Z791-'погружено всего'!Z791=0,"",обеспечено!Z791-'погружено всего'!Z791)</f>
        <v/>
      </c>
      <c r="AA791" s="21" t="str">
        <f>IF(обеспечено!AA791-'погружено всего'!AA791=0,"",обеспечено!AA791-'погружено всего'!AA791)</f>
        <v/>
      </c>
      <c r="AB791" s="21" t="str">
        <f>IF(обеспечено!AB791-'погружено всего'!AB791=0,"",обеспечено!AB791-'погружено всего'!AB791)</f>
        <v/>
      </c>
      <c r="AC791" s="21" t="str">
        <f>IF(обеспечено!AC791-'погружено всего'!AC791=0,"",обеспечено!AC791-'погружено всего'!AC791)</f>
        <v/>
      </c>
      <c r="AD791" s="21" t="str">
        <f>IF(обеспечено!AD791-'погружено всего'!AD791=0,"",обеспечено!AD791-'погружено всего'!AD791)</f>
        <v/>
      </c>
      <c r="AE791" s="21" t="str">
        <f>IF(обеспечено!AE791-'погружено всего'!AE791=0,"",обеспечено!AE791-'погружено всего'!AE791)</f>
        <v/>
      </c>
      <c r="AF791" s="21" t="str">
        <f>IF(обеспечено!AF791-'погружено всего'!AF791=0,"",обеспечено!AF791-'погружено всего'!AF791)</f>
        <v/>
      </c>
      <c r="AG791" s="21" t="str">
        <f>IF(обеспечено!AG791-'погружено всего'!AG791=0,"",обеспечено!AG791-'погружено всего'!AG791)</f>
        <v/>
      </c>
      <c r="AH791" s="21" t="str">
        <f>IF(обеспечено!AH791-'погружено всего'!AH791=0,"",обеспечено!AH791-'погружено всего'!AH791)</f>
        <v/>
      </c>
      <c r="AI791" s="21" t="str">
        <f>IF(обеспечено!AI791-'погружено всего'!AI791=0,"",обеспечено!AI791-'погружено всего'!AI791)</f>
        <v/>
      </c>
      <c r="AJ791" s="21" t="str">
        <f>IF(обеспечено!AJ791-'погружено всего'!AJ791=0,"",обеспечено!AJ791-'погружено всего'!AJ791)</f>
        <v/>
      </c>
      <c r="AK791" s="21" t="str">
        <f>IF(обеспечено!AK791-'погружено всего'!AK791=0,"",обеспечено!AK791-'погружено всего'!AK791)</f>
        <v/>
      </c>
    </row>
    <row r="792" spans="2:37" s="15" customFormat="1" ht="13.5" customHeight="1" x14ac:dyDescent="0.15">
      <c r="B792" s="20" t="str">
        <f>IF(LEN('заявки всего'!B792)=0,"",'заявки всего'!B792)</f>
        <v/>
      </c>
      <c r="C792" s="20" t="str">
        <f>IF(LEN('заявки всего'!C792)=0,"",'заявки всего'!C792)</f>
        <v/>
      </c>
      <c r="D792" s="22" t="str">
        <f>IF(LEN('заявки всего'!D792)=0,"",'заявки всего'!D792)</f>
        <v/>
      </c>
      <c r="E792" s="23" t="str">
        <f>IF(LEN('заявки всего'!E792)=0,"",'заявки всего'!E792)</f>
        <v/>
      </c>
      <c r="F792" s="23" t="str">
        <f>IF(обеспечено!F792=0,"",ROUNDUP(обеспечено!F792/31*5,0))</f>
        <v/>
      </c>
      <c r="G792" s="21" t="str">
        <f>IF(обеспечено!G792-'погружено всего'!G792=0,"",обеспечено!G792-'погружено всего'!G792)</f>
        <v/>
      </c>
      <c r="H792" s="21" t="str">
        <f>IF(обеспечено!H792-'погружено всего'!H792=0,"",обеспечено!H792-'погружено всего'!H792)</f>
        <v/>
      </c>
      <c r="I792" s="21" t="str">
        <f>IF(обеспечено!I792-'погружено всего'!I792=0,"",обеспечено!I792-'погружено всего'!I792)</f>
        <v/>
      </c>
      <c r="J792" s="21" t="str">
        <f>IF(обеспечено!J792-'погружено всего'!J792=0,"",обеспечено!J792-'погружено всего'!J792)</f>
        <v/>
      </c>
      <c r="K792" s="21" t="str">
        <f>IF(обеспечено!K792-'погружено всего'!K792=0,"",обеспечено!K792-'погружено всего'!K792)</f>
        <v/>
      </c>
      <c r="L792" s="21" t="str">
        <f>IF(обеспечено!L792-'погружено всего'!L792=0,"",обеспечено!L792-'погружено всего'!L792)</f>
        <v/>
      </c>
      <c r="M792" s="21" t="str">
        <f>IF(обеспечено!M792-'погружено всего'!M792=0,"",обеспечено!M792-'погружено всего'!M792)</f>
        <v/>
      </c>
      <c r="N792" s="21" t="str">
        <f>IF(обеспечено!N792-'погружено всего'!N792=0,"",обеспечено!N792-'погружено всего'!N792)</f>
        <v/>
      </c>
      <c r="O792" s="21" t="str">
        <f>IF(обеспечено!O792-'погружено всего'!O792=0,"",обеспечено!O792-'погружено всего'!O792)</f>
        <v/>
      </c>
      <c r="P792" s="21" t="str">
        <f>IF(обеспечено!P792-'погружено всего'!P792=0,"",обеспечено!P792-'погружено всего'!P792)</f>
        <v/>
      </c>
      <c r="Q792" s="21" t="str">
        <f>IF(обеспечено!Q792-'погружено всего'!Q792=0,"",обеспечено!Q792-'погружено всего'!Q792)</f>
        <v/>
      </c>
      <c r="R792" s="21" t="str">
        <f>IF(обеспечено!R792-'погружено всего'!R792=0,"",обеспечено!R792-'погружено всего'!R792)</f>
        <v/>
      </c>
      <c r="S792" s="21" t="str">
        <f>IF(обеспечено!S792-'погружено всего'!S792=0,"",обеспечено!S792-'погружено всего'!S792)</f>
        <v/>
      </c>
      <c r="T792" s="21" t="str">
        <f>IF(обеспечено!T792-'погружено всего'!T792=0,"",обеспечено!T792-'погружено всего'!T792)</f>
        <v/>
      </c>
      <c r="U792" s="21" t="str">
        <f>IF(обеспечено!U792-'погружено всего'!U792=0,"",обеспечено!U792-'погружено всего'!U792)</f>
        <v/>
      </c>
      <c r="V792" s="21" t="str">
        <f>IF(обеспечено!V792-'погружено всего'!V792=0,"",обеспечено!V792-'погружено всего'!V792)</f>
        <v/>
      </c>
      <c r="W792" s="21" t="str">
        <f>IF(обеспечено!W792-'погружено всего'!W792=0,"",обеспечено!W792-'погружено всего'!W792)</f>
        <v/>
      </c>
      <c r="X792" s="21" t="str">
        <f>IF(обеспечено!X792-'погружено всего'!X792=0,"",обеспечено!X792-'погружено всего'!X792)</f>
        <v/>
      </c>
      <c r="Y792" s="21" t="str">
        <f>IF(обеспечено!Y792-'погружено всего'!Y792=0,"",обеспечено!Y792-'погружено всего'!Y792)</f>
        <v/>
      </c>
      <c r="Z792" s="21" t="str">
        <f>IF(обеспечено!Z792-'погружено всего'!Z792=0,"",обеспечено!Z792-'погружено всего'!Z792)</f>
        <v/>
      </c>
      <c r="AA792" s="21" t="str">
        <f>IF(обеспечено!AA792-'погружено всего'!AA792=0,"",обеспечено!AA792-'погружено всего'!AA792)</f>
        <v/>
      </c>
      <c r="AB792" s="21" t="str">
        <f>IF(обеспечено!AB792-'погружено всего'!AB792=0,"",обеспечено!AB792-'погружено всего'!AB792)</f>
        <v/>
      </c>
      <c r="AC792" s="21" t="str">
        <f>IF(обеспечено!AC792-'погружено всего'!AC792=0,"",обеспечено!AC792-'погружено всего'!AC792)</f>
        <v/>
      </c>
      <c r="AD792" s="21" t="str">
        <f>IF(обеспечено!AD792-'погружено всего'!AD792=0,"",обеспечено!AD792-'погружено всего'!AD792)</f>
        <v/>
      </c>
      <c r="AE792" s="21" t="str">
        <f>IF(обеспечено!AE792-'погружено всего'!AE792=0,"",обеспечено!AE792-'погружено всего'!AE792)</f>
        <v/>
      </c>
      <c r="AF792" s="21" t="str">
        <f>IF(обеспечено!AF792-'погружено всего'!AF792=0,"",обеспечено!AF792-'погружено всего'!AF792)</f>
        <v/>
      </c>
      <c r="AG792" s="21" t="str">
        <f>IF(обеспечено!AG792-'погружено всего'!AG792=0,"",обеспечено!AG792-'погружено всего'!AG792)</f>
        <v/>
      </c>
      <c r="AH792" s="21" t="str">
        <f>IF(обеспечено!AH792-'погружено всего'!AH792=0,"",обеспечено!AH792-'погружено всего'!AH792)</f>
        <v/>
      </c>
      <c r="AI792" s="21" t="str">
        <f>IF(обеспечено!AI792-'погружено всего'!AI792=0,"",обеспечено!AI792-'погружено всего'!AI792)</f>
        <v/>
      </c>
      <c r="AJ792" s="21" t="str">
        <f>IF(обеспечено!AJ792-'погружено всего'!AJ792=0,"",обеспечено!AJ792-'погружено всего'!AJ792)</f>
        <v/>
      </c>
      <c r="AK792" s="21" t="str">
        <f>IF(обеспечено!AK792-'погружено всего'!AK792=0,"",обеспечено!AK792-'погружено всего'!AK792)</f>
        <v/>
      </c>
    </row>
    <row r="793" spans="2:37" s="15" customFormat="1" ht="13.5" customHeight="1" x14ac:dyDescent="0.15">
      <c r="B793" s="20" t="str">
        <f>IF(LEN('заявки всего'!B793)=0,"",'заявки всего'!B793)</f>
        <v/>
      </c>
      <c r="C793" s="20" t="str">
        <f>IF(LEN('заявки всего'!C793)=0,"",'заявки всего'!C793)</f>
        <v/>
      </c>
      <c r="D793" s="22" t="str">
        <f>IF(LEN('заявки всего'!D793)=0,"",'заявки всего'!D793)</f>
        <v/>
      </c>
      <c r="E793" s="23" t="str">
        <f>IF(LEN('заявки всего'!E793)=0,"",'заявки всего'!E793)</f>
        <v/>
      </c>
      <c r="F793" s="23" t="str">
        <f>IF(обеспечено!F793=0,"",ROUNDUP(обеспечено!F793/31*5,0))</f>
        <v/>
      </c>
      <c r="G793" s="21" t="str">
        <f>IF(обеспечено!G793-'погружено всего'!G793=0,"",обеспечено!G793-'погружено всего'!G793)</f>
        <v/>
      </c>
      <c r="H793" s="21" t="str">
        <f>IF(обеспечено!H793-'погружено всего'!H793=0,"",обеспечено!H793-'погружено всего'!H793)</f>
        <v/>
      </c>
      <c r="I793" s="21" t="str">
        <f>IF(обеспечено!I793-'погружено всего'!I793=0,"",обеспечено!I793-'погружено всего'!I793)</f>
        <v/>
      </c>
      <c r="J793" s="21" t="str">
        <f>IF(обеспечено!J793-'погружено всего'!J793=0,"",обеспечено!J793-'погружено всего'!J793)</f>
        <v/>
      </c>
      <c r="K793" s="21" t="str">
        <f>IF(обеспечено!K793-'погружено всего'!K793=0,"",обеспечено!K793-'погружено всего'!K793)</f>
        <v/>
      </c>
      <c r="L793" s="21" t="str">
        <f>IF(обеспечено!L793-'погружено всего'!L793=0,"",обеспечено!L793-'погружено всего'!L793)</f>
        <v/>
      </c>
      <c r="M793" s="21" t="str">
        <f>IF(обеспечено!M793-'погружено всего'!M793=0,"",обеспечено!M793-'погружено всего'!M793)</f>
        <v/>
      </c>
      <c r="N793" s="21" t="str">
        <f>IF(обеспечено!N793-'погружено всего'!N793=0,"",обеспечено!N793-'погружено всего'!N793)</f>
        <v/>
      </c>
      <c r="O793" s="21" t="str">
        <f>IF(обеспечено!O793-'погружено всего'!O793=0,"",обеспечено!O793-'погружено всего'!O793)</f>
        <v/>
      </c>
      <c r="P793" s="21" t="str">
        <f>IF(обеспечено!P793-'погружено всего'!P793=0,"",обеспечено!P793-'погружено всего'!P793)</f>
        <v/>
      </c>
      <c r="Q793" s="21" t="str">
        <f>IF(обеспечено!Q793-'погружено всего'!Q793=0,"",обеспечено!Q793-'погружено всего'!Q793)</f>
        <v/>
      </c>
      <c r="R793" s="21" t="str">
        <f>IF(обеспечено!R793-'погружено всего'!R793=0,"",обеспечено!R793-'погружено всего'!R793)</f>
        <v/>
      </c>
      <c r="S793" s="21" t="str">
        <f>IF(обеспечено!S793-'погружено всего'!S793=0,"",обеспечено!S793-'погружено всего'!S793)</f>
        <v/>
      </c>
      <c r="T793" s="21" t="str">
        <f>IF(обеспечено!T793-'погружено всего'!T793=0,"",обеспечено!T793-'погружено всего'!T793)</f>
        <v/>
      </c>
      <c r="U793" s="21" t="str">
        <f>IF(обеспечено!U793-'погружено всего'!U793=0,"",обеспечено!U793-'погружено всего'!U793)</f>
        <v/>
      </c>
      <c r="V793" s="21" t="str">
        <f>IF(обеспечено!V793-'погружено всего'!V793=0,"",обеспечено!V793-'погружено всего'!V793)</f>
        <v/>
      </c>
      <c r="W793" s="21" t="str">
        <f>IF(обеспечено!W793-'погружено всего'!W793=0,"",обеспечено!W793-'погружено всего'!W793)</f>
        <v/>
      </c>
      <c r="X793" s="21" t="str">
        <f>IF(обеспечено!X793-'погружено всего'!X793=0,"",обеспечено!X793-'погружено всего'!X793)</f>
        <v/>
      </c>
      <c r="Y793" s="21" t="str">
        <f>IF(обеспечено!Y793-'погружено всего'!Y793=0,"",обеспечено!Y793-'погружено всего'!Y793)</f>
        <v/>
      </c>
      <c r="Z793" s="21" t="str">
        <f>IF(обеспечено!Z793-'погружено всего'!Z793=0,"",обеспечено!Z793-'погружено всего'!Z793)</f>
        <v/>
      </c>
      <c r="AA793" s="21" t="str">
        <f>IF(обеспечено!AA793-'погружено всего'!AA793=0,"",обеспечено!AA793-'погружено всего'!AA793)</f>
        <v/>
      </c>
      <c r="AB793" s="21" t="str">
        <f>IF(обеспечено!AB793-'погружено всего'!AB793=0,"",обеспечено!AB793-'погружено всего'!AB793)</f>
        <v/>
      </c>
      <c r="AC793" s="21" t="str">
        <f>IF(обеспечено!AC793-'погружено всего'!AC793=0,"",обеспечено!AC793-'погружено всего'!AC793)</f>
        <v/>
      </c>
      <c r="AD793" s="21" t="str">
        <f>IF(обеспечено!AD793-'погружено всего'!AD793=0,"",обеспечено!AD793-'погружено всего'!AD793)</f>
        <v/>
      </c>
      <c r="AE793" s="21" t="str">
        <f>IF(обеспечено!AE793-'погружено всего'!AE793=0,"",обеспечено!AE793-'погружено всего'!AE793)</f>
        <v/>
      </c>
      <c r="AF793" s="21" t="str">
        <f>IF(обеспечено!AF793-'погружено всего'!AF793=0,"",обеспечено!AF793-'погружено всего'!AF793)</f>
        <v/>
      </c>
      <c r="AG793" s="21" t="str">
        <f>IF(обеспечено!AG793-'погружено всего'!AG793=0,"",обеспечено!AG793-'погружено всего'!AG793)</f>
        <v/>
      </c>
      <c r="AH793" s="21" t="str">
        <f>IF(обеспечено!AH793-'погружено всего'!AH793=0,"",обеспечено!AH793-'погружено всего'!AH793)</f>
        <v/>
      </c>
      <c r="AI793" s="21" t="str">
        <f>IF(обеспечено!AI793-'погружено всего'!AI793=0,"",обеспечено!AI793-'погружено всего'!AI793)</f>
        <v/>
      </c>
      <c r="AJ793" s="21" t="str">
        <f>IF(обеспечено!AJ793-'погружено всего'!AJ793=0,"",обеспечено!AJ793-'погружено всего'!AJ793)</f>
        <v/>
      </c>
      <c r="AK793" s="21" t="str">
        <f>IF(обеспечено!AK793-'погружено всего'!AK793=0,"",обеспечено!AK793-'погружено всего'!AK793)</f>
        <v/>
      </c>
    </row>
    <row r="794" spans="2:37" s="15" customFormat="1" ht="13.5" customHeight="1" x14ac:dyDescent="0.15">
      <c r="B794" s="20" t="str">
        <f>IF(LEN('заявки всего'!B794)=0,"",'заявки всего'!B794)</f>
        <v/>
      </c>
      <c r="C794" s="20" t="str">
        <f>IF(LEN('заявки всего'!C794)=0,"",'заявки всего'!C794)</f>
        <v/>
      </c>
      <c r="D794" s="22" t="str">
        <f>IF(LEN('заявки всего'!D794)=0,"",'заявки всего'!D794)</f>
        <v/>
      </c>
      <c r="E794" s="23" t="str">
        <f>IF(LEN('заявки всего'!E794)=0,"",'заявки всего'!E794)</f>
        <v/>
      </c>
      <c r="F794" s="23" t="str">
        <f>IF(обеспечено!F794=0,"",ROUNDUP(обеспечено!F794/31*5,0))</f>
        <v/>
      </c>
      <c r="G794" s="21" t="str">
        <f>IF(обеспечено!G794-'погружено всего'!G794=0,"",обеспечено!G794-'погружено всего'!G794)</f>
        <v/>
      </c>
      <c r="H794" s="21" t="str">
        <f>IF(обеспечено!H794-'погружено всего'!H794=0,"",обеспечено!H794-'погружено всего'!H794)</f>
        <v/>
      </c>
      <c r="I794" s="21" t="str">
        <f>IF(обеспечено!I794-'погружено всего'!I794=0,"",обеспечено!I794-'погружено всего'!I794)</f>
        <v/>
      </c>
      <c r="J794" s="21" t="str">
        <f>IF(обеспечено!J794-'погружено всего'!J794=0,"",обеспечено!J794-'погружено всего'!J794)</f>
        <v/>
      </c>
      <c r="K794" s="21" t="str">
        <f>IF(обеспечено!K794-'погружено всего'!K794=0,"",обеспечено!K794-'погружено всего'!K794)</f>
        <v/>
      </c>
      <c r="L794" s="21" t="str">
        <f>IF(обеспечено!L794-'погружено всего'!L794=0,"",обеспечено!L794-'погружено всего'!L794)</f>
        <v/>
      </c>
      <c r="M794" s="21" t="str">
        <f>IF(обеспечено!M794-'погружено всего'!M794=0,"",обеспечено!M794-'погружено всего'!M794)</f>
        <v/>
      </c>
      <c r="N794" s="21" t="str">
        <f>IF(обеспечено!N794-'погружено всего'!N794=0,"",обеспечено!N794-'погружено всего'!N794)</f>
        <v/>
      </c>
      <c r="O794" s="21" t="str">
        <f>IF(обеспечено!O794-'погружено всего'!O794=0,"",обеспечено!O794-'погружено всего'!O794)</f>
        <v/>
      </c>
      <c r="P794" s="21" t="str">
        <f>IF(обеспечено!P794-'погружено всего'!P794=0,"",обеспечено!P794-'погружено всего'!P794)</f>
        <v/>
      </c>
      <c r="Q794" s="21" t="str">
        <f>IF(обеспечено!Q794-'погружено всего'!Q794=0,"",обеспечено!Q794-'погружено всего'!Q794)</f>
        <v/>
      </c>
      <c r="R794" s="21" t="str">
        <f>IF(обеспечено!R794-'погружено всего'!R794=0,"",обеспечено!R794-'погружено всего'!R794)</f>
        <v/>
      </c>
      <c r="S794" s="21" t="str">
        <f>IF(обеспечено!S794-'погружено всего'!S794=0,"",обеспечено!S794-'погружено всего'!S794)</f>
        <v/>
      </c>
      <c r="T794" s="21" t="str">
        <f>IF(обеспечено!T794-'погружено всего'!T794=0,"",обеспечено!T794-'погружено всего'!T794)</f>
        <v/>
      </c>
      <c r="U794" s="21" t="str">
        <f>IF(обеспечено!U794-'погружено всего'!U794=0,"",обеспечено!U794-'погружено всего'!U794)</f>
        <v/>
      </c>
      <c r="V794" s="21" t="str">
        <f>IF(обеспечено!V794-'погружено всего'!V794=0,"",обеспечено!V794-'погружено всего'!V794)</f>
        <v/>
      </c>
      <c r="W794" s="21" t="str">
        <f>IF(обеспечено!W794-'погружено всего'!W794=0,"",обеспечено!W794-'погружено всего'!W794)</f>
        <v/>
      </c>
      <c r="X794" s="21" t="str">
        <f>IF(обеспечено!X794-'погружено всего'!X794=0,"",обеспечено!X794-'погружено всего'!X794)</f>
        <v/>
      </c>
      <c r="Y794" s="21" t="str">
        <f>IF(обеспечено!Y794-'погружено всего'!Y794=0,"",обеспечено!Y794-'погружено всего'!Y794)</f>
        <v/>
      </c>
      <c r="Z794" s="21" t="str">
        <f>IF(обеспечено!Z794-'погружено всего'!Z794=0,"",обеспечено!Z794-'погружено всего'!Z794)</f>
        <v/>
      </c>
      <c r="AA794" s="21" t="str">
        <f>IF(обеспечено!AA794-'погружено всего'!AA794=0,"",обеспечено!AA794-'погружено всего'!AA794)</f>
        <v/>
      </c>
      <c r="AB794" s="21" t="str">
        <f>IF(обеспечено!AB794-'погружено всего'!AB794=0,"",обеспечено!AB794-'погружено всего'!AB794)</f>
        <v/>
      </c>
      <c r="AC794" s="21" t="str">
        <f>IF(обеспечено!AC794-'погружено всего'!AC794=0,"",обеспечено!AC794-'погружено всего'!AC794)</f>
        <v/>
      </c>
      <c r="AD794" s="21" t="str">
        <f>IF(обеспечено!AD794-'погружено всего'!AD794=0,"",обеспечено!AD794-'погружено всего'!AD794)</f>
        <v/>
      </c>
      <c r="AE794" s="21" t="str">
        <f>IF(обеспечено!AE794-'погружено всего'!AE794=0,"",обеспечено!AE794-'погружено всего'!AE794)</f>
        <v/>
      </c>
      <c r="AF794" s="21" t="str">
        <f>IF(обеспечено!AF794-'погружено всего'!AF794=0,"",обеспечено!AF794-'погружено всего'!AF794)</f>
        <v/>
      </c>
      <c r="AG794" s="21" t="str">
        <f>IF(обеспечено!AG794-'погружено всего'!AG794=0,"",обеспечено!AG794-'погружено всего'!AG794)</f>
        <v/>
      </c>
      <c r="AH794" s="21" t="str">
        <f>IF(обеспечено!AH794-'погружено всего'!AH794=0,"",обеспечено!AH794-'погружено всего'!AH794)</f>
        <v/>
      </c>
      <c r="AI794" s="21" t="str">
        <f>IF(обеспечено!AI794-'погружено всего'!AI794=0,"",обеспечено!AI794-'погружено всего'!AI794)</f>
        <v/>
      </c>
      <c r="AJ794" s="21" t="str">
        <f>IF(обеспечено!AJ794-'погружено всего'!AJ794=0,"",обеспечено!AJ794-'погружено всего'!AJ794)</f>
        <v/>
      </c>
      <c r="AK794" s="21" t="str">
        <f>IF(обеспечено!AK794-'погружено всего'!AK794=0,"",обеспечено!AK794-'погружено всего'!AK794)</f>
        <v/>
      </c>
    </row>
    <row r="795" spans="2:37" s="15" customFormat="1" ht="13.5" customHeight="1" x14ac:dyDescent="0.15">
      <c r="B795" s="20" t="str">
        <f>IF(LEN('заявки всего'!B795)=0,"",'заявки всего'!B795)</f>
        <v/>
      </c>
      <c r="C795" s="20" t="str">
        <f>IF(LEN('заявки всего'!C795)=0,"",'заявки всего'!C795)</f>
        <v/>
      </c>
      <c r="D795" s="22" t="str">
        <f>IF(LEN('заявки всего'!D795)=0,"",'заявки всего'!D795)</f>
        <v/>
      </c>
      <c r="E795" s="23" t="str">
        <f>IF(LEN('заявки всего'!E795)=0,"",'заявки всего'!E795)</f>
        <v/>
      </c>
      <c r="F795" s="23" t="str">
        <f>IF(обеспечено!F795=0,"",ROUNDUP(обеспечено!F795/31*5,0))</f>
        <v/>
      </c>
      <c r="G795" s="21" t="str">
        <f>IF(обеспечено!G795-'погружено всего'!G795=0,"",обеспечено!G795-'погружено всего'!G795)</f>
        <v/>
      </c>
      <c r="H795" s="21" t="str">
        <f>IF(обеспечено!H795-'погружено всего'!H795=0,"",обеспечено!H795-'погружено всего'!H795)</f>
        <v/>
      </c>
      <c r="I795" s="21" t="str">
        <f>IF(обеспечено!I795-'погружено всего'!I795=0,"",обеспечено!I795-'погружено всего'!I795)</f>
        <v/>
      </c>
      <c r="J795" s="21" t="str">
        <f>IF(обеспечено!J795-'погружено всего'!J795=0,"",обеспечено!J795-'погружено всего'!J795)</f>
        <v/>
      </c>
      <c r="K795" s="21" t="str">
        <f>IF(обеспечено!K795-'погружено всего'!K795=0,"",обеспечено!K795-'погружено всего'!K795)</f>
        <v/>
      </c>
      <c r="L795" s="21" t="str">
        <f>IF(обеспечено!L795-'погружено всего'!L795=0,"",обеспечено!L795-'погружено всего'!L795)</f>
        <v/>
      </c>
      <c r="M795" s="21" t="str">
        <f>IF(обеспечено!M795-'погружено всего'!M795=0,"",обеспечено!M795-'погружено всего'!M795)</f>
        <v/>
      </c>
      <c r="N795" s="21" t="str">
        <f>IF(обеспечено!N795-'погружено всего'!N795=0,"",обеспечено!N795-'погружено всего'!N795)</f>
        <v/>
      </c>
      <c r="O795" s="21" t="str">
        <f>IF(обеспечено!O795-'погружено всего'!O795=0,"",обеспечено!O795-'погружено всего'!O795)</f>
        <v/>
      </c>
      <c r="P795" s="21" t="str">
        <f>IF(обеспечено!P795-'погружено всего'!P795=0,"",обеспечено!P795-'погружено всего'!P795)</f>
        <v/>
      </c>
      <c r="Q795" s="21" t="str">
        <f>IF(обеспечено!Q795-'погружено всего'!Q795=0,"",обеспечено!Q795-'погружено всего'!Q795)</f>
        <v/>
      </c>
      <c r="R795" s="21" t="str">
        <f>IF(обеспечено!R795-'погружено всего'!R795=0,"",обеспечено!R795-'погружено всего'!R795)</f>
        <v/>
      </c>
      <c r="S795" s="21" t="str">
        <f>IF(обеспечено!S795-'погружено всего'!S795=0,"",обеспечено!S795-'погружено всего'!S795)</f>
        <v/>
      </c>
      <c r="T795" s="21" t="str">
        <f>IF(обеспечено!T795-'погружено всего'!T795=0,"",обеспечено!T795-'погружено всего'!T795)</f>
        <v/>
      </c>
      <c r="U795" s="21" t="str">
        <f>IF(обеспечено!U795-'погружено всего'!U795=0,"",обеспечено!U795-'погружено всего'!U795)</f>
        <v/>
      </c>
      <c r="V795" s="21" t="str">
        <f>IF(обеспечено!V795-'погружено всего'!V795=0,"",обеспечено!V795-'погружено всего'!V795)</f>
        <v/>
      </c>
      <c r="W795" s="21" t="str">
        <f>IF(обеспечено!W795-'погружено всего'!W795=0,"",обеспечено!W795-'погружено всего'!W795)</f>
        <v/>
      </c>
      <c r="X795" s="21" t="str">
        <f>IF(обеспечено!X795-'погружено всего'!X795=0,"",обеспечено!X795-'погружено всего'!X795)</f>
        <v/>
      </c>
      <c r="Y795" s="21" t="str">
        <f>IF(обеспечено!Y795-'погружено всего'!Y795=0,"",обеспечено!Y795-'погружено всего'!Y795)</f>
        <v/>
      </c>
      <c r="Z795" s="21" t="str">
        <f>IF(обеспечено!Z795-'погружено всего'!Z795=0,"",обеспечено!Z795-'погружено всего'!Z795)</f>
        <v/>
      </c>
      <c r="AA795" s="21" t="str">
        <f>IF(обеспечено!AA795-'погружено всего'!AA795=0,"",обеспечено!AA795-'погружено всего'!AA795)</f>
        <v/>
      </c>
      <c r="AB795" s="21" t="str">
        <f>IF(обеспечено!AB795-'погружено всего'!AB795=0,"",обеспечено!AB795-'погружено всего'!AB795)</f>
        <v/>
      </c>
      <c r="AC795" s="21" t="str">
        <f>IF(обеспечено!AC795-'погружено всего'!AC795=0,"",обеспечено!AC795-'погружено всего'!AC795)</f>
        <v/>
      </c>
      <c r="AD795" s="21" t="str">
        <f>IF(обеспечено!AD795-'погружено всего'!AD795=0,"",обеспечено!AD795-'погружено всего'!AD795)</f>
        <v/>
      </c>
      <c r="AE795" s="21" t="str">
        <f>IF(обеспечено!AE795-'погружено всего'!AE795=0,"",обеспечено!AE795-'погружено всего'!AE795)</f>
        <v/>
      </c>
      <c r="AF795" s="21" t="str">
        <f>IF(обеспечено!AF795-'погружено всего'!AF795=0,"",обеспечено!AF795-'погружено всего'!AF795)</f>
        <v/>
      </c>
      <c r="AG795" s="21" t="str">
        <f>IF(обеспечено!AG795-'погружено всего'!AG795=0,"",обеспечено!AG795-'погружено всего'!AG795)</f>
        <v/>
      </c>
      <c r="AH795" s="21" t="str">
        <f>IF(обеспечено!AH795-'погружено всего'!AH795=0,"",обеспечено!AH795-'погружено всего'!AH795)</f>
        <v/>
      </c>
      <c r="AI795" s="21" t="str">
        <f>IF(обеспечено!AI795-'погружено всего'!AI795=0,"",обеспечено!AI795-'погружено всего'!AI795)</f>
        <v/>
      </c>
      <c r="AJ795" s="21" t="str">
        <f>IF(обеспечено!AJ795-'погружено всего'!AJ795=0,"",обеспечено!AJ795-'погружено всего'!AJ795)</f>
        <v/>
      </c>
      <c r="AK795" s="21" t="str">
        <f>IF(обеспечено!AK795-'погружено всего'!AK795=0,"",обеспечено!AK795-'погружено всего'!AK795)</f>
        <v/>
      </c>
    </row>
    <row r="796" spans="2:37" s="15" customFormat="1" ht="13.5" customHeight="1" x14ac:dyDescent="0.15">
      <c r="B796" s="20" t="str">
        <f>IF(LEN('заявки всего'!B796)=0,"",'заявки всего'!B796)</f>
        <v/>
      </c>
      <c r="C796" s="20" t="str">
        <f>IF(LEN('заявки всего'!C796)=0,"",'заявки всего'!C796)</f>
        <v/>
      </c>
      <c r="D796" s="22" t="str">
        <f>IF(LEN('заявки всего'!D796)=0,"",'заявки всего'!D796)</f>
        <v/>
      </c>
      <c r="E796" s="23" t="str">
        <f>IF(LEN('заявки всего'!E796)=0,"",'заявки всего'!E796)</f>
        <v/>
      </c>
      <c r="F796" s="23" t="str">
        <f>IF(обеспечено!F796=0,"",ROUNDUP(обеспечено!F796/31*5,0))</f>
        <v/>
      </c>
      <c r="G796" s="21" t="str">
        <f>IF(обеспечено!G796-'погружено всего'!G796=0,"",обеспечено!G796-'погружено всего'!G796)</f>
        <v/>
      </c>
      <c r="H796" s="21" t="str">
        <f>IF(обеспечено!H796-'погружено всего'!H796=0,"",обеспечено!H796-'погружено всего'!H796)</f>
        <v/>
      </c>
      <c r="I796" s="21" t="str">
        <f>IF(обеспечено!I796-'погружено всего'!I796=0,"",обеспечено!I796-'погружено всего'!I796)</f>
        <v/>
      </c>
      <c r="J796" s="21" t="str">
        <f>IF(обеспечено!J796-'погружено всего'!J796=0,"",обеспечено!J796-'погружено всего'!J796)</f>
        <v/>
      </c>
      <c r="K796" s="21" t="str">
        <f>IF(обеспечено!K796-'погружено всего'!K796=0,"",обеспечено!K796-'погружено всего'!K796)</f>
        <v/>
      </c>
      <c r="L796" s="21" t="str">
        <f>IF(обеспечено!L796-'погружено всего'!L796=0,"",обеспечено!L796-'погружено всего'!L796)</f>
        <v/>
      </c>
      <c r="M796" s="21" t="str">
        <f>IF(обеспечено!M796-'погружено всего'!M796=0,"",обеспечено!M796-'погружено всего'!M796)</f>
        <v/>
      </c>
      <c r="N796" s="21" t="str">
        <f>IF(обеспечено!N796-'погружено всего'!N796=0,"",обеспечено!N796-'погружено всего'!N796)</f>
        <v/>
      </c>
      <c r="O796" s="21" t="str">
        <f>IF(обеспечено!O796-'погружено всего'!O796=0,"",обеспечено!O796-'погружено всего'!O796)</f>
        <v/>
      </c>
      <c r="P796" s="21" t="str">
        <f>IF(обеспечено!P796-'погружено всего'!P796=0,"",обеспечено!P796-'погружено всего'!P796)</f>
        <v/>
      </c>
      <c r="Q796" s="21" t="str">
        <f>IF(обеспечено!Q796-'погружено всего'!Q796=0,"",обеспечено!Q796-'погружено всего'!Q796)</f>
        <v/>
      </c>
      <c r="R796" s="21" t="str">
        <f>IF(обеспечено!R796-'погружено всего'!R796=0,"",обеспечено!R796-'погружено всего'!R796)</f>
        <v/>
      </c>
      <c r="S796" s="21" t="str">
        <f>IF(обеспечено!S796-'погружено всего'!S796=0,"",обеспечено!S796-'погружено всего'!S796)</f>
        <v/>
      </c>
      <c r="T796" s="21" t="str">
        <f>IF(обеспечено!T796-'погружено всего'!T796=0,"",обеспечено!T796-'погружено всего'!T796)</f>
        <v/>
      </c>
      <c r="U796" s="21" t="str">
        <f>IF(обеспечено!U796-'погружено всего'!U796=0,"",обеспечено!U796-'погружено всего'!U796)</f>
        <v/>
      </c>
      <c r="V796" s="21" t="str">
        <f>IF(обеспечено!V796-'погружено всего'!V796=0,"",обеспечено!V796-'погружено всего'!V796)</f>
        <v/>
      </c>
      <c r="W796" s="21" t="str">
        <f>IF(обеспечено!W796-'погружено всего'!W796=0,"",обеспечено!W796-'погружено всего'!W796)</f>
        <v/>
      </c>
      <c r="X796" s="21" t="str">
        <f>IF(обеспечено!X796-'погружено всего'!X796=0,"",обеспечено!X796-'погружено всего'!X796)</f>
        <v/>
      </c>
      <c r="Y796" s="21" t="str">
        <f>IF(обеспечено!Y796-'погружено всего'!Y796=0,"",обеспечено!Y796-'погружено всего'!Y796)</f>
        <v/>
      </c>
      <c r="Z796" s="21" t="str">
        <f>IF(обеспечено!Z796-'погружено всего'!Z796=0,"",обеспечено!Z796-'погружено всего'!Z796)</f>
        <v/>
      </c>
      <c r="AA796" s="21" t="str">
        <f>IF(обеспечено!AA796-'погружено всего'!AA796=0,"",обеспечено!AA796-'погружено всего'!AA796)</f>
        <v/>
      </c>
      <c r="AB796" s="21" t="str">
        <f>IF(обеспечено!AB796-'погружено всего'!AB796=0,"",обеспечено!AB796-'погружено всего'!AB796)</f>
        <v/>
      </c>
      <c r="AC796" s="21" t="str">
        <f>IF(обеспечено!AC796-'погружено всего'!AC796=0,"",обеспечено!AC796-'погружено всего'!AC796)</f>
        <v/>
      </c>
      <c r="AD796" s="21" t="str">
        <f>IF(обеспечено!AD796-'погружено всего'!AD796=0,"",обеспечено!AD796-'погружено всего'!AD796)</f>
        <v/>
      </c>
      <c r="AE796" s="21" t="str">
        <f>IF(обеспечено!AE796-'погружено всего'!AE796=0,"",обеспечено!AE796-'погружено всего'!AE796)</f>
        <v/>
      </c>
      <c r="AF796" s="21" t="str">
        <f>IF(обеспечено!AF796-'погружено всего'!AF796=0,"",обеспечено!AF796-'погружено всего'!AF796)</f>
        <v/>
      </c>
      <c r="AG796" s="21" t="str">
        <f>IF(обеспечено!AG796-'погружено всего'!AG796=0,"",обеспечено!AG796-'погружено всего'!AG796)</f>
        <v/>
      </c>
      <c r="AH796" s="21" t="str">
        <f>IF(обеспечено!AH796-'погружено всего'!AH796=0,"",обеспечено!AH796-'погружено всего'!AH796)</f>
        <v/>
      </c>
      <c r="AI796" s="21" t="str">
        <f>IF(обеспечено!AI796-'погружено всего'!AI796=0,"",обеспечено!AI796-'погружено всего'!AI796)</f>
        <v/>
      </c>
      <c r="AJ796" s="21" t="str">
        <f>IF(обеспечено!AJ796-'погружено всего'!AJ796=0,"",обеспечено!AJ796-'погружено всего'!AJ796)</f>
        <v/>
      </c>
      <c r="AK796" s="21" t="str">
        <f>IF(обеспечено!AK796-'погружено всего'!AK796=0,"",обеспечено!AK796-'погружено всего'!AK796)</f>
        <v/>
      </c>
    </row>
    <row r="797" spans="2:37" s="15" customFormat="1" ht="13.5" customHeight="1" x14ac:dyDescent="0.15">
      <c r="B797" s="20" t="str">
        <f>IF(LEN('заявки всего'!B797)=0,"",'заявки всего'!B797)</f>
        <v/>
      </c>
      <c r="C797" s="20" t="str">
        <f>IF(LEN('заявки всего'!C797)=0,"",'заявки всего'!C797)</f>
        <v/>
      </c>
      <c r="D797" s="22" t="str">
        <f>IF(LEN('заявки всего'!D797)=0,"",'заявки всего'!D797)</f>
        <v/>
      </c>
      <c r="E797" s="23" t="str">
        <f>IF(LEN('заявки всего'!E797)=0,"",'заявки всего'!E797)</f>
        <v/>
      </c>
      <c r="F797" s="23" t="str">
        <f>IF(обеспечено!F797=0,"",ROUNDUP(обеспечено!F797/31*5,0))</f>
        <v/>
      </c>
      <c r="G797" s="21" t="str">
        <f>IF(обеспечено!G797-'погружено всего'!G797=0,"",обеспечено!G797-'погружено всего'!G797)</f>
        <v/>
      </c>
      <c r="H797" s="21" t="str">
        <f>IF(обеспечено!H797-'погружено всего'!H797=0,"",обеспечено!H797-'погружено всего'!H797)</f>
        <v/>
      </c>
      <c r="I797" s="21" t="str">
        <f>IF(обеспечено!I797-'погружено всего'!I797=0,"",обеспечено!I797-'погружено всего'!I797)</f>
        <v/>
      </c>
      <c r="J797" s="21" t="str">
        <f>IF(обеспечено!J797-'погружено всего'!J797=0,"",обеспечено!J797-'погружено всего'!J797)</f>
        <v/>
      </c>
      <c r="K797" s="21" t="str">
        <f>IF(обеспечено!K797-'погружено всего'!K797=0,"",обеспечено!K797-'погружено всего'!K797)</f>
        <v/>
      </c>
      <c r="L797" s="21" t="str">
        <f>IF(обеспечено!L797-'погружено всего'!L797=0,"",обеспечено!L797-'погружено всего'!L797)</f>
        <v/>
      </c>
      <c r="M797" s="21" t="str">
        <f>IF(обеспечено!M797-'погружено всего'!M797=0,"",обеспечено!M797-'погружено всего'!M797)</f>
        <v/>
      </c>
      <c r="N797" s="21" t="str">
        <f>IF(обеспечено!N797-'погружено всего'!N797=0,"",обеспечено!N797-'погружено всего'!N797)</f>
        <v/>
      </c>
      <c r="O797" s="21" t="str">
        <f>IF(обеспечено!O797-'погружено всего'!O797=0,"",обеспечено!O797-'погружено всего'!O797)</f>
        <v/>
      </c>
      <c r="P797" s="21" t="str">
        <f>IF(обеспечено!P797-'погружено всего'!P797=0,"",обеспечено!P797-'погружено всего'!P797)</f>
        <v/>
      </c>
      <c r="Q797" s="21" t="str">
        <f>IF(обеспечено!Q797-'погружено всего'!Q797=0,"",обеспечено!Q797-'погружено всего'!Q797)</f>
        <v/>
      </c>
      <c r="R797" s="21" t="str">
        <f>IF(обеспечено!R797-'погружено всего'!R797=0,"",обеспечено!R797-'погружено всего'!R797)</f>
        <v/>
      </c>
      <c r="S797" s="21" t="str">
        <f>IF(обеспечено!S797-'погружено всего'!S797=0,"",обеспечено!S797-'погружено всего'!S797)</f>
        <v/>
      </c>
      <c r="T797" s="21" t="str">
        <f>IF(обеспечено!T797-'погружено всего'!T797=0,"",обеспечено!T797-'погружено всего'!T797)</f>
        <v/>
      </c>
      <c r="U797" s="21" t="str">
        <f>IF(обеспечено!U797-'погружено всего'!U797=0,"",обеспечено!U797-'погружено всего'!U797)</f>
        <v/>
      </c>
      <c r="V797" s="21" t="str">
        <f>IF(обеспечено!V797-'погружено всего'!V797=0,"",обеспечено!V797-'погружено всего'!V797)</f>
        <v/>
      </c>
      <c r="W797" s="21" t="str">
        <f>IF(обеспечено!W797-'погружено всего'!W797=0,"",обеспечено!W797-'погружено всего'!W797)</f>
        <v/>
      </c>
      <c r="X797" s="21" t="str">
        <f>IF(обеспечено!X797-'погружено всего'!X797=0,"",обеспечено!X797-'погружено всего'!X797)</f>
        <v/>
      </c>
      <c r="Y797" s="21" t="str">
        <f>IF(обеспечено!Y797-'погружено всего'!Y797=0,"",обеспечено!Y797-'погружено всего'!Y797)</f>
        <v/>
      </c>
      <c r="Z797" s="21" t="str">
        <f>IF(обеспечено!Z797-'погружено всего'!Z797=0,"",обеспечено!Z797-'погружено всего'!Z797)</f>
        <v/>
      </c>
      <c r="AA797" s="21" t="str">
        <f>IF(обеспечено!AA797-'погружено всего'!AA797=0,"",обеспечено!AA797-'погружено всего'!AA797)</f>
        <v/>
      </c>
      <c r="AB797" s="21" t="str">
        <f>IF(обеспечено!AB797-'погружено всего'!AB797=0,"",обеспечено!AB797-'погружено всего'!AB797)</f>
        <v/>
      </c>
      <c r="AC797" s="21" t="str">
        <f>IF(обеспечено!AC797-'погружено всего'!AC797=0,"",обеспечено!AC797-'погружено всего'!AC797)</f>
        <v/>
      </c>
      <c r="AD797" s="21" t="str">
        <f>IF(обеспечено!AD797-'погружено всего'!AD797=0,"",обеспечено!AD797-'погружено всего'!AD797)</f>
        <v/>
      </c>
      <c r="AE797" s="21" t="str">
        <f>IF(обеспечено!AE797-'погружено всего'!AE797=0,"",обеспечено!AE797-'погружено всего'!AE797)</f>
        <v/>
      </c>
      <c r="AF797" s="21" t="str">
        <f>IF(обеспечено!AF797-'погружено всего'!AF797=0,"",обеспечено!AF797-'погружено всего'!AF797)</f>
        <v/>
      </c>
      <c r="AG797" s="21" t="str">
        <f>IF(обеспечено!AG797-'погружено всего'!AG797=0,"",обеспечено!AG797-'погружено всего'!AG797)</f>
        <v/>
      </c>
      <c r="AH797" s="21" t="str">
        <f>IF(обеспечено!AH797-'погружено всего'!AH797=0,"",обеспечено!AH797-'погружено всего'!AH797)</f>
        <v/>
      </c>
      <c r="AI797" s="21" t="str">
        <f>IF(обеспечено!AI797-'погружено всего'!AI797=0,"",обеспечено!AI797-'погружено всего'!AI797)</f>
        <v/>
      </c>
      <c r="AJ797" s="21" t="str">
        <f>IF(обеспечено!AJ797-'погружено всего'!AJ797=0,"",обеспечено!AJ797-'погружено всего'!AJ797)</f>
        <v/>
      </c>
      <c r="AK797" s="21" t="str">
        <f>IF(обеспечено!AK797-'погружено всего'!AK797=0,"",обеспечено!AK797-'погружено всего'!AK797)</f>
        <v/>
      </c>
    </row>
    <row r="798" spans="2:37" s="15" customFormat="1" ht="13.5" customHeight="1" x14ac:dyDescent="0.15">
      <c r="B798" s="20" t="str">
        <f>IF(LEN('заявки всего'!B798)=0,"",'заявки всего'!B798)</f>
        <v/>
      </c>
      <c r="C798" s="20" t="str">
        <f>IF(LEN('заявки всего'!C798)=0,"",'заявки всего'!C798)</f>
        <v/>
      </c>
      <c r="D798" s="22" t="str">
        <f>IF(LEN('заявки всего'!D798)=0,"",'заявки всего'!D798)</f>
        <v/>
      </c>
      <c r="E798" s="23" t="str">
        <f>IF(LEN('заявки всего'!E798)=0,"",'заявки всего'!E798)</f>
        <v/>
      </c>
      <c r="F798" s="23" t="str">
        <f>IF(обеспечено!F798=0,"",ROUNDUP(обеспечено!F798/31*5,0))</f>
        <v/>
      </c>
      <c r="G798" s="21" t="str">
        <f>IF(обеспечено!G798-'погружено всего'!G798=0,"",обеспечено!G798-'погружено всего'!G798)</f>
        <v/>
      </c>
      <c r="H798" s="21" t="str">
        <f>IF(обеспечено!H798-'погружено всего'!H798=0,"",обеспечено!H798-'погружено всего'!H798)</f>
        <v/>
      </c>
      <c r="I798" s="21" t="str">
        <f>IF(обеспечено!I798-'погружено всего'!I798=0,"",обеспечено!I798-'погружено всего'!I798)</f>
        <v/>
      </c>
      <c r="J798" s="21" t="str">
        <f>IF(обеспечено!J798-'погружено всего'!J798=0,"",обеспечено!J798-'погружено всего'!J798)</f>
        <v/>
      </c>
      <c r="K798" s="21" t="str">
        <f>IF(обеспечено!K798-'погружено всего'!K798=0,"",обеспечено!K798-'погружено всего'!K798)</f>
        <v/>
      </c>
      <c r="L798" s="21" t="str">
        <f>IF(обеспечено!L798-'погружено всего'!L798=0,"",обеспечено!L798-'погружено всего'!L798)</f>
        <v/>
      </c>
      <c r="M798" s="21" t="str">
        <f>IF(обеспечено!M798-'погружено всего'!M798=0,"",обеспечено!M798-'погружено всего'!M798)</f>
        <v/>
      </c>
      <c r="N798" s="21" t="str">
        <f>IF(обеспечено!N798-'погружено всего'!N798=0,"",обеспечено!N798-'погружено всего'!N798)</f>
        <v/>
      </c>
      <c r="O798" s="21" t="str">
        <f>IF(обеспечено!O798-'погружено всего'!O798=0,"",обеспечено!O798-'погружено всего'!O798)</f>
        <v/>
      </c>
      <c r="P798" s="21" t="str">
        <f>IF(обеспечено!P798-'погружено всего'!P798=0,"",обеспечено!P798-'погружено всего'!P798)</f>
        <v/>
      </c>
      <c r="Q798" s="21" t="str">
        <f>IF(обеспечено!Q798-'погружено всего'!Q798=0,"",обеспечено!Q798-'погружено всего'!Q798)</f>
        <v/>
      </c>
      <c r="R798" s="21" t="str">
        <f>IF(обеспечено!R798-'погружено всего'!R798=0,"",обеспечено!R798-'погружено всего'!R798)</f>
        <v/>
      </c>
      <c r="S798" s="21" t="str">
        <f>IF(обеспечено!S798-'погружено всего'!S798=0,"",обеспечено!S798-'погружено всего'!S798)</f>
        <v/>
      </c>
      <c r="T798" s="21" t="str">
        <f>IF(обеспечено!T798-'погружено всего'!T798=0,"",обеспечено!T798-'погружено всего'!T798)</f>
        <v/>
      </c>
      <c r="U798" s="21" t="str">
        <f>IF(обеспечено!U798-'погружено всего'!U798=0,"",обеспечено!U798-'погружено всего'!U798)</f>
        <v/>
      </c>
      <c r="V798" s="21" t="str">
        <f>IF(обеспечено!V798-'погружено всего'!V798=0,"",обеспечено!V798-'погружено всего'!V798)</f>
        <v/>
      </c>
      <c r="W798" s="21" t="str">
        <f>IF(обеспечено!W798-'погружено всего'!W798=0,"",обеспечено!W798-'погружено всего'!W798)</f>
        <v/>
      </c>
      <c r="X798" s="21" t="str">
        <f>IF(обеспечено!X798-'погружено всего'!X798=0,"",обеспечено!X798-'погружено всего'!X798)</f>
        <v/>
      </c>
      <c r="Y798" s="21" t="str">
        <f>IF(обеспечено!Y798-'погружено всего'!Y798=0,"",обеспечено!Y798-'погружено всего'!Y798)</f>
        <v/>
      </c>
      <c r="Z798" s="21" t="str">
        <f>IF(обеспечено!Z798-'погружено всего'!Z798=0,"",обеспечено!Z798-'погружено всего'!Z798)</f>
        <v/>
      </c>
      <c r="AA798" s="21" t="str">
        <f>IF(обеспечено!AA798-'погружено всего'!AA798=0,"",обеспечено!AA798-'погружено всего'!AA798)</f>
        <v/>
      </c>
      <c r="AB798" s="21" t="str">
        <f>IF(обеспечено!AB798-'погружено всего'!AB798=0,"",обеспечено!AB798-'погружено всего'!AB798)</f>
        <v/>
      </c>
      <c r="AC798" s="21" t="str">
        <f>IF(обеспечено!AC798-'погружено всего'!AC798=0,"",обеспечено!AC798-'погружено всего'!AC798)</f>
        <v/>
      </c>
      <c r="AD798" s="21" t="str">
        <f>IF(обеспечено!AD798-'погружено всего'!AD798=0,"",обеспечено!AD798-'погружено всего'!AD798)</f>
        <v/>
      </c>
      <c r="AE798" s="21" t="str">
        <f>IF(обеспечено!AE798-'погружено всего'!AE798=0,"",обеспечено!AE798-'погружено всего'!AE798)</f>
        <v/>
      </c>
      <c r="AF798" s="21" t="str">
        <f>IF(обеспечено!AF798-'погружено всего'!AF798=0,"",обеспечено!AF798-'погружено всего'!AF798)</f>
        <v/>
      </c>
      <c r="AG798" s="21" t="str">
        <f>IF(обеспечено!AG798-'погружено всего'!AG798=0,"",обеспечено!AG798-'погружено всего'!AG798)</f>
        <v/>
      </c>
      <c r="AH798" s="21" t="str">
        <f>IF(обеспечено!AH798-'погружено всего'!AH798=0,"",обеспечено!AH798-'погружено всего'!AH798)</f>
        <v/>
      </c>
      <c r="AI798" s="21" t="str">
        <f>IF(обеспечено!AI798-'погружено всего'!AI798=0,"",обеспечено!AI798-'погружено всего'!AI798)</f>
        <v/>
      </c>
      <c r="AJ798" s="21" t="str">
        <f>IF(обеспечено!AJ798-'погружено всего'!AJ798=0,"",обеспечено!AJ798-'погружено всего'!AJ798)</f>
        <v/>
      </c>
      <c r="AK798" s="21" t="str">
        <f>IF(обеспечено!AK798-'погружено всего'!AK798=0,"",обеспечено!AK798-'погружено всего'!AK798)</f>
        <v/>
      </c>
    </row>
    <row r="799" spans="2:37" s="15" customFormat="1" ht="13.5" customHeight="1" x14ac:dyDescent="0.15">
      <c r="B799" s="20" t="str">
        <f>IF(LEN('заявки всего'!B799)=0,"",'заявки всего'!B799)</f>
        <v/>
      </c>
      <c r="C799" s="20" t="str">
        <f>IF(LEN('заявки всего'!C799)=0,"",'заявки всего'!C799)</f>
        <v/>
      </c>
      <c r="D799" s="22" t="str">
        <f>IF(LEN('заявки всего'!D799)=0,"",'заявки всего'!D799)</f>
        <v/>
      </c>
      <c r="E799" s="23" t="str">
        <f>IF(LEN('заявки всего'!E799)=0,"",'заявки всего'!E799)</f>
        <v/>
      </c>
      <c r="F799" s="23" t="str">
        <f>IF(обеспечено!F799=0,"",ROUNDUP(обеспечено!F799/31*5,0))</f>
        <v/>
      </c>
      <c r="G799" s="21" t="str">
        <f>IF(обеспечено!G799-'погружено всего'!G799=0,"",обеспечено!G799-'погружено всего'!G799)</f>
        <v/>
      </c>
      <c r="H799" s="21" t="str">
        <f>IF(обеспечено!H799-'погружено всего'!H799=0,"",обеспечено!H799-'погружено всего'!H799)</f>
        <v/>
      </c>
      <c r="I799" s="21" t="str">
        <f>IF(обеспечено!I799-'погружено всего'!I799=0,"",обеспечено!I799-'погружено всего'!I799)</f>
        <v/>
      </c>
      <c r="J799" s="21" t="str">
        <f>IF(обеспечено!J799-'погружено всего'!J799=0,"",обеспечено!J799-'погружено всего'!J799)</f>
        <v/>
      </c>
      <c r="K799" s="21" t="str">
        <f>IF(обеспечено!K799-'погружено всего'!K799=0,"",обеспечено!K799-'погружено всего'!K799)</f>
        <v/>
      </c>
      <c r="L799" s="21" t="str">
        <f>IF(обеспечено!L799-'погружено всего'!L799=0,"",обеспечено!L799-'погружено всего'!L799)</f>
        <v/>
      </c>
      <c r="M799" s="21" t="str">
        <f>IF(обеспечено!M799-'погружено всего'!M799=0,"",обеспечено!M799-'погружено всего'!M799)</f>
        <v/>
      </c>
      <c r="N799" s="21" t="str">
        <f>IF(обеспечено!N799-'погружено всего'!N799=0,"",обеспечено!N799-'погружено всего'!N799)</f>
        <v/>
      </c>
      <c r="O799" s="21" t="str">
        <f>IF(обеспечено!O799-'погружено всего'!O799=0,"",обеспечено!O799-'погружено всего'!O799)</f>
        <v/>
      </c>
      <c r="P799" s="21" t="str">
        <f>IF(обеспечено!P799-'погружено всего'!P799=0,"",обеспечено!P799-'погружено всего'!P799)</f>
        <v/>
      </c>
      <c r="Q799" s="21" t="str">
        <f>IF(обеспечено!Q799-'погружено всего'!Q799=0,"",обеспечено!Q799-'погружено всего'!Q799)</f>
        <v/>
      </c>
      <c r="R799" s="21" t="str">
        <f>IF(обеспечено!R799-'погружено всего'!R799=0,"",обеспечено!R799-'погружено всего'!R799)</f>
        <v/>
      </c>
      <c r="S799" s="21" t="str">
        <f>IF(обеспечено!S799-'погружено всего'!S799=0,"",обеспечено!S799-'погружено всего'!S799)</f>
        <v/>
      </c>
      <c r="T799" s="21" t="str">
        <f>IF(обеспечено!T799-'погружено всего'!T799=0,"",обеспечено!T799-'погружено всего'!T799)</f>
        <v/>
      </c>
      <c r="U799" s="21" t="str">
        <f>IF(обеспечено!U799-'погружено всего'!U799=0,"",обеспечено!U799-'погружено всего'!U799)</f>
        <v/>
      </c>
      <c r="V799" s="21" t="str">
        <f>IF(обеспечено!V799-'погружено всего'!V799=0,"",обеспечено!V799-'погружено всего'!V799)</f>
        <v/>
      </c>
      <c r="W799" s="21" t="str">
        <f>IF(обеспечено!W799-'погружено всего'!W799=0,"",обеспечено!W799-'погружено всего'!W799)</f>
        <v/>
      </c>
      <c r="X799" s="21" t="str">
        <f>IF(обеспечено!X799-'погружено всего'!X799=0,"",обеспечено!X799-'погружено всего'!X799)</f>
        <v/>
      </c>
      <c r="Y799" s="21" t="str">
        <f>IF(обеспечено!Y799-'погружено всего'!Y799=0,"",обеспечено!Y799-'погружено всего'!Y799)</f>
        <v/>
      </c>
      <c r="Z799" s="21" t="str">
        <f>IF(обеспечено!Z799-'погружено всего'!Z799=0,"",обеспечено!Z799-'погружено всего'!Z799)</f>
        <v/>
      </c>
      <c r="AA799" s="21" t="str">
        <f>IF(обеспечено!AA799-'погружено всего'!AA799=0,"",обеспечено!AA799-'погружено всего'!AA799)</f>
        <v/>
      </c>
      <c r="AB799" s="21" t="str">
        <f>IF(обеспечено!AB799-'погружено всего'!AB799=0,"",обеспечено!AB799-'погружено всего'!AB799)</f>
        <v/>
      </c>
      <c r="AC799" s="21" t="str">
        <f>IF(обеспечено!AC799-'погружено всего'!AC799=0,"",обеспечено!AC799-'погружено всего'!AC799)</f>
        <v/>
      </c>
      <c r="AD799" s="21" t="str">
        <f>IF(обеспечено!AD799-'погружено всего'!AD799=0,"",обеспечено!AD799-'погружено всего'!AD799)</f>
        <v/>
      </c>
      <c r="AE799" s="21" t="str">
        <f>IF(обеспечено!AE799-'погружено всего'!AE799=0,"",обеспечено!AE799-'погружено всего'!AE799)</f>
        <v/>
      </c>
      <c r="AF799" s="21" t="str">
        <f>IF(обеспечено!AF799-'погружено всего'!AF799=0,"",обеспечено!AF799-'погружено всего'!AF799)</f>
        <v/>
      </c>
      <c r="AG799" s="21" t="str">
        <f>IF(обеспечено!AG799-'погружено всего'!AG799=0,"",обеспечено!AG799-'погружено всего'!AG799)</f>
        <v/>
      </c>
      <c r="AH799" s="21" t="str">
        <f>IF(обеспечено!AH799-'погружено всего'!AH799=0,"",обеспечено!AH799-'погружено всего'!AH799)</f>
        <v/>
      </c>
      <c r="AI799" s="21" t="str">
        <f>IF(обеспечено!AI799-'погружено всего'!AI799=0,"",обеспечено!AI799-'погружено всего'!AI799)</f>
        <v/>
      </c>
      <c r="AJ799" s="21" t="str">
        <f>IF(обеспечено!AJ799-'погружено всего'!AJ799=0,"",обеспечено!AJ799-'погружено всего'!AJ799)</f>
        <v/>
      </c>
      <c r="AK799" s="21" t="str">
        <f>IF(обеспечено!AK799-'погружено всего'!AK799=0,"",обеспечено!AK799-'погружено всего'!AK799)</f>
        <v/>
      </c>
    </row>
    <row r="800" spans="2:37" s="15" customFormat="1" ht="13.5" customHeight="1" x14ac:dyDescent="0.15">
      <c r="B800" s="20" t="str">
        <f>IF(LEN('заявки всего'!B800)=0,"",'заявки всего'!B800)</f>
        <v/>
      </c>
      <c r="C800" s="20" t="str">
        <f>IF(LEN('заявки всего'!C800)=0,"",'заявки всего'!C800)</f>
        <v/>
      </c>
      <c r="D800" s="22" t="str">
        <f>IF(LEN('заявки всего'!D800)=0,"",'заявки всего'!D800)</f>
        <v/>
      </c>
      <c r="E800" s="23" t="str">
        <f>IF(LEN('заявки всего'!E800)=0,"",'заявки всего'!E800)</f>
        <v/>
      </c>
      <c r="F800" s="23" t="str">
        <f>IF(обеспечено!F800=0,"",ROUNDUP(обеспечено!F800/31*5,0))</f>
        <v/>
      </c>
      <c r="G800" s="21" t="str">
        <f>IF(обеспечено!G800-'погружено всего'!G800=0,"",обеспечено!G800-'погружено всего'!G800)</f>
        <v/>
      </c>
      <c r="H800" s="21" t="str">
        <f>IF(обеспечено!H800-'погружено всего'!H800=0,"",обеспечено!H800-'погружено всего'!H800)</f>
        <v/>
      </c>
      <c r="I800" s="21" t="str">
        <f>IF(обеспечено!I800-'погружено всего'!I800=0,"",обеспечено!I800-'погружено всего'!I800)</f>
        <v/>
      </c>
      <c r="J800" s="21" t="str">
        <f>IF(обеспечено!J800-'погружено всего'!J800=0,"",обеспечено!J800-'погружено всего'!J800)</f>
        <v/>
      </c>
      <c r="K800" s="21" t="str">
        <f>IF(обеспечено!K800-'погружено всего'!K800=0,"",обеспечено!K800-'погружено всего'!K800)</f>
        <v/>
      </c>
      <c r="L800" s="21" t="str">
        <f>IF(обеспечено!L800-'погружено всего'!L800=0,"",обеспечено!L800-'погружено всего'!L800)</f>
        <v/>
      </c>
      <c r="M800" s="21" t="str">
        <f>IF(обеспечено!M800-'погружено всего'!M800=0,"",обеспечено!M800-'погружено всего'!M800)</f>
        <v/>
      </c>
      <c r="N800" s="21" t="str">
        <f>IF(обеспечено!N800-'погружено всего'!N800=0,"",обеспечено!N800-'погружено всего'!N800)</f>
        <v/>
      </c>
      <c r="O800" s="21" t="str">
        <f>IF(обеспечено!O800-'погружено всего'!O800=0,"",обеспечено!O800-'погружено всего'!O800)</f>
        <v/>
      </c>
      <c r="P800" s="21" t="str">
        <f>IF(обеспечено!P800-'погружено всего'!P800=0,"",обеспечено!P800-'погружено всего'!P800)</f>
        <v/>
      </c>
      <c r="Q800" s="21" t="str">
        <f>IF(обеспечено!Q800-'погружено всего'!Q800=0,"",обеспечено!Q800-'погружено всего'!Q800)</f>
        <v/>
      </c>
      <c r="R800" s="21" t="str">
        <f>IF(обеспечено!R800-'погружено всего'!R800=0,"",обеспечено!R800-'погружено всего'!R800)</f>
        <v/>
      </c>
      <c r="S800" s="21" t="str">
        <f>IF(обеспечено!S800-'погружено всего'!S800=0,"",обеспечено!S800-'погружено всего'!S800)</f>
        <v/>
      </c>
      <c r="T800" s="21" t="str">
        <f>IF(обеспечено!T800-'погружено всего'!T800=0,"",обеспечено!T800-'погружено всего'!T800)</f>
        <v/>
      </c>
      <c r="U800" s="21" t="str">
        <f>IF(обеспечено!U800-'погружено всего'!U800=0,"",обеспечено!U800-'погружено всего'!U800)</f>
        <v/>
      </c>
      <c r="V800" s="21" t="str">
        <f>IF(обеспечено!V800-'погружено всего'!V800=0,"",обеспечено!V800-'погружено всего'!V800)</f>
        <v/>
      </c>
      <c r="W800" s="21" t="str">
        <f>IF(обеспечено!W800-'погружено всего'!W800=0,"",обеспечено!W800-'погружено всего'!W800)</f>
        <v/>
      </c>
      <c r="X800" s="21" t="str">
        <f>IF(обеспечено!X800-'погружено всего'!X800=0,"",обеспечено!X800-'погружено всего'!X800)</f>
        <v/>
      </c>
      <c r="Y800" s="21" t="str">
        <f>IF(обеспечено!Y800-'погружено всего'!Y800=0,"",обеспечено!Y800-'погружено всего'!Y800)</f>
        <v/>
      </c>
      <c r="Z800" s="21" t="str">
        <f>IF(обеспечено!Z800-'погружено всего'!Z800=0,"",обеспечено!Z800-'погружено всего'!Z800)</f>
        <v/>
      </c>
      <c r="AA800" s="21" t="str">
        <f>IF(обеспечено!AA800-'погружено всего'!AA800=0,"",обеспечено!AA800-'погружено всего'!AA800)</f>
        <v/>
      </c>
      <c r="AB800" s="21" t="str">
        <f>IF(обеспечено!AB800-'погружено всего'!AB800=0,"",обеспечено!AB800-'погружено всего'!AB800)</f>
        <v/>
      </c>
      <c r="AC800" s="21" t="str">
        <f>IF(обеспечено!AC800-'погружено всего'!AC800=0,"",обеспечено!AC800-'погружено всего'!AC800)</f>
        <v/>
      </c>
      <c r="AD800" s="21" t="str">
        <f>IF(обеспечено!AD800-'погружено всего'!AD800=0,"",обеспечено!AD800-'погружено всего'!AD800)</f>
        <v/>
      </c>
      <c r="AE800" s="21" t="str">
        <f>IF(обеспечено!AE800-'погружено всего'!AE800=0,"",обеспечено!AE800-'погружено всего'!AE800)</f>
        <v/>
      </c>
      <c r="AF800" s="21" t="str">
        <f>IF(обеспечено!AF800-'погружено всего'!AF800=0,"",обеспечено!AF800-'погружено всего'!AF800)</f>
        <v/>
      </c>
      <c r="AG800" s="21" t="str">
        <f>IF(обеспечено!AG800-'погружено всего'!AG800=0,"",обеспечено!AG800-'погружено всего'!AG800)</f>
        <v/>
      </c>
      <c r="AH800" s="21" t="str">
        <f>IF(обеспечено!AH800-'погружено всего'!AH800=0,"",обеспечено!AH800-'погружено всего'!AH800)</f>
        <v/>
      </c>
      <c r="AI800" s="21" t="str">
        <f>IF(обеспечено!AI800-'погружено всего'!AI800=0,"",обеспечено!AI800-'погружено всего'!AI800)</f>
        <v/>
      </c>
      <c r="AJ800" s="21" t="str">
        <f>IF(обеспечено!AJ800-'погружено всего'!AJ800=0,"",обеспечено!AJ800-'погружено всего'!AJ800)</f>
        <v/>
      </c>
      <c r="AK800" s="21" t="str">
        <f>IF(обеспечено!AK800-'погружено всего'!AK800=0,"",обеспечено!AK800-'погружено всего'!AK800)</f>
        <v/>
      </c>
    </row>
    <row r="801" spans="2:37" s="15" customFormat="1" ht="13.5" customHeight="1" x14ac:dyDescent="0.15">
      <c r="B801" s="20" t="str">
        <f>IF(LEN('заявки всего'!B801)=0,"",'заявки всего'!B801)</f>
        <v/>
      </c>
      <c r="C801" s="20" t="str">
        <f>IF(LEN('заявки всего'!C801)=0,"",'заявки всего'!C801)</f>
        <v/>
      </c>
      <c r="D801" s="22" t="str">
        <f>IF(LEN('заявки всего'!D801)=0,"",'заявки всего'!D801)</f>
        <v/>
      </c>
      <c r="E801" s="23" t="str">
        <f>IF(LEN('заявки всего'!E801)=0,"",'заявки всего'!E801)</f>
        <v/>
      </c>
      <c r="F801" s="23" t="str">
        <f>IF(обеспечено!F801=0,"",ROUNDUP(обеспечено!F801/31*5,0))</f>
        <v/>
      </c>
      <c r="G801" s="21" t="str">
        <f>IF(обеспечено!G801-'погружено всего'!G801=0,"",обеспечено!G801-'погружено всего'!G801)</f>
        <v/>
      </c>
      <c r="H801" s="21" t="str">
        <f>IF(обеспечено!H801-'погружено всего'!H801=0,"",обеспечено!H801-'погружено всего'!H801)</f>
        <v/>
      </c>
      <c r="I801" s="21" t="str">
        <f>IF(обеспечено!I801-'погружено всего'!I801=0,"",обеспечено!I801-'погружено всего'!I801)</f>
        <v/>
      </c>
      <c r="J801" s="21" t="str">
        <f>IF(обеспечено!J801-'погружено всего'!J801=0,"",обеспечено!J801-'погружено всего'!J801)</f>
        <v/>
      </c>
      <c r="K801" s="21" t="str">
        <f>IF(обеспечено!K801-'погружено всего'!K801=0,"",обеспечено!K801-'погружено всего'!K801)</f>
        <v/>
      </c>
      <c r="L801" s="21" t="str">
        <f>IF(обеспечено!L801-'погружено всего'!L801=0,"",обеспечено!L801-'погружено всего'!L801)</f>
        <v/>
      </c>
      <c r="M801" s="21" t="str">
        <f>IF(обеспечено!M801-'погружено всего'!M801=0,"",обеспечено!M801-'погружено всего'!M801)</f>
        <v/>
      </c>
      <c r="N801" s="21" t="str">
        <f>IF(обеспечено!N801-'погружено всего'!N801=0,"",обеспечено!N801-'погружено всего'!N801)</f>
        <v/>
      </c>
      <c r="O801" s="21" t="str">
        <f>IF(обеспечено!O801-'погружено всего'!O801=0,"",обеспечено!O801-'погружено всего'!O801)</f>
        <v/>
      </c>
      <c r="P801" s="21" t="str">
        <f>IF(обеспечено!P801-'погружено всего'!P801=0,"",обеспечено!P801-'погружено всего'!P801)</f>
        <v/>
      </c>
      <c r="Q801" s="21" t="str">
        <f>IF(обеспечено!Q801-'погружено всего'!Q801=0,"",обеспечено!Q801-'погружено всего'!Q801)</f>
        <v/>
      </c>
      <c r="R801" s="21" t="str">
        <f>IF(обеспечено!R801-'погружено всего'!R801=0,"",обеспечено!R801-'погружено всего'!R801)</f>
        <v/>
      </c>
      <c r="S801" s="21" t="str">
        <f>IF(обеспечено!S801-'погружено всего'!S801=0,"",обеспечено!S801-'погружено всего'!S801)</f>
        <v/>
      </c>
      <c r="T801" s="21" t="str">
        <f>IF(обеспечено!T801-'погружено всего'!T801=0,"",обеспечено!T801-'погружено всего'!T801)</f>
        <v/>
      </c>
      <c r="U801" s="21" t="str">
        <f>IF(обеспечено!U801-'погружено всего'!U801=0,"",обеспечено!U801-'погружено всего'!U801)</f>
        <v/>
      </c>
      <c r="V801" s="21" t="str">
        <f>IF(обеспечено!V801-'погружено всего'!V801=0,"",обеспечено!V801-'погружено всего'!V801)</f>
        <v/>
      </c>
      <c r="W801" s="21" t="str">
        <f>IF(обеспечено!W801-'погружено всего'!W801=0,"",обеспечено!W801-'погружено всего'!W801)</f>
        <v/>
      </c>
      <c r="X801" s="21" t="str">
        <f>IF(обеспечено!X801-'погружено всего'!X801=0,"",обеспечено!X801-'погружено всего'!X801)</f>
        <v/>
      </c>
      <c r="Y801" s="21" t="str">
        <f>IF(обеспечено!Y801-'погружено всего'!Y801=0,"",обеспечено!Y801-'погружено всего'!Y801)</f>
        <v/>
      </c>
      <c r="Z801" s="21" t="str">
        <f>IF(обеспечено!Z801-'погружено всего'!Z801=0,"",обеспечено!Z801-'погружено всего'!Z801)</f>
        <v/>
      </c>
      <c r="AA801" s="21" t="str">
        <f>IF(обеспечено!AA801-'погружено всего'!AA801=0,"",обеспечено!AA801-'погружено всего'!AA801)</f>
        <v/>
      </c>
      <c r="AB801" s="21" t="str">
        <f>IF(обеспечено!AB801-'погружено всего'!AB801=0,"",обеспечено!AB801-'погружено всего'!AB801)</f>
        <v/>
      </c>
      <c r="AC801" s="21" t="str">
        <f>IF(обеспечено!AC801-'погружено всего'!AC801=0,"",обеспечено!AC801-'погружено всего'!AC801)</f>
        <v/>
      </c>
      <c r="AD801" s="21" t="str">
        <f>IF(обеспечено!AD801-'погружено всего'!AD801=0,"",обеспечено!AD801-'погружено всего'!AD801)</f>
        <v/>
      </c>
      <c r="AE801" s="21" t="str">
        <f>IF(обеспечено!AE801-'погружено всего'!AE801=0,"",обеспечено!AE801-'погружено всего'!AE801)</f>
        <v/>
      </c>
      <c r="AF801" s="21" t="str">
        <f>IF(обеспечено!AF801-'погружено всего'!AF801=0,"",обеспечено!AF801-'погружено всего'!AF801)</f>
        <v/>
      </c>
      <c r="AG801" s="21" t="str">
        <f>IF(обеспечено!AG801-'погружено всего'!AG801=0,"",обеспечено!AG801-'погружено всего'!AG801)</f>
        <v/>
      </c>
      <c r="AH801" s="21" t="str">
        <f>IF(обеспечено!AH801-'погружено всего'!AH801=0,"",обеспечено!AH801-'погружено всего'!AH801)</f>
        <v/>
      </c>
      <c r="AI801" s="21" t="str">
        <f>IF(обеспечено!AI801-'погружено всего'!AI801=0,"",обеспечено!AI801-'погружено всего'!AI801)</f>
        <v/>
      </c>
      <c r="AJ801" s="21" t="str">
        <f>IF(обеспечено!AJ801-'погружено всего'!AJ801=0,"",обеспечено!AJ801-'погружено всего'!AJ801)</f>
        <v/>
      </c>
      <c r="AK801" s="21" t="str">
        <f>IF(обеспечено!AK801-'погружено всего'!AK801=0,"",обеспечено!AK801-'погружено всего'!AK801)</f>
        <v/>
      </c>
    </row>
    <row r="802" spans="2:37" s="15" customFormat="1" ht="13.5" customHeight="1" x14ac:dyDescent="0.15">
      <c r="B802" s="20" t="str">
        <f>IF(LEN('заявки всего'!B802)=0,"",'заявки всего'!B802)</f>
        <v/>
      </c>
      <c r="C802" s="20" t="str">
        <f>IF(LEN('заявки всего'!C802)=0,"",'заявки всего'!C802)</f>
        <v/>
      </c>
      <c r="D802" s="22" t="str">
        <f>IF(LEN('заявки всего'!D802)=0,"",'заявки всего'!D802)</f>
        <v/>
      </c>
      <c r="E802" s="23" t="str">
        <f>IF(LEN('заявки всего'!E802)=0,"",'заявки всего'!E802)</f>
        <v/>
      </c>
      <c r="F802" s="23" t="str">
        <f>IF(обеспечено!F802=0,"",ROUNDUP(обеспечено!F802/31*5,0))</f>
        <v/>
      </c>
      <c r="G802" s="21" t="str">
        <f>IF(обеспечено!G802-'погружено всего'!G802=0,"",обеспечено!G802-'погружено всего'!G802)</f>
        <v/>
      </c>
      <c r="H802" s="21" t="str">
        <f>IF(обеспечено!H802-'погружено всего'!H802=0,"",обеспечено!H802-'погружено всего'!H802)</f>
        <v/>
      </c>
      <c r="I802" s="21" t="str">
        <f>IF(обеспечено!I802-'погружено всего'!I802=0,"",обеспечено!I802-'погружено всего'!I802)</f>
        <v/>
      </c>
      <c r="J802" s="21" t="str">
        <f>IF(обеспечено!J802-'погружено всего'!J802=0,"",обеспечено!J802-'погружено всего'!J802)</f>
        <v/>
      </c>
      <c r="K802" s="21" t="str">
        <f>IF(обеспечено!K802-'погружено всего'!K802=0,"",обеспечено!K802-'погружено всего'!K802)</f>
        <v/>
      </c>
      <c r="L802" s="21" t="str">
        <f>IF(обеспечено!L802-'погружено всего'!L802=0,"",обеспечено!L802-'погружено всего'!L802)</f>
        <v/>
      </c>
      <c r="M802" s="21" t="str">
        <f>IF(обеспечено!M802-'погружено всего'!M802=0,"",обеспечено!M802-'погружено всего'!M802)</f>
        <v/>
      </c>
      <c r="N802" s="21" t="str">
        <f>IF(обеспечено!N802-'погружено всего'!N802=0,"",обеспечено!N802-'погружено всего'!N802)</f>
        <v/>
      </c>
      <c r="O802" s="21" t="str">
        <f>IF(обеспечено!O802-'погружено всего'!O802=0,"",обеспечено!O802-'погружено всего'!O802)</f>
        <v/>
      </c>
      <c r="P802" s="21" t="str">
        <f>IF(обеспечено!P802-'погружено всего'!P802=0,"",обеспечено!P802-'погружено всего'!P802)</f>
        <v/>
      </c>
      <c r="Q802" s="21" t="str">
        <f>IF(обеспечено!Q802-'погружено всего'!Q802=0,"",обеспечено!Q802-'погружено всего'!Q802)</f>
        <v/>
      </c>
      <c r="R802" s="21" t="str">
        <f>IF(обеспечено!R802-'погружено всего'!R802=0,"",обеспечено!R802-'погружено всего'!R802)</f>
        <v/>
      </c>
      <c r="S802" s="21" t="str">
        <f>IF(обеспечено!S802-'погружено всего'!S802=0,"",обеспечено!S802-'погружено всего'!S802)</f>
        <v/>
      </c>
      <c r="T802" s="21" t="str">
        <f>IF(обеспечено!T802-'погружено всего'!T802=0,"",обеспечено!T802-'погружено всего'!T802)</f>
        <v/>
      </c>
      <c r="U802" s="21" t="str">
        <f>IF(обеспечено!U802-'погружено всего'!U802=0,"",обеспечено!U802-'погружено всего'!U802)</f>
        <v/>
      </c>
      <c r="V802" s="21" t="str">
        <f>IF(обеспечено!V802-'погружено всего'!V802=0,"",обеспечено!V802-'погружено всего'!V802)</f>
        <v/>
      </c>
      <c r="W802" s="21" t="str">
        <f>IF(обеспечено!W802-'погружено всего'!W802=0,"",обеспечено!W802-'погружено всего'!W802)</f>
        <v/>
      </c>
      <c r="X802" s="21" t="str">
        <f>IF(обеспечено!X802-'погружено всего'!X802=0,"",обеспечено!X802-'погружено всего'!X802)</f>
        <v/>
      </c>
      <c r="Y802" s="21" t="str">
        <f>IF(обеспечено!Y802-'погружено всего'!Y802=0,"",обеспечено!Y802-'погружено всего'!Y802)</f>
        <v/>
      </c>
      <c r="Z802" s="21" t="str">
        <f>IF(обеспечено!Z802-'погружено всего'!Z802=0,"",обеспечено!Z802-'погружено всего'!Z802)</f>
        <v/>
      </c>
      <c r="AA802" s="21" t="str">
        <f>IF(обеспечено!AA802-'погружено всего'!AA802=0,"",обеспечено!AA802-'погружено всего'!AA802)</f>
        <v/>
      </c>
      <c r="AB802" s="21" t="str">
        <f>IF(обеспечено!AB802-'погружено всего'!AB802=0,"",обеспечено!AB802-'погружено всего'!AB802)</f>
        <v/>
      </c>
      <c r="AC802" s="21" t="str">
        <f>IF(обеспечено!AC802-'погружено всего'!AC802=0,"",обеспечено!AC802-'погружено всего'!AC802)</f>
        <v/>
      </c>
      <c r="AD802" s="21" t="str">
        <f>IF(обеспечено!AD802-'погружено всего'!AD802=0,"",обеспечено!AD802-'погружено всего'!AD802)</f>
        <v/>
      </c>
      <c r="AE802" s="21" t="str">
        <f>IF(обеспечено!AE802-'погружено всего'!AE802=0,"",обеспечено!AE802-'погружено всего'!AE802)</f>
        <v/>
      </c>
      <c r="AF802" s="21" t="str">
        <f>IF(обеспечено!AF802-'погружено всего'!AF802=0,"",обеспечено!AF802-'погружено всего'!AF802)</f>
        <v/>
      </c>
      <c r="AG802" s="21" t="str">
        <f>IF(обеспечено!AG802-'погружено всего'!AG802=0,"",обеспечено!AG802-'погружено всего'!AG802)</f>
        <v/>
      </c>
      <c r="AH802" s="21" t="str">
        <f>IF(обеспечено!AH802-'погружено всего'!AH802=0,"",обеспечено!AH802-'погружено всего'!AH802)</f>
        <v/>
      </c>
      <c r="AI802" s="21" t="str">
        <f>IF(обеспечено!AI802-'погружено всего'!AI802=0,"",обеспечено!AI802-'погружено всего'!AI802)</f>
        <v/>
      </c>
      <c r="AJ802" s="21" t="str">
        <f>IF(обеспечено!AJ802-'погружено всего'!AJ802=0,"",обеспечено!AJ802-'погружено всего'!AJ802)</f>
        <v/>
      </c>
      <c r="AK802" s="21" t="str">
        <f>IF(обеспечено!AK802-'погружено всего'!AK802=0,"",обеспечено!AK802-'погружено всего'!AK802)</f>
        <v/>
      </c>
    </row>
    <row r="803" spans="2:37" s="15" customFormat="1" ht="13.5" customHeight="1" x14ac:dyDescent="0.15">
      <c r="B803" s="20" t="str">
        <f>IF(LEN('заявки всего'!B803)=0,"",'заявки всего'!B803)</f>
        <v/>
      </c>
      <c r="C803" s="20" t="str">
        <f>IF(LEN('заявки всего'!C803)=0,"",'заявки всего'!C803)</f>
        <v/>
      </c>
      <c r="D803" s="22" t="str">
        <f>IF(LEN('заявки всего'!D803)=0,"",'заявки всего'!D803)</f>
        <v/>
      </c>
      <c r="E803" s="23" t="str">
        <f>IF(LEN('заявки всего'!E803)=0,"",'заявки всего'!E803)</f>
        <v/>
      </c>
      <c r="F803" s="23" t="str">
        <f>IF(обеспечено!F803=0,"",ROUNDUP(обеспечено!F803/31*5,0))</f>
        <v/>
      </c>
      <c r="G803" s="21" t="str">
        <f>IF(обеспечено!G803-'погружено всего'!G803=0,"",обеспечено!G803-'погружено всего'!G803)</f>
        <v/>
      </c>
      <c r="H803" s="21" t="str">
        <f>IF(обеспечено!H803-'погружено всего'!H803=0,"",обеспечено!H803-'погружено всего'!H803)</f>
        <v/>
      </c>
      <c r="I803" s="21" t="str">
        <f>IF(обеспечено!I803-'погружено всего'!I803=0,"",обеспечено!I803-'погружено всего'!I803)</f>
        <v/>
      </c>
      <c r="J803" s="21" t="str">
        <f>IF(обеспечено!J803-'погружено всего'!J803=0,"",обеспечено!J803-'погружено всего'!J803)</f>
        <v/>
      </c>
      <c r="K803" s="21" t="str">
        <f>IF(обеспечено!K803-'погружено всего'!K803=0,"",обеспечено!K803-'погружено всего'!K803)</f>
        <v/>
      </c>
      <c r="L803" s="21" t="str">
        <f>IF(обеспечено!L803-'погружено всего'!L803=0,"",обеспечено!L803-'погружено всего'!L803)</f>
        <v/>
      </c>
      <c r="M803" s="21" t="str">
        <f>IF(обеспечено!M803-'погружено всего'!M803=0,"",обеспечено!M803-'погружено всего'!M803)</f>
        <v/>
      </c>
      <c r="N803" s="21" t="str">
        <f>IF(обеспечено!N803-'погружено всего'!N803=0,"",обеспечено!N803-'погружено всего'!N803)</f>
        <v/>
      </c>
      <c r="O803" s="21" t="str">
        <f>IF(обеспечено!O803-'погружено всего'!O803=0,"",обеспечено!O803-'погружено всего'!O803)</f>
        <v/>
      </c>
      <c r="P803" s="21" t="str">
        <f>IF(обеспечено!P803-'погружено всего'!P803=0,"",обеспечено!P803-'погружено всего'!P803)</f>
        <v/>
      </c>
      <c r="Q803" s="21" t="str">
        <f>IF(обеспечено!Q803-'погружено всего'!Q803=0,"",обеспечено!Q803-'погружено всего'!Q803)</f>
        <v/>
      </c>
      <c r="R803" s="21" t="str">
        <f>IF(обеспечено!R803-'погружено всего'!R803=0,"",обеспечено!R803-'погружено всего'!R803)</f>
        <v/>
      </c>
      <c r="S803" s="21" t="str">
        <f>IF(обеспечено!S803-'погружено всего'!S803=0,"",обеспечено!S803-'погружено всего'!S803)</f>
        <v/>
      </c>
      <c r="T803" s="21" t="str">
        <f>IF(обеспечено!T803-'погружено всего'!T803=0,"",обеспечено!T803-'погружено всего'!T803)</f>
        <v/>
      </c>
      <c r="U803" s="21" t="str">
        <f>IF(обеспечено!U803-'погружено всего'!U803=0,"",обеспечено!U803-'погружено всего'!U803)</f>
        <v/>
      </c>
      <c r="V803" s="21" t="str">
        <f>IF(обеспечено!V803-'погружено всего'!V803=0,"",обеспечено!V803-'погружено всего'!V803)</f>
        <v/>
      </c>
      <c r="W803" s="21" t="str">
        <f>IF(обеспечено!W803-'погружено всего'!W803=0,"",обеспечено!W803-'погружено всего'!W803)</f>
        <v/>
      </c>
      <c r="X803" s="21" t="str">
        <f>IF(обеспечено!X803-'погружено всего'!X803=0,"",обеспечено!X803-'погружено всего'!X803)</f>
        <v/>
      </c>
      <c r="Y803" s="21" t="str">
        <f>IF(обеспечено!Y803-'погружено всего'!Y803=0,"",обеспечено!Y803-'погружено всего'!Y803)</f>
        <v/>
      </c>
      <c r="Z803" s="21" t="str">
        <f>IF(обеспечено!Z803-'погружено всего'!Z803=0,"",обеспечено!Z803-'погружено всего'!Z803)</f>
        <v/>
      </c>
      <c r="AA803" s="21" t="str">
        <f>IF(обеспечено!AA803-'погружено всего'!AA803=0,"",обеспечено!AA803-'погружено всего'!AA803)</f>
        <v/>
      </c>
      <c r="AB803" s="21" t="str">
        <f>IF(обеспечено!AB803-'погружено всего'!AB803=0,"",обеспечено!AB803-'погружено всего'!AB803)</f>
        <v/>
      </c>
      <c r="AC803" s="21" t="str">
        <f>IF(обеспечено!AC803-'погружено всего'!AC803=0,"",обеспечено!AC803-'погружено всего'!AC803)</f>
        <v/>
      </c>
      <c r="AD803" s="21" t="str">
        <f>IF(обеспечено!AD803-'погружено всего'!AD803=0,"",обеспечено!AD803-'погружено всего'!AD803)</f>
        <v/>
      </c>
      <c r="AE803" s="21" t="str">
        <f>IF(обеспечено!AE803-'погружено всего'!AE803=0,"",обеспечено!AE803-'погружено всего'!AE803)</f>
        <v/>
      </c>
      <c r="AF803" s="21" t="str">
        <f>IF(обеспечено!AF803-'погружено всего'!AF803=0,"",обеспечено!AF803-'погружено всего'!AF803)</f>
        <v/>
      </c>
      <c r="AG803" s="21" t="str">
        <f>IF(обеспечено!AG803-'погружено всего'!AG803=0,"",обеспечено!AG803-'погружено всего'!AG803)</f>
        <v/>
      </c>
      <c r="AH803" s="21" t="str">
        <f>IF(обеспечено!AH803-'погружено всего'!AH803=0,"",обеспечено!AH803-'погружено всего'!AH803)</f>
        <v/>
      </c>
      <c r="AI803" s="21" t="str">
        <f>IF(обеспечено!AI803-'погружено всего'!AI803=0,"",обеспечено!AI803-'погружено всего'!AI803)</f>
        <v/>
      </c>
      <c r="AJ803" s="21" t="str">
        <f>IF(обеспечено!AJ803-'погружено всего'!AJ803=0,"",обеспечено!AJ803-'погружено всего'!AJ803)</f>
        <v/>
      </c>
      <c r="AK803" s="21" t="str">
        <f>IF(обеспечено!AK803-'погружено всего'!AK803=0,"",обеспечено!AK803-'погружено всего'!AK803)</f>
        <v/>
      </c>
    </row>
    <row r="804" spans="2:37" s="15" customFormat="1" ht="13.5" customHeight="1" x14ac:dyDescent="0.15">
      <c r="B804" s="20" t="str">
        <f>IF(LEN('заявки всего'!B804)=0,"",'заявки всего'!B804)</f>
        <v/>
      </c>
      <c r="C804" s="20" t="str">
        <f>IF(LEN('заявки всего'!C804)=0,"",'заявки всего'!C804)</f>
        <v/>
      </c>
      <c r="D804" s="22" t="str">
        <f>IF(LEN('заявки всего'!D804)=0,"",'заявки всего'!D804)</f>
        <v/>
      </c>
      <c r="E804" s="23" t="str">
        <f>IF(LEN('заявки всего'!E804)=0,"",'заявки всего'!E804)</f>
        <v/>
      </c>
      <c r="F804" s="23" t="str">
        <f>IF(обеспечено!F804=0,"",ROUNDUP(обеспечено!F804/31*5,0))</f>
        <v/>
      </c>
      <c r="G804" s="21" t="str">
        <f>IF(обеспечено!G804-'погружено всего'!G804=0,"",обеспечено!G804-'погружено всего'!G804)</f>
        <v/>
      </c>
      <c r="H804" s="21" t="str">
        <f>IF(обеспечено!H804-'погружено всего'!H804=0,"",обеспечено!H804-'погружено всего'!H804)</f>
        <v/>
      </c>
      <c r="I804" s="21" t="str">
        <f>IF(обеспечено!I804-'погружено всего'!I804=0,"",обеспечено!I804-'погружено всего'!I804)</f>
        <v/>
      </c>
      <c r="J804" s="21" t="str">
        <f>IF(обеспечено!J804-'погружено всего'!J804=0,"",обеспечено!J804-'погружено всего'!J804)</f>
        <v/>
      </c>
      <c r="K804" s="21" t="str">
        <f>IF(обеспечено!K804-'погружено всего'!K804=0,"",обеспечено!K804-'погружено всего'!K804)</f>
        <v/>
      </c>
      <c r="L804" s="21" t="str">
        <f>IF(обеспечено!L804-'погружено всего'!L804=0,"",обеспечено!L804-'погружено всего'!L804)</f>
        <v/>
      </c>
      <c r="M804" s="21" t="str">
        <f>IF(обеспечено!M804-'погружено всего'!M804=0,"",обеспечено!M804-'погружено всего'!M804)</f>
        <v/>
      </c>
      <c r="N804" s="21" t="str">
        <f>IF(обеспечено!N804-'погружено всего'!N804=0,"",обеспечено!N804-'погружено всего'!N804)</f>
        <v/>
      </c>
      <c r="O804" s="21" t="str">
        <f>IF(обеспечено!O804-'погружено всего'!O804=0,"",обеспечено!O804-'погружено всего'!O804)</f>
        <v/>
      </c>
      <c r="P804" s="21" t="str">
        <f>IF(обеспечено!P804-'погружено всего'!P804=0,"",обеспечено!P804-'погружено всего'!P804)</f>
        <v/>
      </c>
      <c r="Q804" s="21" t="str">
        <f>IF(обеспечено!Q804-'погружено всего'!Q804=0,"",обеспечено!Q804-'погружено всего'!Q804)</f>
        <v/>
      </c>
      <c r="R804" s="21" t="str">
        <f>IF(обеспечено!R804-'погружено всего'!R804=0,"",обеспечено!R804-'погружено всего'!R804)</f>
        <v/>
      </c>
      <c r="S804" s="21" t="str">
        <f>IF(обеспечено!S804-'погружено всего'!S804=0,"",обеспечено!S804-'погружено всего'!S804)</f>
        <v/>
      </c>
      <c r="T804" s="21" t="str">
        <f>IF(обеспечено!T804-'погружено всего'!T804=0,"",обеспечено!T804-'погружено всего'!T804)</f>
        <v/>
      </c>
      <c r="U804" s="21" t="str">
        <f>IF(обеспечено!U804-'погружено всего'!U804=0,"",обеспечено!U804-'погружено всего'!U804)</f>
        <v/>
      </c>
      <c r="V804" s="21" t="str">
        <f>IF(обеспечено!V804-'погружено всего'!V804=0,"",обеспечено!V804-'погружено всего'!V804)</f>
        <v/>
      </c>
      <c r="W804" s="21" t="str">
        <f>IF(обеспечено!W804-'погружено всего'!W804=0,"",обеспечено!W804-'погружено всего'!W804)</f>
        <v/>
      </c>
      <c r="X804" s="21" t="str">
        <f>IF(обеспечено!X804-'погружено всего'!X804=0,"",обеспечено!X804-'погружено всего'!X804)</f>
        <v/>
      </c>
      <c r="Y804" s="21" t="str">
        <f>IF(обеспечено!Y804-'погружено всего'!Y804=0,"",обеспечено!Y804-'погружено всего'!Y804)</f>
        <v/>
      </c>
      <c r="Z804" s="21" t="str">
        <f>IF(обеспечено!Z804-'погружено всего'!Z804=0,"",обеспечено!Z804-'погружено всего'!Z804)</f>
        <v/>
      </c>
      <c r="AA804" s="21" t="str">
        <f>IF(обеспечено!AA804-'погружено всего'!AA804=0,"",обеспечено!AA804-'погружено всего'!AA804)</f>
        <v/>
      </c>
      <c r="AB804" s="21" t="str">
        <f>IF(обеспечено!AB804-'погружено всего'!AB804=0,"",обеспечено!AB804-'погружено всего'!AB804)</f>
        <v/>
      </c>
      <c r="AC804" s="21" t="str">
        <f>IF(обеспечено!AC804-'погружено всего'!AC804=0,"",обеспечено!AC804-'погружено всего'!AC804)</f>
        <v/>
      </c>
      <c r="AD804" s="21" t="str">
        <f>IF(обеспечено!AD804-'погружено всего'!AD804=0,"",обеспечено!AD804-'погружено всего'!AD804)</f>
        <v/>
      </c>
      <c r="AE804" s="21" t="str">
        <f>IF(обеспечено!AE804-'погружено всего'!AE804=0,"",обеспечено!AE804-'погружено всего'!AE804)</f>
        <v/>
      </c>
      <c r="AF804" s="21" t="str">
        <f>IF(обеспечено!AF804-'погружено всего'!AF804=0,"",обеспечено!AF804-'погружено всего'!AF804)</f>
        <v/>
      </c>
      <c r="AG804" s="21" t="str">
        <f>IF(обеспечено!AG804-'погружено всего'!AG804=0,"",обеспечено!AG804-'погружено всего'!AG804)</f>
        <v/>
      </c>
      <c r="AH804" s="21" t="str">
        <f>IF(обеспечено!AH804-'погружено всего'!AH804=0,"",обеспечено!AH804-'погружено всего'!AH804)</f>
        <v/>
      </c>
      <c r="AI804" s="21" t="str">
        <f>IF(обеспечено!AI804-'погружено всего'!AI804=0,"",обеспечено!AI804-'погружено всего'!AI804)</f>
        <v/>
      </c>
      <c r="AJ804" s="21" t="str">
        <f>IF(обеспечено!AJ804-'погружено всего'!AJ804=0,"",обеспечено!AJ804-'погружено всего'!AJ804)</f>
        <v/>
      </c>
      <c r="AK804" s="21" t="str">
        <f>IF(обеспечено!AK804-'погружено всего'!AK804=0,"",обеспечено!AK804-'погружено всего'!AK804)</f>
        <v/>
      </c>
    </row>
    <row r="805" spans="2:37" s="15" customFormat="1" ht="13.5" customHeight="1" x14ac:dyDescent="0.15">
      <c r="B805" s="20" t="str">
        <f>IF(LEN('заявки всего'!B805)=0,"",'заявки всего'!B805)</f>
        <v/>
      </c>
      <c r="C805" s="20" t="str">
        <f>IF(LEN('заявки всего'!C805)=0,"",'заявки всего'!C805)</f>
        <v/>
      </c>
      <c r="D805" s="22" t="str">
        <f>IF(LEN('заявки всего'!D805)=0,"",'заявки всего'!D805)</f>
        <v/>
      </c>
      <c r="E805" s="23" t="str">
        <f>IF(LEN('заявки всего'!E805)=0,"",'заявки всего'!E805)</f>
        <v/>
      </c>
      <c r="F805" s="23" t="str">
        <f>IF(обеспечено!F805=0,"",ROUNDUP(обеспечено!F805/31*5,0))</f>
        <v/>
      </c>
      <c r="G805" s="21" t="str">
        <f>IF(обеспечено!G805-'погружено всего'!G805=0,"",обеспечено!G805-'погружено всего'!G805)</f>
        <v/>
      </c>
      <c r="H805" s="21" t="str">
        <f>IF(обеспечено!H805-'погружено всего'!H805=0,"",обеспечено!H805-'погружено всего'!H805)</f>
        <v/>
      </c>
      <c r="I805" s="21" t="str">
        <f>IF(обеспечено!I805-'погружено всего'!I805=0,"",обеспечено!I805-'погружено всего'!I805)</f>
        <v/>
      </c>
      <c r="J805" s="21" t="str">
        <f>IF(обеспечено!J805-'погружено всего'!J805=0,"",обеспечено!J805-'погружено всего'!J805)</f>
        <v/>
      </c>
      <c r="K805" s="21" t="str">
        <f>IF(обеспечено!K805-'погружено всего'!K805=0,"",обеспечено!K805-'погружено всего'!K805)</f>
        <v/>
      </c>
      <c r="L805" s="21" t="str">
        <f>IF(обеспечено!L805-'погружено всего'!L805=0,"",обеспечено!L805-'погружено всего'!L805)</f>
        <v/>
      </c>
      <c r="M805" s="21" t="str">
        <f>IF(обеспечено!M805-'погружено всего'!M805=0,"",обеспечено!M805-'погружено всего'!M805)</f>
        <v/>
      </c>
      <c r="N805" s="21" t="str">
        <f>IF(обеспечено!N805-'погружено всего'!N805=0,"",обеспечено!N805-'погружено всего'!N805)</f>
        <v/>
      </c>
      <c r="O805" s="21" t="str">
        <f>IF(обеспечено!O805-'погружено всего'!O805=0,"",обеспечено!O805-'погружено всего'!O805)</f>
        <v/>
      </c>
      <c r="P805" s="21" t="str">
        <f>IF(обеспечено!P805-'погружено всего'!P805=0,"",обеспечено!P805-'погружено всего'!P805)</f>
        <v/>
      </c>
      <c r="Q805" s="21" t="str">
        <f>IF(обеспечено!Q805-'погружено всего'!Q805=0,"",обеспечено!Q805-'погружено всего'!Q805)</f>
        <v/>
      </c>
      <c r="R805" s="21" t="str">
        <f>IF(обеспечено!R805-'погружено всего'!R805=0,"",обеспечено!R805-'погружено всего'!R805)</f>
        <v/>
      </c>
      <c r="S805" s="21" t="str">
        <f>IF(обеспечено!S805-'погружено всего'!S805=0,"",обеспечено!S805-'погружено всего'!S805)</f>
        <v/>
      </c>
      <c r="T805" s="21" t="str">
        <f>IF(обеспечено!T805-'погружено всего'!T805=0,"",обеспечено!T805-'погружено всего'!T805)</f>
        <v/>
      </c>
      <c r="U805" s="21" t="str">
        <f>IF(обеспечено!U805-'погружено всего'!U805=0,"",обеспечено!U805-'погружено всего'!U805)</f>
        <v/>
      </c>
      <c r="V805" s="21" t="str">
        <f>IF(обеспечено!V805-'погружено всего'!V805=0,"",обеспечено!V805-'погружено всего'!V805)</f>
        <v/>
      </c>
      <c r="W805" s="21" t="str">
        <f>IF(обеспечено!W805-'погружено всего'!W805=0,"",обеспечено!W805-'погружено всего'!W805)</f>
        <v/>
      </c>
      <c r="X805" s="21" t="str">
        <f>IF(обеспечено!X805-'погружено всего'!X805=0,"",обеспечено!X805-'погружено всего'!X805)</f>
        <v/>
      </c>
      <c r="Y805" s="21" t="str">
        <f>IF(обеспечено!Y805-'погружено всего'!Y805=0,"",обеспечено!Y805-'погружено всего'!Y805)</f>
        <v/>
      </c>
      <c r="Z805" s="21" t="str">
        <f>IF(обеспечено!Z805-'погружено всего'!Z805=0,"",обеспечено!Z805-'погружено всего'!Z805)</f>
        <v/>
      </c>
      <c r="AA805" s="21" t="str">
        <f>IF(обеспечено!AA805-'погружено всего'!AA805=0,"",обеспечено!AA805-'погружено всего'!AA805)</f>
        <v/>
      </c>
      <c r="AB805" s="21" t="str">
        <f>IF(обеспечено!AB805-'погружено всего'!AB805=0,"",обеспечено!AB805-'погружено всего'!AB805)</f>
        <v/>
      </c>
      <c r="AC805" s="21" t="str">
        <f>IF(обеспечено!AC805-'погружено всего'!AC805=0,"",обеспечено!AC805-'погружено всего'!AC805)</f>
        <v/>
      </c>
      <c r="AD805" s="21" t="str">
        <f>IF(обеспечено!AD805-'погружено всего'!AD805=0,"",обеспечено!AD805-'погружено всего'!AD805)</f>
        <v/>
      </c>
      <c r="AE805" s="21" t="str">
        <f>IF(обеспечено!AE805-'погружено всего'!AE805=0,"",обеспечено!AE805-'погружено всего'!AE805)</f>
        <v/>
      </c>
      <c r="AF805" s="21" t="str">
        <f>IF(обеспечено!AF805-'погружено всего'!AF805=0,"",обеспечено!AF805-'погружено всего'!AF805)</f>
        <v/>
      </c>
      <c r="AG805" s="21" t="str">
        <f>IF(обеспечено!AG805-'погружено всего'!AG805=0,"",обеспечено!AG805-'погружено всего'!AG805)</f>
        <v/>
      </c>
      <c r="AH805" s="21" t="str">
        <f>IF(обеспечено!AH805-'погружено всего'!AH805=0,"",обеспечено!AH805-'погружено всего'!AH805)</f>
        <v/>
      </c>
      <c r="AI805" s="21" t="str">
        <f>IF(обеспечено!AI805-'погружено всего'!AI805=0,"",обеспечено!AI805-'погружено всего'!AI805)</f>
        <v/>
      </c>
      <c r="AJ805" s="21" t="str">
        <f>IF(обеспечено!AJ805-'погружено всего'!AJ805=0,"",обеспечено!AJ805-'погружено всего'!AJ805)</f>
        <v/>
      </c>
      <c r="AK805" s="21" t="str">
        <f>IF(обеспечено!AK805-'погружено всего'!AK805=0,"",обеспечено!AK805-'погружено всего'!AK805)</f>
        <v/>
      </c>
    </row>
    <row r="806" spans="2:37" s="15" customFormat="1" ht="13.5" customHeight="1" x14ac:dyDescent="0.15">
      <c r="B806" s="20" t="str">
        <f>IF(LEN('заявки всего'!B806)=0,"",'заявки всего'!B806)</f>
        <v/>
      </c>
      <c r="C806" s="20" t="str">
        <f>IF(LEN('заявки всего'!C806)=0,"",'заявки всего'!C806)</f>
        <v/>
      </c>
      <c r="D806" s="22" t="str">
        <f>IF(LEN('заявки всего'!D806)=0,"",'заявки всего'!D806)</f>
        <v/>
      </c>
      <c r="E806" s="23" t="str">
        <f>IF(LEN('заявки всего'!E806)=0,"",'заявки всего'!E806)</f>
        <v/>
      </c>
      <c r="F806" s="23" t="str">
        <f>IF(обеспечено!F806=0,"",ROUNDUP(обеспечено!F806/31*5,0))</f>
        <v/>
      </c>
      <c r="G806" s="21" t="str">
        <f>IF(обеспечено!G806-'погружено всего'!G806=0,"",обеспечено!G806-'погружено всего'!G806)</f>
        <v/>
      </c>
      <c r="H806" s="21" t="str">
        <f>IF(обеспечено!H806-'погружено всего'!H806=0,"",обеспечено!H806-'погружено всего'!H806)</f>
        <v/>
      </c>
      <c r="I806" s="21" t="str">
        <f>IF(обеспечено!I806-'погружено всего'!I806=0,"",обеспечено!I806-'погружено всего'!I806)</f>
        <v/>
      </c>
      <c r="J806" s="21" t="str">
        <f>IF(обеспечено!J806-'погружено всего'!J806=0,"",обеспечено!J806-'погружено всего'!J806)</f>
        <v/>
      </c>
      <c r="K806" s="21" t="str">
        <f>IF(обеспечено!K806-'погружено всего'!K806=0,"",обеспечено!K806-'погружено всего'!K806)</f>
        <v/>
      </c>
      <c r="L806" s="21" t="str">
        <f>IF(обеспечено!L806-'погружено всего'!L806=0,"",обеспечено!L806-'погружено всего'!L806)</f>
        <v/>
      </c>
      <c r="M806" s="21" t="str">
        <f>IF(обеспечено!M806-'погружено всего'!M806=0,"",обеспечено!M806-'погружено всего'!M806)</f>
        <v/>
      </c>
      <c r="N806" s="21" t="str">
        <f>IF(обеспечено!N806-'погружено всего'!N806=0,"",обеспечено!N806-'погружено всего'!N806)</f>
        <v/>
      </c>
      <c r="O806" s="21" t="str">
        <f>IF(обеспечено!O806-'погружено всего'!O806=0,"",обеспечено!O806-'погружено всего'!O806)</f>
        <v/>
      </c>
      <c r="P806" s="21" t="str">
        <f>IF(обеспечено!P806-'погружено всего'!P806=0,"",обеспечено!P806-'погружено всего'!P806)</f>
        <v/>
      </c>
      <c r="Q806" s="21" t="str">
        <f>IF(обеспечено!Q806-'погружено всего'!Q806=0,"",обеспечено!Q806-'погружено всего'!Q806)</f>
        <v/>
      </c>
      <c r="R806" s="21" t="str">
        <f>IF(обеспечено!R806-'погружено всего'!R806=0,"",обеспечено!R806-'погружено всего'!R806)</f>
        <v/>
      </c>
      <c r="S806" s="21" t="str">
        <f>IF(обеспечено!S806-'погружено всего'!S806=0,"",обеспечено!S806-'погружено всего'!S806)</f>
        <v/>
      </c>
      <c r="T806" s="21" t="str">
        <f>IF(обеспечено!T806-'погружено всего'!T806=0,"",обеспечено!T806-'погружено всего'!T806)</f>
        <v/>
      </c>
      <c r="U806" s="21" t="str">
        <f>IF(обеспечено!U806-'погружено всего'!U806=0,"",обеспечено!U806-'погружено всего'!U806)</f>
        <v/>
      </c>
      <c r="V806" s="21" t="str">
        <f>IF(обеспечено!V806-'погружено всего'!V806=0,"",обеспечено!V806-'погружено всего'!V806)</f>
        <v/>
      </c>
      <c r="W806" s="21" t="str">
        <f>IF(обеспечено!W806-'погружено всего'!W806=0,"",обеспечено!W806-'погружено всего'!W806)</f>
        <v/>
      </c>
      <c r="X806" s="21" t="str">
        <f>IF(обеспечено!X806-'погружено всего'!X806=0,"",обеспечено!X806-'погружено всего'!X806)</f>
        <v/>
      </c>
      <c r="Y806" s="21" t="str">
        <f>IF(обеспечено!Y806-'погружено всего'!Y806=0,"",обеспечено!Y806-'погружено всего'!Y806)</f>
        <v/>
      </c>
      <c r="Z806" s="21" t="str">
        <f>IF(обеспечено!Z806-'погружено всего'!Z806=0,"",обеспечено!Z806-'погружено всего'!Z806)</f>
        <v/>
      </c>
      <c r="AA806" s="21" t="str">
        <f>IF(обеспечено!AA806-'погружено всего'!AA806=0,"",обеспечено!AA806-'погружено всего'!AA806)</f>
        <v/>
      </c>
      <c r="AB806" s="21" t="str">
        <f>IF(обеспечено!AB806-'погружено всего'!AB806=0,"",обеспечено!AB806-'погружено всего'!AB806)</f>
        <v/>
      </c>
      <c r="AC806" s="21" t="str">
        <f>IF(обеспечено!AC806-'погружено всего'!AC806=0,"",обеспечено!AC806-'погружено всего'!AC806)</f>
        <v/>
      </c>
      <c r="AD806" s="21" t="str">
        <f>IF(обеспечено!AD806-'погружено всего'!AD806=0,"",обеспечено!AD806-'погружено всего'!AD806)</f>
        <v/>
      </c>
      <c r="AE806" s="21" t="str">
        <f>IF(обеспечено!AE806-'погружено всего'!AE806=0,"",обеспечено!AE806-'погружено всего'!AE806)</f>
        <v/>
      </c>
      <c r="AF806" s="21" t="str">
        <f>IF(обеспечено!AF806-'погружено всего'!AF806=0,"",обеспечено!AF806-'погружено всего'!AF806)</f>
        <v/>
      </c>
      <c r="AG806" s="21" t="str">
        <f>IF(обеспечено!AG806-'погружено всего'!AG806=0,"",обеспечено!AG806-'погружено всего'!AG806)</f>
        <v/>
      </c>
      <c r="AH806" s="21" t="str">
        <f>IF(обеспечено!AH806-'погружено всего'!AH806=0,"",обеспечено!AH806-'погружено всего'!AH806)</f>
        <v/>
      </c>
      <c r="AI806" s="21" t="str">
        <f>IF(обеспечено!AI806-'погружено всего'!AI806=0,"",обеспечено!AI806-'погружено всего'!AI806)</f>
        <v/>
      </c>
      <c r="AJ806" s="21" t="str">
        <f>IF(обеспечено!AJ806-'погружено всего'!AJ806=0,"",обеспечено!AJ806-'погружено всего'!AJ806)</f>
        <v/>
      </c>
      <c r="AK806" s="21" t="str">
        <f>IF(обеспечено!AK806-'погружено всего'!AK806=0,"",обеспечено!AK806-'погружено всего'!AK806)</f>
        <v/>
      </c>
    </row>
    <row r="807" spans="2:37" s="15" customFormat="1" ht="13.5" customHeight="1" x14ac:dyDescent="0.15">
      <c r="B807" s="20" t="str">
        <f>IF(LEN('заявки всего'!B807)=0,"",'заявки всего'!B807)</f>
        <v/>
      </c>
      <c r="C807" s="20" t="str">
        <f>IF(LEN('заявки всего'!C807)=0,"",'заявки всего'!C807)</f>
        <v/>
      </c>
      <c r="D807" s="22" t="str">
        <f>IF(LEN('заявки всего'!D807)=0,"",'заявки всего'!D807)</f>
        <v/>
      </c>
      <c r="E807" s="23" t="str">
        <f>IF(LEN('заявки всего'!E807)=0,"",'заявки всего'!E807)</f>
        <v/>
      </c>
      <c r="F807" s="23" t="str">
        <f>IF(обеспечено!F807=0,"",ROUNDUP(обеспечено!F807/31*5,0))</f>
        <v/>
      </c>
      <c r="G807" s="21" t="str">
        <f>IF(обеспечено!G807-'погружено всего'!G807=0,"",обеспечено!G807-'погружено всего'!G807)</f>
        <v/>
      </c>
      <c r="H807" s="21" t="str">
        <f>IF(обеспечено!H807-'погружено всего'!H807=0,"",обеспечено!H807-'погружено всего'!H807)</f>
        <v/>
      </c>
      <c r="I807" s="21" t="str">
        <f>IF(обеспечено!I807-'погружено всего'!I807=0,"",обеспечено!I807-'погружено всего'!I807)</f>
        <v/>
      </c>
      <c r="J807" s="21" t="str">
        <f>IF(обеспечено!J807-'погружено всего'!J807=0,"",обеспечено!J807-'погружено всего'!J807)</f>
        <v/>
      </c>
      <c r="K807" s="21" t="str">
        <f>IF(обеспечено!K807-'погружено всего'!K807=0,"",обеспечено!K807-'погружено всего'!K807)</f>
        <v/>
      </c>
      <c r="L807" s="21" t="str">
        <f>IF(обеспечено!L807-'погружено всего'!L807=0,"",обеспечено!L807-'погружено всего'!L807)</f>
        <v/>
      </c>
      <c r="M807" s="21" t="str">
        <f>IF(обеспечено!M807-'погружено всего'!M807=0,"",обеспечено!M807-'погружено всего'!M807)</f>
        <v/>
      </c>
      <c r="N807" s="21" t="str">
        <f>IF(обеспечено!N807-'погружено всего'!N807=0,"",обеспечено!N807-'погружено всего'!N807)</f>
        <v/>
      </c>
      <c r="O807" s="21" t="str">
        <f>IF(обеспечено!O807-'погружено всего'!O807=0,"",обеспечено!O807-'погружено всего'!O807)</f>
        <v/>
      </c>
      <c r="P807" s="21" t="str">
        <f>IF(обеспечено!P807-'погружено всего'!P807=0,"",обеспечено!P807-'погружено всего'!P807)</f>
        <v/>
      </c>
      <c r="Q807" s="21" t="str">
        <f>IF(обеспечено!Q807-'погружено всего'!Q807=0,"",обеспечено!Q807-'погружено всего'!Q807)</f>
        <v/>
      </c>
      <c r="R807" s="21" t="str">
        <f>IF(обеспечено!R807-'погружено всего'!R807=0,"",обеспечено!R807-'погружено всего'!R807)</f>
        <v/>
      </c>
      <c r="S807" s="21" t="str">
        <f>IF(обеспечено!S807-'погружено всего'!S807=0,"",обеспечено!S807-'погружено всего'!S807)</f>
        <v/>
      </c>
      <c r="T807" s="21" t="str">
        <f>IF(обеспечено!T807-'погружено всего'!T807=0,"",обеспечено!T807-'погружено всего'!T807)</f>
        <v/>
      </c>
      <c r="U807" s="21" t="str">
        <f>IF(обеспечено!U807-'погружено всего'!U807=0,"",обеспечено!U807-'погружено всего'!U807)</f>
        <v/>
      </c>
      <c r="V807" s="21" t="str">
        <f>IF(обеспечено!V807-'погружено всего'!V807=0,"",обеспечено!V807-'погружено всего'!V807)</f>
        <v/>
      </c>
      <c r="W807" s="21" t="str">
        <f>IF(обеспечено!W807-'погружено всего'!W807=0,"",обеспечено!W807-'погружено всего'!W807)</f>
        <v/>
      </c>
      <c r="X807" s="21" t="str">
        <f>IF(обеспечено!X807-'погружено всего'!X807=0,"",обеспечено!X807-'погружено всего'!X807)</f>
        <v/>
      </c>
      <c r="Y807" s="21" t="str">
        <f>IF(обеспечено!Y807-'погружено всего'!Y807=0,"",обеспечено!Y807-'погружено всего'!Y807)</f>
        <v/>
      </c>
      <c r="Z807" s="21" t="str">
        <f>IF(обеспечено!Z807-'погружено всего'!Z807=0,"",обеспечено!Z807-'погружено всего'!Z807)</f>
        <v/>
      </c>
      <c r="AA807" s="21" t="str">
        <f>IF(обеспечено!AA807-'погружено всего'!AA807=0,"",обеспечено!AA807-'погружено всего'!AA807)</f>
        <v/>
      </c>
      <c r="AB807" s="21" t="str">
        <f>IF(обеспечено!AB807-'погружено всего'!AB807=0,"",обеспечено!AB807-'погружено всего'!AB807)</f>
        <v/>
      </c>
      <c r="AC807" s="21" t="str">
        <f>IF(обеспечено!AC807-'погружено всего'!AC807=0,"",обеспечено!AC807-'погружено всего'!AC807)</f>
        <v/>
      </c>
      <c r="AD807" s="21" t="str">
        <f>IF(обеспечено!AD807-'погружено всего'!AD807=0,"",обеспечено!AD807-'погружено всего'!AD807)</f>
        <v/>
      </c>
      <c r="AE807" s="21" t="str">
        <f>IF(обеспечено!AE807-'погружено всего'!AE807=0,"",обеспечено!AE807-'погружено всего'!AE807)</f>
        <v/>
      </c>
      <c r="AF807" s="21" t="str">
        <f>IF(обеспечено!AF807-'погружено всего'!AF807=0,"",обеспечено!AF807-'погружено всего'!AF807)</f>
        <v/>
      </c>
      <c r="AG807" s="21" t="str">
        <f>IF(обеспечено!AG807-'погружено всего'!AG807=0,"",обеспечено!AG807-'погружено всего'!AG807)</f>
        <v/>
      </c>
      <c r="AH807" s="21" t="str">
        <f>IF(обеспечено!AH807-'погружено всего'!AH807=0,"",обеспечено!AH807-'погружено всего'!AH807)</f>
        <v/>
      </c>
      <c r="AI807" s="21" t="str">
        <f>IF(обеспечено!AI807-'погружено всего'!AI807=0,"",обеспечено!AI807-'погружено всего'!AI807)</f>
        <v/>
      </c>
      <c r="AJ807" s="21" t="str">
        <f>IF(обеспечено!AJ807-'погружено всего'!AJ807=0,"",обеспечено!AJ807-'погружено всего'!AJ807)</f>
        <v/>
      </c>
      <c r="AK807" s="21" t="str">
        <f>IF(обеспечено!AK807-'погружено всего'!AK807=0,"",обеспечено!AK807-'погружено всего'!AK807)</f>
        <v/>
      </c>
    </row>
    <row r="808" spans="2:37" s="15" customFormat="1" ht="13.5" customHeight="1" x14ac:dyDescent="0.15">
      <c r="B808" s="20" t="str">
        <f>IF(LEN('заявки всего'!B808)=0,"",'заявки всего'!B808)</f>
        <v/>
      </c>
      <c r="C808" s="20" t="str">
        <f>IF(LEN('заявки всего'!C808)=0,"",'заявки всего'!C808)</f>
        <v/>
      </c>
      <c r="D808" s="22" t="str">
        <f>IF(LEN('заявки всего'!D808)=0,"",'заявки всего'!D808)</f>
        <v/>
      </c>
      <c r="E808" s="23" t="str">
        <f>IF(LEN('заявки всего'!E808)=0,"",'заявки всего'!E808)</f>
        <v/>
      </c>
      <c r="F808" s="23" t="str">
        <f>IF(обеспечено!F808=0,"",ROUNDUP(обеспечено!F808/31*5,0))</f>
        <v/>
      </c>
      <c r="G808" s="21" t="str">
        <f>IF(обеспечено!G808-'погружено всего'!G808=0,"",обеспечено!G808-'погружено всего'!G808)</f>
        <v/>
      </c>
      <c r="H808" s="21" t="str">
        <f>IF(обеспечено!H808-'погружено всего'!H808=0,"",обеспечено!H808-'погружено всего'!H808)</f>
        <v/>
      </c>
      <c r="I808" s="21" t="str">
        <f>IF(обеспечено!I808-'погружено всего'!I808=0,"",обеспечено!I808-'погружено всего'!I808)</f>
        <v/>
      </c>
      <c r="J808" s="21" t="str">
        <f>IF(обеспечено!J808-'погружено всего'!J808=0,"",обеспечено!J808-'погружено всего'!J808)</f>
        <v/>
      </c>
      <c r="K808" s="21" t="str">
        <f>IF(обеспечено!K808-'погружено всего'!K808=0,"",обеспечено!K808-'погружено всего'!K808)</f>
        <v/>
      </c>
      <c r="L808" s="21" t="str">
        <f>IF(обеспечено!L808-'погружено всего'!L808=0,"",обеспечено!L808-'погружено всего'!L808)</f>
        <v/>
      </c>
      <c r="M808" s="21" t="str">
        <f>IF(обеспечено!M808-'погружено всего'!M808=0,"",обеспечено!M808-'погружено всего'!M808)</f>
        <v/>
      </c>
      <c r="N808" s="21" t="str">
        <f>IF(обеспечено!N808-'погружено всего'!N808=0,"",обеспечено!N808-'погружено всего'!N808)</f>
        <v/>
      </c>
      <c r="O808" s="21" t="str">
        <f>IF(обеспечено!O808-'погружено всего'!O808=0,"",обеспечено!O808-'погружено всего'!O808)</f>
        <v/>
      </c>
      <c r="P808" s="21" t="str">
        <f>IF(обеспечено!P808-'погружено всего'!P808=0,"",обеспечено!P808-'погружено всего'!P808)</f>
        <v/>
      </c>
      <c r="Q808" s="21" t="str">
        <f>IF(обеспечено!Q808-'погружено всего'!Q808=0,"",обеспечено!Q808-'погружено всего'!Q808)</f>
        <v/>
      </c>
      <c r="R808" s="21" t="str">
        <f>IF(обеспечено!R808-'погружено всего'!R808=0,"",обеспечено!R808-'погружено всего'!R808)</f>
        <v/>
      </c>
      <c r="S808" s="21" t="str">
        <f>IF(обеспечено!S808-'погружено всего'!S808=0,"",обеспечено!S808-'погружено всего'!S808)</f>
        <v/>
      </c>
      <c r="T808" s="21" t="str">
        <f>IF(обеспечено!T808-'погружено всего'!T808=0,"",обеспечено!T808-'погружено всего'!T808)</f>
        <v/>
      </c>
      <c r="U808" s="21" t="str">
        <f>IF(обеспечено!U808-'погружено всего'!U808=0,"",обеспечено!U808-'погружено всего'!U808)</f>
        <v/>
      </c>
      <c r="V808" s="21" t="str">
        <f>IF(обеспечено!V808-'погружено всего'!V808=0,"",обеспечено!V808-'погружено всего'!V808)</f>
        <v/>
      </c>
      <c r="W808" s="21" t="str">
        <f>IF(обеспечено!W808-'погружено всего'!W808=0,"",обеспечено!W808-'погружено всего'!W808)</f>
        <v/>
      </c>
      <c r="X808" s="21" t="str">
        <f>IF(обеспечено!X808-'погружено всего'!X808=0,"",обеспечено!X808-'погружено всего'!X808)</f>
        <v/>
      </c>
      <c r="Y808" s="21" t="str">
        <f>IF(обеспечено!Y808-'погружено всего'!Y808=0,"",обеспечено!Y808-'погружено всего'!Y808)</f>
        <v/>
      </c>
      <c r="Z808" s="21" t="str">
        <f>IF(обеспечено!Z808-'погружено всего'!Z808=0,"",обеспечено!Z808-'погружено всего'!Z808)</f>
        <v/>
      </c>
      <c r="AA808" s="21" t="str">
        <f>IF(обеспечено!AA808-'погружено всего'!AA808=0,"",обеспечено!AA808-'погружено всего'!AA808)</f>
        <v/>
      </c>
      <c r="AB808" s="21" t="str">
        <f>IF(обеспечено!AB808-'погружено всего'!AB808=0,"",обеспечено!AB808-'погружено всего'!AB808)</f>
        <v/>
      </c>
      <c r="AC808" s="21" t="str">
        <f>IF(обеспечено!AC808-'погружено всего'!AC808=0,"",обеспечено!AC808-'погружено всего'!AC808)</f>
        <v/>
      </c>
      <c r="AD808" s="21" t="str">
        <f>IF(обеспечено!AD808-'погружено всего'!AD808=0,"",обеспечено!AD808-'погружено всего'!AD808)</f>
        <v/>
      </c>
      <c r="AE808" s="21" t="str">
        <f>IF(обеспечено!AE808-'погружено всего'!AE808=0,"",обеспечено!AE808-'погружено всего'!AE808)</f>
        <v/>
      </c>
      <c r="AF808" s="21" t="str">
        <f>IF(обеспечено!AF808-'погружено всего'!AF808=0,"",обеспечено!AF808-'погружено всего'!AF808)</f>
        <v/>
      </c>
      <c r="AG808" s="21" t="str">
        <f>IF(обеспечено!AG808-'погружено всего'!AG808=0,"",обеспечено!AG808-'погружено всего'!AG808)</f>
        <v/>
      </c>
      <c r="AH808" s="21" t="str">
        <f>IF(обеспечено!AH808-'погружено всего'!AH808=0,"",обеспечено!AH808-'погружено всего'!AH808)</f>
        <v/>
      </c>
      <c r="AI808" s="21" t="str">
        <f>IF(обеспечено!AI808-'погружено всего'!AI808=0,"",обеспечено!AI808-'погружено всего'!AI808)</f>
        <v/>
      </c>
      <c r="AJ808" s="21" t="str">
        <f>IF(обеспечено!AJ808-'погружено всего'!AJ808=0,"",обеспечено!AJ808-'погружено всего'!AJ808)</f>
        <v/>
      </c>
      <c r="AK808" s="21" t="str">
        <f>IF(обеспечено!AK808-'погружено всего'!AK808=0,"",обеспечено!AK808-'погружено всего'!AK808)</f>
        <v/>
      </c>
    </row>
    <row r="809" spans="2:37" s="15" customFormat="1" ht="13.5" customHeight="1" x14ac:dyDescent="0.15">
      <c r="B809" s="20" t="str">
        <f>IF(LEN('заявки всего'!B809)=0,"",'заявки всего'!B809)</f>
        <v/>
      </c>
      <c r="C809" s="20" t="str">
        <f>IF(LEN('заявки всего'!C809)=0,"",'заявки всего'!C809)</f>
        <v/>
      </c>
      <c r="D809" s="22" t="str">
        <f>IF(LEN('заявки всего'!D809)=0,"",'заявки всего'!D809)</f>
        <v/>
      </c>
      <c r="E809" s="23" t="str">
        <f>IF(LEN('заявки всего'!E809)=0,"",'заявки всего'!E809)</f>
        <v/>
      </c>
      <c r="F809" s="23" t="str">
        <f>IF(обеспечено!F809=0,"",ROUNDUP(обеспечено!F809/31*5,0))</f>
        <v/>
      </c>
      <c r="G809" s="21" t="str">
        <f>IF(обеспечено!G809-'погружено всего'!G809=0,"",обеспечено!G809-'погружено всего'!G809)</f>
        <v/>
      </c>
      <c r="H809" s="21" t="str">
        <f>IF(обеспечено!H809-'погружено всего'!H809=0,"",обеспечено!H809-'погружено всего'!H809)</f>
        <v/>
      </c>
      <c r="I809" s="21" t="str">
        <f>IF(обеспечено!I809-'погружено всего'!I809=0,"",обеспечено!I809-'погружено всего'!I809)</f>
        <v/>
      </c>
      <c r="J809" s="21" t="str">
        <f>IF(обеспечено!J809-'погружено всего'!J809=0,"",обеспечено!J809-'погружено всего'!J809)</f>
        <v/>
      </c>
      <c r="K809" s="21" t="str">
        <f>IF(обеспечено!K809-'погружено всего'!K809=0,"",обеспечено!K809-'погружено всего'!K809)</f>
        <v/>
      </c>
      <c r="L809" s="21" t="str">
        <f>IF(обеспечено!L809-'погружено всего'!L809=0,"",обеспечено!L809-'погружено всего'!L809)</f>
        <v/>
      </c>
      <c r="M809" s="21" t="str">
        <f>IF(обеспечено!M809-'погружено всего'!M809=0,"",обеспечено!M809-'погружено всего'!M809)</f>
        <v/>
      </c>
      <c r="N809" s="21" t="str">
        <f>IF(обеспечено!N809-'погружено всего'!N809=0,"",обеспечено!N809-'погружено всего'!N809)</f>
        <v/>
      </c>
      <c r="O809" s="21" t="str">
        <f>IF(обеспечено!O809-'погружено всего'!O809=0,"",обеспечено!O809-'погружено всего'!O809)</f>
        <v/>
      </c>
      <c r="P809" s="21" t="str">
        <f>IF(обеспечено!P809-'погружено всего'!P809=0,"",обеспечено!P809-'погружено всего'!P809)</f>
        <v/>
      </c>
      <c r="Q809" s="21" t="str">
        <f>IF(обеспечено!Q809-'погружено всего'!Q809=0,"",обеспечено!Q809-'погружено всего'!Q809)</f>
        <v/>
      </c>
      <c r="R809" s="21" t="str">
        <f>IF(обеспечено!R809-'погружено всего'!R809=0,"",обеспечено!R809-'погружено всего'!R809)</f>
        <v/>
      </c>
      <c r="S809" s="21" t="str">
        <f>IF(обеспечено!S809-'погружено всего'!S809=0,"",обеспечено!S809-'погружено всего'!S809)</f>
        <v/>
      </c>
      <c r="T809" s="21" t="str">
        <f>IF(обеспечено!T809-'погружено всего'!T809=0,"",обеспечено!T809-'погружено всего'!T809)</f>
        <v/>
      </c>
      <c r="U809" s="21" t="str">
        <f>IF(обеспечено!U809-'погружено всего'!U809=0,"",обеспечено!U809-'погружено всего'!U809)</f>
        <v/>
      </c>
      <c r="V809" s="21" t="str">
        <f>IF(обеспечено!V809-'погружено всего'!V809=0,"",обеспечено!V809-'погружено всего'!V809)</f>
        <v/>
      </c>
      <c r="W809" s="21" t="str">
        <f>IF(обеспечено!W809-'погружено всего'!W809=0,"",обеспечено!W809-'погружено всего'!W809)</f>
        <v/>
      </c>
      <c r="X809" s="21" t="str">
        <f>IF(обеспечено!X809-'погружено всего'!X809=0,"",обеспечено!X809-'погружено всего'!X809)</f>
        <v/>
      </c>
      <c r="Y809" s="21" t="str">
        <f>IF(обеспечено!Y809-'погружено всего'!Y809=0,"",обеспечено!Y809-'погружено всего'!Y809)</f>
        <v/>
      </c>
      <c r="Z809" s="21" t="str">
        <f>IF(обеспечено!Z809-'погружено всего'!Z809=0,"",обеспечено!Z809-'погружено всего'!Z809)</f>
        <v/>
      </c>
      <c r="AA809" s="21" t="str">
        <f>IF(обеспечено!AA809-'погружено всего'!AA809=0,"",обеспечено!AA809-'погружено всего'!AA809)</f>
        <v/>
      </c>
      <c r="AB809" s="21" t="str">
        <f>IF(обеспечено!AB809-'погружено всего'!AB809=0,"",обеспечено!AB809-'погружено всего'!AB809)</f>
        <v/>
      </c>
      <c r="AC809" s="21" t="str">
        <f>IF(обеспечено!AC809-'погружено всего'!AC809=0,"",обеспечено!AC809-'погружено всего'!AC809)</f>
        <v/>
      </c>
      <c r="AD809" s="21" t="str">
        <f>IF(обеспечено!AD809-'погружено всего'!AD809=0,"",обеспечено!AD809-'погружено всего'!AD809)</f>
        <v/>
      </c>
      <c r="AE809" s="21" t="str">
        <f>IF(обеспечено!AE809-'погружено всего'!AE809=0,"",обеспечено!AE809-'погружено всего'!AE809)</f>
        <v/>
      </c>
      <c r="AF809" s="21" t="str">
        <f>IF(обеспечено!AF809-'погружено всего'!AF809=0,"",обеспечено!AF809-'погружено всего'!AF809)</f>
        <v/>
      </c>
      <c r="AG809" s="21" t="str">
        <f>IF(обеспечено!AG809-'погружено всего'!AG809=0,"",обеспечено!AG809-'погружено всего'!AG809)</f>
        <v/>
      </c>
      <c r="AH809" s="21" t="str">
        <f>IF(обеспечено!AH809-'погружено всего'!AH809=0,"",обеспечено!AH809-'погружено всего'!AH809)</f>
        <v/>
      </c>
      <c r="AI809" s="21" t="str">
        <f>IF(обеспечено!AI809-'погружено всего'!AI809=0,"",обеспечено!AI809-'погружено всего'!AI809)</f>
        <v/>
      </c>
      <c r="AJ809" s="21" t="str">
        <f>IF(обеспечено!AJ809-'погружено всего'!AJ809=0,"",обеспечено!AJ809-'погружено всего'!AJ809)</f>
        <v/>
      </c>
      <c r="AK809" s="21" t="str">
        <f>IF(обеспечено!AK809-'погружено всего'!AK809=0,"",обеспечено!AK809-'погружено всего'!AK809)</f>
        <v/>
      </c>
    </row>
    <row r="810" spans="2:37" s="15" customFormat="1" ht="13.5" customHeight="1" x14ac:dyDescent="0.15">
      <c r="B810" s="20" t="str">
        <f>IF(LEN('заявки всего'!B810)=0,"",'заявки всего'!B810)</f>
        <v/>
      </c>
      <c r="C810" s="20" t="str">
        <f>IF(LEN('заявки всего'!C810)=0,"",'заявки всего'!C810)</f>
        <v/>
      </c>
      <c r="D810" s="22" t="str">
        <f>IF(LEN('заявки всего'!D810)=0,"",'заявки всего'!D810)</f>
        <v/>
      </c>
      <c r="E810" s="23" t="str">
        <f>IF(LEN('заявки всего'!E810)=0,"",'заявки всего'!E810)</f>
        <v/>
      </c>
      <c r="F810" s="23" t="str">
        <f>IF(обеспечено!F810=0,"",ROUNDUP(обеспечено!F810/31*5,0))</f>
        <v/>
      </c>
      <c r="G810" s="21" t="str">
        <f>IF(обеспечено!G810-'погружено всего'!G810=0,"",обеспечено!G810-'погружено всего'!G810)</f>
        <v/>
      </c>
      <c r="H810" s="21" t="str">
        <f>IF(обеспечено!H810-'погружено всего'!H810=0,"",обеспечено!H810-'погружено всего'!H810)</f>
        <v/>
      </c>
      <c r="I810" s="21" t="str">
        <f>IF(обеспечено!I810-'погружено всего'!I810=0,"",обеспечено!I810-'погружено всего'!I810)</f>
        <v/>
      </c>
      <c r="J810" s="21" t="str">
        <f>IF(обеспечено!J810-'погружено всего'!J810=0,"",обеспечено!J810-'погружено всего'!J810)</f>
        <v/>
      </c>
      <c r="K810" s="21" t="str">
        <f>IF(обеспечено!K810-'погружено всего'!K810=0,"",обеспечено!K810-'погружено всего'!K810)</f>
        <v/>
      </c>
      <c r="L810" s="21" t="str">
        <f>IF(обеспечено!L810-'погружено всего'!L810=0,"",обеспечено!L810-'погружено всего'!L810)</f>
        <v/>
      </c>
      <c r="M810" s="21" t="str">
        <f>IF(обеспечено!M810-'погружено всего'!M810=0,"",обеспечено!M810-'погружено всего'!M810)</f>
        <v/>
      </c>
      <c r="N810" s="21" t="str">
        <f>IF(обеспечено!N810-'погружено всего'!N810=0,"",обеспечено!N810-'погружено всего'!N810)</f>
        <v/>
      </c>
      <c r="O810" s="21" t="str">
        <f>IF(обеспечено!O810-'погружено всего'!O810=0,"",обеспечено!O810-'погружено всего'!O810)</f>
        <v/>
      </c>
      <c r="P810" s="21" t="str">
        <f>IF(обеспечено!P810-'погружено всего'!P810=0,"",обеспечено!P810-'погружено всего'!P810)</f>
        <v/>
      </c>
      <c r="Q810" s="21" t="str">
        <f>IF(обеспечено!Q810-'погружено всего'!Q810=0,"",обеспечено!Q810-'погружено всего'!Q810)</f>
        <v/>
      </c>
      <c r="R810" s="21" t="str">
        <f>IF(обеспечено!R810-'погружено всего'!R810=0,"",обеспечено!R810-'погружено всего'!R810)</f>
        <v/>
      </c>
      <c r="S810" s="21" t="str">
        <f>IF(обеспечено!S810-'погружено всего'!S810=0,"",обеспечено!S810-'погружено всего'!S810)</f>
        <v/>
      </c>
      <c r="T810" s="21" t="str">
        <f>IF(обеспечено!T810-'погружено всего'!T810=0,"",обеспечено!T810-'погружено всего'!T810)</f>
        <v/>
      </c>
      <c r="U810" s="21" t="str">
        <f>IF(обеспечено!U810-'погружено всего'!U810=0,"",обеспечено!U810-'погружено всего'!U810)</f>
        <v/>
      </c>
      <c r="V810" s="21" t="str">
        <f>IF(обеспечено!V810-'погружено всего'!V810=0,"",обеспечено!V810-'погружено всего'!V810)</f>
        <v/>
      </c>
      <c r="W810" s="21" t="str">
        <f>IF(обеспечено!W810-'погружено всего'!W810=0,"",обеспечено!W810-'погружено всего'!W810)</f>
        <v/>
      </c>
      <c r="X810" s="21" t="str">
        <f>IF(обеспечено!X810-'погружено всего'!X810=0,"",обеспечено!X810-'погружено всего'!X810)</f>
        <v/>
      </c>
      <c r="Y810" s="21" t="str">
        <f>IF(обеспечено!Y810-'погружено всего'!Y810=0,"",обеспечено!Y810-'погружено всего'!Y810)</f>
        <v/>
      </c>
      <c r="Z810" s="21" t="str">
        <f>IF(обеспечено!Z810-'погружено всего'!Z810=0,"",обеспечено!Z810-'погружено всего'!Z810)</f>
        <v/>
      </c>
      <c r="AA810" s="21" t="str">
        <f>IF(обеспечено!AA810-'погружено всего'!AA810=0,"",обеспечено!AA810-'погружено всего'!AA810)</f>
        <v/>
      </c>
      <c r="AB810" s="21" t="str">
        <f>IF(обеспечено!AB810-'погружено всего'!AB810=0,"",обеспечено!AB810-'погружено всего'!AB810)</f>
        <v/>
      </c>
      <c r="AC810" s="21" t="str">
        <f>IF(обеспечено!AC810-'погружено всего'!AC810=0,"",обеспечено!AC810-'погружено всего'!AC810)</f>
        <v/>
      </c>
      <c r="AD810" s="21" t="str">
        <f>IF(обеспечено!AD810-'погружено всего'!AD810=0,"",обеспечено!AD810-'погружено всего'!AD810)</f>
        <v/>
      </c>
      <c r="AE810" s="21" t="str">
        <f>IF(обеспечено!AE810-'погружено всего'!AE810=0,"",обеспечено!AE810-'погружено всего'!AE810)</f>
        <v/>
      </c>
      <c r="AF810" s="21" t="str">
        <f>IF(обеспечено!AF810-'погружено всего'!AF810=0,"",обеспечено!AF810-'погружено всего'!AF810)</f>
        <v/>
      </c>
      <c r="AG810" s="21" t="str">
        <f>IF(обеспечено!AG810-'погружено всего'!AG810=0,"",обеспечено!AG810-'погружено всего'!AG810)</f>
        <v/>
      </c>
      <c r="AH810" s="21" t="str">
        <f>IF(обеспечено!AH810-'погружено всего'!AH810=0,"",обеспечено!AH810-'погружено всего'!AH810)</f>
        <v/>
      </c>
      <c r="AI810" s="21" t="str">
        <f>IF(обеспечено!AI810-'погружено всего'!AI810=0,"",обеспечено!AI810-'погружено всего'!AI810)</f>
        <v/>
      </c>
      <c r="AJ810" s="21" t="str">
        <f>IF(обеспечено!AJ810-'погружено всего'!AJ810=0,"",обеспечено!AJ810-'погружено всего'!AJ810)</f>
        <v/>
      </c>
      <c r="AK810" s="21" t="str">
        <f>IF(обеспечено!AK810-'погружено всего'!AK810=0,"",обеспечено!AK810-'погружено всего'!AK810)</f>
        <v/>
      </c>
    </row>
    <row r="811" spans="2:37" s="15" customFormat="1" ht="13.5" customHeight="1" x14ac:dyDescent="0.15">
      <c r="B811" s="20" t="str">
        <f>IF(LEN('заявки всего'!B811)=0,"",'заявки всего'!B811)</f>
        <v/>
      </c>
      <c r="C811" s="20" t="str">
        <f>IF(LEN('заявки всего'!C811)=0,"",'заявки всего'!C811)</f>
        <v/>
      </c>
      <c r="D811" s="22" t="str">
        <f>IF(LEN('заявки всего'!D811)=0,"",'заявки всего'!D811)</f>
        <v/>
      </c>
      <c r="E811" s="23" t="str">
        <f>IF(LEN('заявки всего'!E811)=0,"",'заявки всего'!E811)</f>
        <v/>
      </c>
      <c r="F811" s="23" t="str">
        <f>IF(обеспечено!F811=0,"",ROUNDUP(обеспечено!F811/31*5,0))</f>
        <v/>
      </c>
      <c r="G811" s="21" t="str">
        <f>IF(обеспечено!G811-'погружено всего'!G811=0,"",обеспечено!G811-'погружено всего'!G811)</f>
        <v/>
      </c>
      <c r="H811" s="21" t="str">
        <f>IF(обеспечено!H811-'погружено всего'!H811=0,"",обеспечено!H811-'погружено всего'!H811)</f>
        <v/>
      </c>
      <c r="I811" s="21" t="str">
        <f>IF(обеспечено!I811-'погружено всего'!I811=0,"",обеспечено!I811-'погружено всего'!I811)</f>
        <v/>
      </c>
      <c r="J811" s="21" t="str">
        <f>IF(обеспечено!J811-'погружено всего'!J811=0,"",обеспечено!J811-'погружено всего'!J811)</f>
        <v/>
      </c>
      <c r="K811" s="21" t="str">
        <f>IF(обеспечено!K811-'погружено всего'!K811=0,"",обеспечено!K811-'погружено всего'!K811)</f>
        <v/>
      </c>
      <c r="L811" s="21" t="str">
        <f>IF(обеспечено!L811-'погружено всего'!L811=0,"",обеспечено!L811-'погружено всего'!L811)</f>
        <v/>
      </c>
      <c r="M811" s="21" t="str">
        <f>IF(обеспечено!M811-'погружено всего'!M811=0,"",обеспечено!M811-'погружено всего'!M811)</f>
        <v/>
      </c>
      <c r="N811" s="21" t="str">
        <f>IF(обеспечено!N811-'погружено всего'!N811=0,"",обеспечено!N811-'погружено всего'!N811)</f>
        <v/>
      </c>
      <c r="O811" s="21" t="str">
        <f>IF(обеспечено!O811-'погружено всего'!O811=0,"",обеспечено!O811-'погружено всего'!O811)</f>
        <v/>
      </c>
      <c r="P811" s="21" t="str">
        <f>IF(обеспечено!P811-'погружено всего'!P811=0,"",обеспечено!P811-'погружено всего'!P811)</f>
        <v/>
      </c>
      <c r="Q811" s="21" t="str">
        <f>IF(обеспечено!Q811-'погружено всего'!Q811=0,"",обеспечено!Q811-'погружено всего'!Q811)</f>
        <v/>
      </c>
      <c r="R811" s="21" t="str">
        <f>IF(обеспечено!R811-'погружено всего'!R811=0,"",обеспечено!R811-'погружено всего'!R811)</f>
        <v/>
      </c>
      <c r="S811" s="21" t="str">
        <f>IF(обеспечено!S811-'погружено всего'!S811=0,"",обеспечено!S811-'погружено всего'!S811)</f>
        <v/>
      </c>
      <c r="T811" s="21" t="str">
        <f>IF(обеспечено!T811-'погружено всего'!T811=0,"",обеспечено!T811-'погружено всего'!T811)</f>
        <v/>
      </c>
      <c r="U811" s="21" t="str">
        <f>IF(обеспечено!U811-'погружено всего'!U811=0,"",обеспечено!U811-'погружено всего'!U811)</f>
        <v/>
      </c>
      <c r="V811" s="21" t="str">
        <f>IF(обеспечено!V811-'погружено всего'!V811=0,"",обеспечено!V811-'погружено всего'!V811)</f>
        <v/>
      </c>
      <c r="W811" s="21" t="str">
        <f>IF(обеспечено!W811-'погружено всего'!W811=0,"",обеспечено!W811-'погружено всего'!W811)</f>
        <v/>
      </c>
      <c r="X811" s="21" t="str">
        <f>IF(обеспечено!X811-'погружено всего'!X811=0,"",обеспечено!X811-'погружено всего'!X811)</f>
        <v/>
      </c>
      <c r="Y811" s="21" t="str">
        <f>IF(обеспечено!Y811-'погружено всего'!Y811=0,"",обеспечено!Y811-'погружено всего'!Y811)</f>
        <v/>
      </c>
      <c r="Z811" s="21" t="str">
        <f>IF(обеспечено!Z811-'погружено всего'!Z811=0,"",обеспечено!Z811-'погружено всего'!Z811)</f>
        <v/>
      </c>
      <c r="AA811" s="21" t="str">
        <f>IF(обеспечено!AA811-'погружено всего'!AA811=0,"",обеспечено!AA811-'погружено всего'!AA811)</f>
        <v/>
      </c>
      <c r="AB811" s="21" t="str">
        <f>IF(обеспечено!AB811-'погружено всего'!AB811=0,"",обеспечено!AB811-'погружено всего'!AB811)</f>
        <v/>
      </c>
      <c r="AC811" s="21" t="str">
        <f>IF(обеспечено!AC811-'погружено всего'!AC811=0,"",обеспечено!AC811-'погружено всего'!AC811)</f>
        <v/>
      </c>
      <c r="AD811" s="21" t="str">
        <f>IF(обеспечено!AD811-'погружено всего'!AD811=0,"",обеспечено!AD811-'погружено всего'!AD811)</f>
        <v/>
      </c>
      <c r="AE811" s="21" t="str">
        <f>IF(обеспечено!AE811-'погружено всего'!AE811=0,"",обеспечено!AE811-'погружено всего'!AE811)</f>
        <v/>
      </c>
      <c r="AF811" s="21" t="str">
        <f>IF(обеспечено!AF811-'погружено всего'!AF811=0,"",обеспечено!AF811-'погружено всего'!AF811)</f>
        <v/>
      </c>
      <c r="AG811" s="21" t="str">
        <f>IF(обеспечено!AG811-'погружено всего'!AG811=0,"",обеспечено!AG811-'погружено всего'!AG811)</f>
        <v/>
      </c>
      <c r="AH811" s="21" t="str">
        <f>IF(обеспечено!AH811-'погружено всего'!AH811=0,"",обеспечено!AH811-'погружено всего'!AH811)</f>
        <v/>
      </c>
      <c r="AI811" s="21" t="str">
        <f>IF(обеспечено!AI811-'погружено всего'!AI811=0,"",обеспечено!AI811-'погружено всего'!AI811)</f>
        <v/>
      </c>
      <c r="AJ811" s="21" t="str">
        <f>IF(обеспечено!AJ811-'погружено всего'!AJ811=0,"",обеспечено!AJ811-'погружено всего'!AJ811)</f>
        <v/>
      </c>
      <c r="AK811" s="21" t="str">
        <f>IF(обеспечено!AK811-'погружено всего'!AK811=0,"",обеспечено!AK811-'погружено всего'!AK811)</f>
        <v/>
      </c>
    </row>
    <row r="812" spans="2:37" s="15" customFormat="1" ht="13.5" customHeight="1" x14ac:dyDescent="0.15">
      <c r="B812" s="20" t="str">
        <f>IF(LEN('заявки всего'!B812)=0,"",'заявки всего'!B812)</f>
        <v/>
      </c>
      <c r="C812" s="20" t="str">
        <f>IF(LEN('заявки всего'!C812)=0,"",'заявки всего'!C812)</f>
        <v/>
      </c>
      <c r="D812" s="22" t="str">
        <f>IF(LEN('заявки всего'!D812)=0,"",'заявки всего'!D812)</f>
        <v/>
      </c>
      <c r="E812" s="23" t="str">
        <f>IF(LEN('заявки всего'!E812)=0,"",'заявки всего'!E812)</f>
        <v/>
      </c>
      <c r="F812" s="23" t="str">
        <f>IF(обеспечено!F812=0,"",ROUNDUP(обеспечено!F812/31*5,0))</f>
        <v/>
      </c>
      <c r="G812" s="21" t="str">
        <f>IF(обеспечено!G812-'погружено всего'!G812=0,"",обеспечено!G812-'погружено всего'!G812)</f>
        <v/>
      </c>
      <c r="H812" s="21" t="str">
        <f>IF(обеспечено!H812-'погружено всего'!H812=0,"",обеспечено!H812-'погружено всего'!H812)</f>
        <v/>
      </c>
      <c r="I812" s="21" t="str">
        <f>IF(обеспечено!I812-'погружено всего'!I812=0,"",обеспечено!I812-'погружено всего'!I812)</f>
        <v/>
      </c>
      <c r="J812" s="21" t="str">
        <f>IF(обеспечено!J812-'погружено всего'!J812=0,"",обеспечено!J812-'погружено всего'!J812)</f>
        <v/>
      </c>
      <c r="K812" s="21" t="str">
        <f>IF(обеспечено!K812-'погружено всего'!K812=0,"",обеспечено!K812-'погружено всего'!K812)</f>
        <v/>
      </c>
      <c r="L812" s="21" t="str">
        <f>IF(обеспечено!L812-'погружено всего'!L812=0,"",обеспечено!L812-'погружено всего'!L812)</f>
        <v/>
      </c>
      <c r="M812" s="21" t="str">
        <f>IF(обеспечено!M812-'погружено всего'!M812=0,"",обеспечено!M812-'погружено всего'!M812)</f>
        <v/>
      </c>
      <c r="N812" s="21" t="str">
        <f>IF(обеспечено!N812-'погружено всего'!N812=0,"",обеспечено!N812-'погружено всего'!N812)</f>
        <v/>
      </c>
      <c r="O812" s="21" t="str">
        <f>IF(обеспечено!O812-'погружено всего'!O812=0,"",обеспечено!O812-'погружено всего'!O812)</f>
        <v/>
      </c>
      <c r="P812" s="21" t="str">
        <f>IF(обеспечено!P812-'погружено всего'!P812=0,"",обеспечено!P812-'погружено всего'!P812)</f>
        <v/>
      </c>
      <c r="Q812" s="21" t="str">
        <f>IF(обеспечено!Q812-'погружено всего'!Q812=0,"",обеспечено!Q812-'погружено всего'!Q812)</f>
        <v/>
      </c>
      <c r="R812" s="21" t="str">
        <f>IF(обеспечено!R812-'погружено всего'!R812=0,"",обеспечено!R812-'погружено всего'!R812)</f>
        <v/>
      </c>
      <c r="S812" s="21" t="str">
        <f>IF(обеспечено!S812-'погружено всего'!S812=0,"",обеспечено!S812-'погружено всего'!S812)</f>
        <v/>
      </c>
      <c r="T812" s="21" t="str">
        <f>IF(обеспечено!T812-'погружено всего'!T812=0,"",обеспечено!T812-'погружено всего'!T812)</f>
        <v/>
      </c>
      <c r="U812" s="21" t="str">
        <f>IF(обеспечено!U812-'погружено всего'!U812=0,"",обеспечено!U812-'погружено всего'!U812)</f>
        <v/>
      </c>
      <c r="V812" s="21" t="str">
        <f>IF(обеспечено!V812-'погружено всего'!V812=0,"",обеспечено!V812-'погружено всего'!V812)</f>
        <v/>
      </c>
      <c r="W812" s="21" t="str">
        <f>IF(обеспечено!W812-'погружено всего'!W812=0,"",обеспечено!W812-'погружено всего'!W812)</f>
        <v/>
      </c>
      <c r="X812" s="21" t="str">
        <f>IF(обеспечено!X812-'погружено всего'!X812=0,"",обеспечено!X812-'погружено всего'!X812)</f>
        <v/>
      </c>
      <c r="Y812" s="21" t="str">
        <f>IF(обеспечено!Y812-'погружено всего'!Y812=0,"",обеспечено!Y812-'погружено всего'!Y812)</f>
        <v/>
      </c>
      <c r="Z812" s="21" t="str">
        <f>IF(обеспечено!Z812-'погружено всего'!Z812=0,"",обеспечено!Z812-'погружено всего'!Z812)</f>
        <v/>
      </c>
      <c r="AA812" s="21" t="str">
        <f>IF(обеспечено!AA812-'погружено всего'!AA812=0,"",обеспечено!AA812-'погружено всего'!AA812)</f>
        <v/>
      </c>
      <c r="AB812" s="21" t="str">
        <f>IF(обеспечено!AB812-'погружено всего'!AB812=0,"",обеспечено!AB812-'погружено всего'!AB812)</f>
        <v/>
      </c>
      <c r="AC812" s="21" t="str">
        <f>IF(обеспечено!AC812-'погружено всего'!AC812=0,"",обеспечено!AC812-'погружено всего'!AC812)</f>
        <v/>
      </c>
      <c r="AD812" s="21" t="str">
        <f>IF(обеспечено!AD812-'погружено всего'!AD812=0,"",обеспечено!AD812-'погружено всего'!AD812)</f>
        <v/>
      </c>
      <c r="AE812" s="21" t="str">
        <f>IF(обеспечено!AE812-'погружено всего'!AE812=0,"",обеспечено!AE812-'погружено всего'!AE812)</f>
        <v/>
      </c>
      <c r="AF812" s="21" t="str">
        <f>IF(обеспечено!AF812-'погружено всего'!AF812=0,"",обеспечено!AF812-'погружено всего'!AF812)</f>
        <v/>
      </c>
      <c r="AG812" s="21" t="str">
        <f>IF(обеспечено!AG812-'погружено всего'!AG812=0,"",обеспечено!AG812-'погружено всего'!AG812)</f>
        <v/>
      </c>
      <c r="AH812" s="21" t="str">
        <f>IF(обеспечено!AH812-'погружено всего'!AH812=0,"",обеспечено!AH812-'погружено всего'!AH812)</f>
        <v/>
      </c>
      <c r="AI812" s="21" t="str">
        <f>IF(обеспечено!AI812-'погружено всего'!AI812=0,"",обеспечено!AI812-'погружено всего'!AI812)</f>
        <v/>
      </c>
      <c r="AJ812" s="21" t="str">
        <f>IF(обеспечено!AJ812-'погружено всего'!AJ812=0,"",обеспечено!AJ812-'погружено всего'!AJ812)</f>
        <v/>
      </c>
      <c r="AK812" s="21" t="str">
        <f>IF(обеспечено!AK812-'погружено всего'!AK812=0,"",обеспечено!AK812-'погружено всего'!AK812)</f>
        <v/>
      </c>
    </row>
    <row r="813" spans="2:37" s="15" customFormat="1" ht="13.5" customHeight="1" x14ac:dyDescent="0.15">
      <c r="B813" s="20" t="str">
        <f>IF(LEN('заявки всего'!B813)=0,"",'заявки всего'!B813)</f>
        <v/>
      </c>
      <c r="C813" s="20" t="str">
        <f>IF(LEN('заявки всего'!C813)=0,"",'заявки всего'!C813)</f>
        <v/>
      </c>
      <c r="D813" s="22" t="str">
        <f>IF(LEN('заявки всего'!D813)=0,"",'заявки всего'!D813)</f>
        <v/>
      </c>
      <c r="E813" s="23" t="str">
        <f>IF(LEN('заявки всего'!E813)=0,"",'заявки всего'!E813)</f>
        <v/>
      </c>
      <c r="F813" s="23" t="str">
        <f>IF(обеспечено!F813=0,"",ROUNDUP(обеспечено!F813/31*5,0))</f>
        <v/>
      </c>
      <c r="G813" s="21" t="str">
        <f>IF(обеспечено!G813-'погружено всего'!G813=0,"",обеспечено!G813-'погружено всего'!G813)</f>
        <v/>
      </c>
      <c r="H813" s="21" t="str">
        <f>IF(обеспечено!H813-'погружено всего'!H813=0,"",обеспечено!H813-'погружено всего'!H813)</f>
        <v/>
      </c>
      <c r="I813" s="21" t="str">
        <f>IF(обеспечено!I813-'погружено всего'!I813=0,"",обеспечено!I813-'погружено всего'!I813)</f>
        <v/>
      </c>
      <c r="J813" s="21" t="str">
        <f>IF(обеспечено!J813-'погружено всего'!J813=0,"",обеспечено!J813-'погружено всего'!J813)</f>
        <v/>
      </c>
      <c r="K813" s="21" t="str">
        <f>IF(обеспечено!K813-'погружено всего'!K813=0,"",обеспечено!K813-'погружено всего'!K813)</f>
        <v/>
      </c>
      <c r="L813" s="21" t="str">
        <f>IF(обеспечено!L813-'погружено всего'!L813=0,"",обеспечено!L813-'погружено всего'!L813)</f>
        <v/>
      </c>
      <c r="M813" s="21" t="str">
        <f>IF(обеспечено!M813-'погружено всего'!M813=0,"",обеспечено!M813-'погружено всего'!M813)</f>
        <v/>
      </c>
      <c r="N813" s="21" t="str">
        <f>IF(обеспечено!N813-'погружено всего'!N813=0,"",обеспечено!N813-'погружено всего'!N813)</f>
        <v/>
      </c>
      <c r="O813" s="21" t="str">
        <f>IF(обеспечено!O813-'погружено всего'!O813=0,"",обеспечено!O813-'погружено всего'!O813)</f>
        <v/>
      </c>
      <c r="P813" s="21" t="str">
        <f>IF(обеспечено!P813-'погружено всего'!P813=0,"",обеспечено!P813-'погружено всего'!P813)</f>
        <v/>
      </c>
      <c r="Q813" s="21" t="str">
        <f>IF(обеспечено!Q813-'погружено всего'!Q813=0,"",обеспечено!Q813-'погружено всего'!Q813)</f>
        <v/>
      </c>
      <c r="R813" s="21" t="str">
        <f>IF(обеспечено!R813-'погружено всего'!R813=0,"",обеспечено!R813-'погружено всего'!R813)</f>
        <v/>
      </c>
      <c r="S813" s="21" t="str">
        <f>IF(обеспечено!S813-'погружено всего'!S813=0,"",обеспечено!S813-'погружено всего'!S813)</f>
        <v/>
      </c>
      <c r="T813" s="21" t="str">
        <f>IF(обеспечено!T813-'погружено всего'!T813=0,"",обеспечено!T813-'погружено всего'!T813)</f>
        <v/>
      </c>
      <c r="U813" s="21" t="str">
        <f>IF(обеспечено!U813-'погружено всего'!U813=0,"",обеспечено!U813-'погружено всего'!U813)</f>
        <v/>
      </c>
      <c r="V813" s="21" t="str">
        <f>IF(обеспечено!V813-'погружено всего'!V813=0,"",обеспечено!V813-'погружено всего'!V813)</f>
        <v/>
      </c>
      <c r="W813" s="21" t="str">
        <f>IF(обеспечено!W813-'погружено всего'!W813=0,"",обеспечено!W813-'погружено всего'!W813)</f>
        <v/>
      </c>
      <c r="X813" s="21" t="str">
        <f>IF(обеспечено!X813-'погружено всего'!X813=0,"",обеспечено!X813-'погружено всего'!X813)</f>
        <v/>
      </c>
      <c r="Y813" s="21" t="str">
        <f>IF(обеспечено!Y813-'погружено всего'!Y813=0,"",обеспечено!Y813-'погружено всего'!Y813)</f>
        <v/>
      </c>
      <c r="Z813" s="21" t="str">
        <f>IF(обеспечено!Z813-'погружено всего'!Z813=0,"",обеспечено!Z813-'погружено всего'!Z813)</f>
        <v/>
      </c>
      <c r="AA813" s="21" t="str">
        <f>IF(обеспечено!AA813-'погружено всего'!AA813=0,"",обеспечено!AA813-'погружено всего'!AA813)</f>
        <v/>
      </c>
      <c r="AB813" s="21" t="str">
        <f>IF(обеспечено!AB813-'погружено всего'!AB813=0,"",обеспечено!AB813-'погружено всего'!AB813)</f>
        <v/>
      </c>
      <c r="AC813" s="21" t="str">
        <f>IF(обеспечено!AC813-'погружено всего'!AC813=0,"",обеспечено!AC813-'погружено всего'!AC813)</f>
        <v/>
      </c>
      <c r="AD813" s="21" t="str">
        <f>IF(обеспечено!AD813-'погружено всего'!AD813=0,"",обеспечено!AD813-'погружено всего'!AD813)</f>
        <v/>
      </c>
      <c r="AE813" s="21" t="str">
        <f>IF(обеспечено!AE813-'погружено всего'!AE813=0,"",обеспечено!AE813-'погружено всего'!AE813)</f>
        <v/>
      </c>
      <c r="AF813" s="21" t="str">
        <f>IF(обеспечено!AF813-'погружено всего'!AF813=0,"",обеспечено!AF813-'погружено всего'!AF813)</f>
        <v/>
      </c>
      <c r="AG813" s="21" t="str">
        <f>IF(обеспечено!AG813-'погружено всего'!AG813=0,"",обеспечено!AG813-'погружено всего'!AG813)</f>
        <v/>
      </c>
      <c r="AH813" s="21" t="str">
        <f>IF(обеспечено!AH813-'погружено всего'!AH813=0,"",обеспечено!AH813-'погружено всего'!AH813)</f>
        <v/>
      </c>
      <c r="AI813" s="21" t="str">
        <f>IF(обеспечено!AI813-'погружено всего'!AI813=0,"",обеспечено!AI813-'погружено всего'!AI813)</f>
        <v/>
      </c>
      <c r="AJ813" s="21" t="str">
        <f>IF(обеспечено!AJ813-'погружено всего'!AJ813=0,"",обеспечено!AJ813-'погружено всего'!AJ813)</f>
        <v/>
      </c>
      <c r="AK813" s="21" t="str">
        <f>IF(обеспечено!AK813-'погружено всего'!AK813=0,"",обеспечено!AK813-'погружено всего'!AK813)</f>
        <v/>
      </c>
    </row>
    <row r="814" spans="2:37" s="15" customFormat="1" ht="13.5" customHeight="1" x14ac:dyDescent="0.15">
      <c r="B814" s="20" t="str">
        <f>IF(LEN('заявки всего'!B814)=0,"",'заявки всего'!B814)</f>
        <v/>
      </c>
      <c r="C814" s="20" t="str">
        <f>IF(LEN('заявки всего'!C814)=0,"",'заявки всего'!C814)</f>
        <v/>
      </c>
      <c r="D814" s="22" t="str">
        <f>IF(LEN('заявки всего'!D814)=0,"",'заявки всего'!D814)</f>
        <v/>
      </c>
      <c r="E814" s="23" t="str">
        <f>IF(LEN('заявки всего'!E814)=0,"",'заявки всего'!E814)</f>
        <v/>
      </c>
      <c r="F814" s="23" t="str">
        <f>IF(обеспечено!F814=0,"",ROUNDUP(обеспечено!F814/31*5,0))</f>
        <v/>
      </c>
      <c r="G814" s="21" t="str">
        <f>IF(обеспечено!G814-'погружено всего'!G814=0,"",обеспечено!G814-'погружено всего'!G814)</f>
        <v/>
      </c>
      <c r="H814" s="21" t="str">
        <f>IF(обеспечено!H814-'погружено всего'!H814=0,"",обеспечено!H814-'погружено всего'!H814)</f>
        <v/>
      </c>
      <c r="I814" s="21" t="str">
        <f>IF(обеспечено!I814-'погружено всего'!I814=0,"",обеспечено!I814-'погружено всего'!I814)</f>
        <v/>
      </c>
      <c r="J814" s="21" t="str">
        <f>IF(обеспечено!J814-'погружено всего'!J814=0,"",обеспечено!J814-'погружено всего'!J814)</f>
        <v/>
      </c>
      <c r="K814" s="21" t="str">
        <f>IF(обеспечено!K814-'погружено всего'!K814=0,"",обеспечено!K814-'погружено всего'!K814)</f>
        <v/>
      </c>
      <c r="L814" s="21" t="str">
        <f>IF(обеспечено!L814-'погружено всего'!L814=0,"",обеспечено!L814-'погружено всего'!L814)</f>
        <v/>
      </c>
      <c r="M814" s="21" t="str">
        <f>IF(обеспечено!M814-'погружено всего'!M814=0,"",обеспечено!M814-'погружено всего'!M814)</f>
        <v/>
      </c>
      <c r="N814" s="21" t="str">
        <f>IF(обеспечено!N814-'погружено всего'!N814=0,"",обеспечено!N814-'погружено всего'!N814)</f>
        <v/>
      </c>
      <c r="O814" s="21" t="str">
        <f>IF(обеспечено!O814-'погружено всего'!O814=0,"",обеспечено!O814-'погружено всего'!O814)</f>
        <v/>
      </c>
      <c r="P814" s="21" t="str">
        <f>IF(обеспечено!P814-'погружено всего'!P814=0,"",обеспечено!P814-'погружено всего'!P814)</f>
        <v/>
      </c>
      <c r="Q814" s="21" t="str">
        <f>IF(обеспечено!Q814-'погружено всего'!Q814=0,"",обеспечено!Q814-'погружено всего'!Q814)</f>
        <v/>
      </c>
      <c r="R814" s="21" t="str">
        <f>IF(обеспечено!R814-'погружено всего'!R814=0,"",обеспечено!R814-'погружено всего'!R814)</f>
        <v/>
      </c>
      <c r="S814" s="21" t="str">
        <f>IF(обеспечено!S814-'погружено всего'!S814=0,"",обеспечено!S814-'погружено всего'!S814)</f>
        <v/>
      </c>
      <c r="T814" s="21" t="str">
        <f>IF(обеспечено!T814-'погружено всего'!T814=0,"",обеспечено!T814-'погружено всего'!T814)</f>
        <v/>
      </c>
      <c r="U814" s="21" t="str">
        <f>IF(обеспечено!U814-'погружено всего'!U814=0,"",обеспечено!U814-'погружено всего'!U814)</f>
        <v/>
      </c>
      <c r="V814" s="21" t="str">
        <f>IF(обеспечено!V814-'погружено всего'!V814=0,"",обеспечено!V814-'погружено всего'!V814)</f>
        <v/>
      </c>
      <c r="W814" s="21" t="str">
        <f>IF(обеспечено!W814-'погружено всего'!W814=0,"",обеспечено!W814-'погружено всего'!W814)</f>
        <v/>
      </c>
      <c r="X814" s="21" t="str">
        <f>IF(обеспечено!X814-'погружено всего'!X814=0,"",обеспечено!X814-'погружено всего'!X814)</f>
        <v/>
      </c>
      <c r="Y814" s="21" t="str">
        <f>IF(обеспечено!Y814-'погружено всего'!Y814=0,"",обеспечено!Y814-'погружено всего'!Y814)</f>
        <v/>
      </c>
      <c r="Z814" s="21" t="str">
        <f>IF(обеспечено!Z814-'погружено всего'!Z814=0,"",обеспечено!Z814-'погружено всего'!Z814)</f>
        <v/>
      </c>
      <c r="AA814" s="21" t="str">
        <f>IF(обеспечено!AA814-'погружено всего'!AA814=0,"",обеспечено!AA814-'погружено всего'!AA814)</f>
        <v/>
      </c>
      <c r="AB814" s="21" t="str">
        <f>IF(обеспечено!AB814-'погружено всего'!AB814=0,"",обеспечено!AB814-'погружено всего'!AB814)</f>
        <v/>
      </c>
      <c r="AC814" s="21" t="str">
        <f>IF(обеспечено!AC814-'погружено всего'!AC814=0,"",обеспечено!AC814-'погружено всего'!AC814)</f>
        <v/>
      </c>
      <c r="AD814" s="21" t="str">
        <f>IF(обеспечено!AD814-'погружено всего'!AD814=0,"",обеспечено!AD814-'погружено всего'!AD814)</f>
        <v/>
      </c>
      <c r="AE814" s="21" t="str">
        <f>IF(обеспечено!AE814-'погружено всего'!AE814=0,"",обеспечено!AE814-'погружено всего'!AE814)</f>
        <v/>
      </c>
      <c r="AF814" s="21" t="str">
        <f>IF(обеспечено!AF814-'погружено всего'!AF814=0,"",обеспечено!AF814-'погружено всего'!AF814)</f>
        <v/>
      </c>
      <c r="AG814" s="21" t="str">
        <f>IF(обеспечено!AG814-'погружено всего'!AG814=0,"",обеспечено!AG814-'погружено всего'!AG814)</f>
        <v/>
      </c>
      <c r="AH814" s="21" t="str">
        <f>IF(обеспечено!AH814-'погружено всего'!AH814=0,"",обеспечено!AH814-'погружено всего'!AH814)</f>
        <v/>
      </c>
      <c r="AI814" s="21" t="str">
        <f>IF(обеспечено!AI814-'погружено всего'!AI814=0,"",обеспечено!AI814-'погружено всего'!AI814)</f>
        <v/>
      </c>
      <c r="AJ814" s="21" t="str">
        <f>IF(обеспечено!AJ814-'погружено всего'!AJ814=0,"",обеспечено!AJ814-'погружено всего'!AJ814)</f>
        <v/>
      </c>
      <c r="AK814" s="21" t="str">
        <f>IF(обеспечено!AK814-'погружено всего'!AK814=0,"",обеспечено!AK814-'погружено всего'!AK814)</f>
        <v/>
      </c>
    </row>
    <row r="815" spans="2:37" s="15" customFormat="1" ht="13.5" customHeight="1" x14ac:dyDescent="0.15">
      <c r="B815" s="20" t="str">
        <f>IF(LEN('заявки всего'!B815)=0,"",'заявки всего'!B815)</f>
        <v/>
      </c>
      <c r="C815" s="20" t="str">
        <f>IF(LEN('заявки всего'!C815)=0,"",'заявки всего'!C815)</f>
        <v/>
      </c>
      <c r="D815" s="22" t="str">
        <f>IF(LEN('заявки всего'!D815)=0,"",'заявки всего'!D815)</f>
        <v/>
      </c>
      <c r="E815" s="23" t="str">
        <f>IF(LEN('заявки всего'!E815)=0,"",'заявки всего'!E815)</f>
        <v/>
      </c>
      <c r="F815" s="23" t="str">
        <f>IF(обеспечено!F815=0,"",ROUNDUP(обеспечено!F815/31*5,0))</f>
        <v/>
      </c>
      <c r="G815" s="21" t="str">
        <f>IF(обеспечено!G815-'погружено всего'!G815=0,"",обеспечено!G815-'погружено всего'!G815)</f>
        <v/>
      </c>
      <c r="H815" s="21" t="str">
        <f>IF(обеспечено!H815-'погружено всего'!H815=0,"",обеспечено!H815-'погружено всего'!H815)</f>
        <v/>
      </c>
      <c r="I815" s="21" t="str">
        <f>IF(обеспечено!I815-'погружено всего'!I815=0,"",обеспечено!I815-'погружено всего'!I815)</f>
        <v/>
      </c>
      <c r="J815" s="21" t="str">
        <f>IF(обеспечено!J815-'погружено всего'!J815=0,"",обеспечено!J815-'погружено всего'!J815)</f>
        <v/>
      </c>
      <c r="K815" s="21" t="str">
        <f>IF(обеспечено!K815-'погружено всего'!K815=0,"",обеспечено!K815-'погружено всего'!K815)</f>
        <v/>
      </c>
      <c r="L815" s="21" t="str">
        <f>IF(обеспечено!L815-'погружено всего'!L815=0,"",обеспечено!L815-'погружено всего'!L815)</f>
        <v/>
      </c>
      <c r="M815" s="21" t="str">
        <f>IF(обеспечено!M815-'погружено всего'!M815=0,"",обеспечено!M815-'погружено всего'!M815)</f>
        <v/>
      </c>
      <c r="N815" s="21" t="str">
        <f>IF(обеспечено!N815-'погружено всего'!N815=0,"",обеспечено!N815-'погружено всего'!N815)</f>
        <v/>
      </c>
      <c r="O815" s="21" t="str">
        <f>IF(обеспечено!O815-'погружено всего'!O815=0,"",обеспечено!O815-'погружено всего'!O815)</f>
        <v/>
      </c>
      <c r="P815" s="21" t="str">
        <f>IF(обеспечено!P815-'погружено всего'!P815=0,"",обеспечено!P815-'погружено всего'!P815)</f>
        <v/>
      </c>
      <c r="Q815" s="21" t="str">
        <f>IF(обеспечено!Q815-'погружено всего'!Q815=0,"",обеспечено!Q815-'погружено всего'!Q815)</f>
        <v/>
      </c>
      <c r="R815" s="21" t="str">
        <f>IF(обеспечено!R815-'погружено всего'!R815=0,"",обеспечено!R815-'погружено всего'!R815)</f>
        <v/>
      </c>
      <c r="S815" s="21" t="str">
        <f>IF(обеспечено!S815-'погружено всего'!S815=0,"",обеспечено!S815-'погружено всего'!S815)</f>
        <v/>
      </c>
      <c r="T815" s="21" t="str">
        <f>IF(обеспечено!T815-'погружено всего'!T815=0,"",обеспечено!T815-'погружено всего'!T815)</f>
        <v/>
      </c>
      <c r="U815" s="21" t="str">
        <f>IF(обеспечено!U815-'погружено всего'!U815=0,"",обеспечено!U815-'погружено всего'!U815)</f>
        <v/>
      </c>
      <c r="V815" s="21" t="str">
        <f>IF(обеспечено!V815-'погружено всего'!V815=0,"",обеспечено!V815-'погружено всего'!V815)</f>
        <v/>
      </c>
      <c r="W815" s="21" t="str">
        <f>IF(обеспечено!W815-'погружено всего'!W815=0,"",обеспечено!W815-'погружено всего'!W815)</f>
        <v/>
      </c>
      <c r="X815" s="21" t="str">
        <f>IF(обеспечено!X815-'погружено всего'!X815=0,"",обеспечено!X815-'погружено всего'!X815)</f>
        <v/>
      </c>
      <c r="Y815" s="21" t="str">
        <f>IF(обеспечено!Y815-'погружено всего'!Y815=0,"",обеспечено!Y815-'погружено всего'!Y815)</f>
        <v/>
      </c>
      <c r="Z815" s="21" t="str">
        <f>IF(обеспечено!Z815-'погружено всего'!Z815=0,"",обеспечено!Z815-'погружено всего'!Z815)</f>
        <v/>
      </c>
      <c r="AA815" s="21" t="str">
        <f>IF(обеспечено!AA815-'погружено всего'!AA815=0,"",обеспечено!AA815-'погружено всего'!AA815)</f>
        <v/>
      </c>
      <c r="AB815" s="21" t="str">
        <f>IF(обеспечено!AB815-'погружено всего'!AB815=0,"",обеспечено!AB815-'погружено всего'!AB815)</f>
        <v/>
      </c>
      <c r="AC815" s="21" t="str">
        <f>IF(обеспечено!AC815-'погружено всего'!AC815=0,"",обеспечено!AC815-'погружено всего'!AC815)</f>
        <v/>
      </c>
      <c r="AD815" s="21" t="str">
        <f>IF(обеспечено!AD815-'погружено всего'!AD815=0,"",обеспечено!AD815-'погружено всего'!AD815)</f>
        <v/>
      </c>
      <c r="AE815" s="21" t="str">
        <f>IF(обеспечено!AE815-'погружено всего'!AE815=0,"",обеспечено!AE815-'погружено всего'!AE815)</f>
        <v/>
      </c>
      <c r="AF815" s="21" t="str">
        <f>IF(обеспечено!AF815-'погружено всего'!AF815=0,"",обеспечено!AF815-'погружено всего'!AF815)</f>
        <v/>
      </c>
      <c r="AG815" s="21" t="str">
        <f>IF(обеспечено!AG815-'погружено всего'!AG815=0,"",обеспечено!AG815-'погружено всего'!AG815)</f>
        <v/>
      </c>
      <c r="AH815" s="21" t="str">
        <f>IF(обеспечено!AH815-'погружено всего'!AH815=0,"",обеспечено!AH815-'погружено всего'!AH815)</f>
        <v/>
      </c>
      <c r="AI815" s="21" t="str">
        <f>IF(обеспечено!AI815-'погружено всего'!AI815=0,"",обеспечено!AI815-'погружено всего'!AI815)</f>
        <v/>
      </c>
      <c r="AJ815" s="21" t="str">
        <f>IF(обеспечено!AJ815-'погружено всего'!AJ815=0,"",обеспечено!AJ815-'погружено всего'!AJ815)</f>
        <v/>
      </c>
      <c r="AK815" s="21" t="str">
        <f>IF(обеспечено!AK815-'погружено всего'!AK815=0,"",обеспечено!AK815-'погружено всего'!AK815)</f>
        <v/>
      </c>
    </row>
    <row r="816" spans="2:37" s="15" customFormat="1" ht="13.5" customHeight="1" x14ac:dyDescent="0.15">
      <c r="B816" s="20" t="str">
        <f>IF(LEN('заявки всего'!B816)=0,"",'заявки всего'!B816)</f>
        <v/>
      </c>
      <c r="C816" s="20" t="str">
        <f>IF(LEN('заявки всего'!C816)=0,"",'заявки всего'!C816)</f>
        <v/>
      </c>
      <c r="D816" s="22" t="str">
        <f>IF(LEN('заявки всего'!D816)=0,"",'заявки всего'!D816)</f>
        <v/>
      </c>
      <c r="E816" s="23" t="str">
        <f>IF(LEN('заявки всего'!E816)=0,"",'заявки всего'!E816)</f>
        <v/>
      </c>
      <c r="F816" s="23" t="str">
        <f>IF(обеспечено!F816=0,"",ROUNDUP(обеспечено!F816/31*5,0))</f>
        <v/>
      </c>
      <c r="G816" s="21" t="str">
        <f>IF(обеспечено!G816-'погружено всего'!G816=0,"",обеспечено!G816-'погружено всего'!G816)</f>
        <v/>
      </c>
      <c r="H816" s="21" t="str">
        <f>IF(обеспечено!H816-'погружено всего'!H816=0,"",обеспечено!H816-'погружено всего'!H816)</f>
        <v/>
      </c>
      <c r="I816" s="21" t="str">
        <f>IF(обеспечено!I816-'погружено всего'!I816=0,"",обеспечено!I816-'погружено всего'!I816)</f>
        <v/>
      </c>
      <c r="J816" s="21" t="str">
        <f>IF(обеспечено!J816-'погружено всего'!J816=0,"",обеспечено!J816-'погружено всего'!J816)</f>
        <v/>
      </c>
      <c r="K816" s="21" t="str">
        <f>IF(обеспечено!K816-'погружено всего'!K816=0,"",обеспечено!K816-'погружено всего'!K816)</f>
        <v/>
      </c>
      <c r="L816" s="21" t="str">
        <f>IF(обеспечено!L816-'погружено всего'!L816=0,"",обеспечено!L816-'погружено всего'!L816)</f>
        <v/>
      </c>
      <c r="M816" s="21" t="str">
        <f>IF(обеспечено!M816-'погружено всего'!M816=0,"",обеспечено!M816-'погружено всего'!M816)</f>
        <v/>
      </c>
      <c r="N816" s="21" t="str">
        <f>IF(обеспечено!N816-'погружено всего'!N816=0,"",обеспечено!N816-'погружено всего'!N816)</f>
        <v/>
      </c>
      <c r="O816" s="21" t="str">
        <f>IF(обеспечено!O816-'погружено всего'!O816=0,"",обеспечено!O816-'погружено всего'!O816)</f>
        <v/>
      </c>
      <c r="P816" s="21" t="str">
        <f>IF(обеспечено!P816-'погружено всего'!P816=0,"",обеспечено!P816-'погружено всего'!P816)</f>
        <v/>
      </c>
      <c r="Q816" s="21" t="str">
        <f>IF(обеспечено!Q816-'погружено всего'!Q816=0,"",обеспечено!Q816-'погружено всего'!Q816)</f>
        <v/>
      </c>
      <c r="R816" s="21" t="str">
        <f>IF(обеспечено!R816-'погружено всего'!R816=0,"",обеспечено!R816-'погружено всего'!R816)</f>
        <v/>
      </c>
      <c r="S816" s="21" t="str">
        <f>IF(обеспечено!S816-'погружено всего'!S816=0,"",обеспечено!S816-'погружено всего'!S816)</f>
        <v/>
      </c>
      <c r="T816" s="21" t="str">
        <f>IF(обеспечено!T816-'погружено всего'!T816=0,"",обеспечено!T816-'погружено всего'!T816)</f>
        <v/>
      </c>
      <c r="U816" s="21" t="str">
        <f>IF(обеспечено!U816-'погружено всего'!U816=0,"",обеспечено!U816-'погружено всего'!U816)</f>
        <v/>
      </c>
      <c r="V816" s="21" t="str">
        <f>IF(обеспечено!V816-'погружено всего'!V816=0,"",обеспечено!V816-'погружено всего'!V816)</f>
        <v/>
      </c>
      <c r="W816" s="21" t="str">
        <f>IF(обеспечено!W816-'погружено всего'!W816=0,"",обеспечено!W816-'погружено всего'!W816)</f>
        <v/>
      </c>
      <c r="X816" s="21" t="str">
        <f>IF(обеспечено!X816-'погружено всего'!X816=0,"",обеспечено!X816-'погружено всего'!X816)</f>
        <v/>
      </c>
      <c r="Y816" s="21" t="str">
        <f>IF(обеспечено!Y816-'погружено всего'!Y816=0,"",обеспечено!Y816-'погружено всего'!Y816)</f>
        <v/>
      </c>
      <c r="Z816" s="21" t="str">
        <f>IF(обеспечено!Z816-'погружено всего'!Z816=0,"",обеспечено!Z816-'погружено всего'!Z816)</f>
        <v/>
      </c>
      <c r="AA816" s="21" t="str">
        <f>IF(обеспечено!AA816-'погружено всего'!AA816=0,"",обеспечено!AA816-'погружено всего'!AA816)</f>
        <v/>
      </c>
      <c r="AB816" s="21" t="str">
        <f>IF(обеспечено!AB816-'погружено всего'!AB816=0,"",обеспечено!AB816-'погружено всего'!AB816)</f>
        <v/>
      </c>
      <c r="AC816" s="21" t="str">
        <f>IF(обеспечено!AC816-'погружено всего'!AC816=0,"",обеспечено!AC816-'погружено всего'!AC816)</f>
        <v/>
      </c>
      <c r="AD816" s="21" t="str">
        <f>IF(обеспечено!AD816-'погружено всего'!AD816=0,"",обеспечено!AD816-'погружено всего'!AD816)</f>
        <v/>
      </c>
      <c r="AE816" s="21" t="str">
        <f>IF(обеспечено!AE816-'погружено всего'!AE816=0,"",обеспечено!AE816-'погружено всего'!AE816)</f>
        <v/>
      </c>
      <c r="AF816" s="21" t="str">
        <f>IF(обеспечено!AF816-'погружено всего'!AF816=0,"",обеспечено!AF816-'погружено всего'!AF816)</f>
        <v/>
      </c>
      <c r="AG816" s="21" t="str">
        <f>IF(обеспечено!AG816-'погружено всего'!AG816=0,"",обеспечено!AG816-'погружено всего'!AG816)</f>
        <v/>
      </c>
      <c r="AH816" s="21" t="str">
        <f>IF(обеспечено!AH816-'погружено всего'!AH816=0,"",обеспечено!AH816-'погружено всего'!AH816)</f>
        <v/>
      </c>
      <c r="AI816" s="21" t="str">
        <f>IF(обеспечено!AI816-'погружено всего'!AI816=0,"",обеспечено!AI816-'погружено всего'!AI816)</f>
        <v/>
      </c>
      <c r="AJ816" s="21" t="str">
        <f>IF(обеспечено!AJ816-'погружено всего'!AJ816=0,"",обеспечено!AJ816-'погружено всего'!AJ816)</f>
        <v/>
      </c>
      <c r="AK816" s="21" t="str">
        <f>IF(обеспечено!AK816-'погружено всего'!AK816=0,"",обеспечено!AK816-'погружено всего'!AK816)</f>
        <v/>
      </c>
    </row>
    <row r="817" spans="2:37" s="15" customFormat="1" ht="13.5" customHeight="1" x14ac:dyDescent="0.15">
      <c r="B817" s="20" t="str">
        <f>IF(LEN('заявки всего'!B817)=0,"",'заявки всего'!B817)</f>
        <v/>
      </c>
      <c r="C817" s="20" t="str">
        <f>IF(LEN('заявки всего'!C817)=0,"",'заявки всего'!C817)</f>
        <v/>
      </c>
      <c r="D817" s="22" t="str">
        <f>IF(LEN('заявки всего'!D817)=0,"",'заявки всего'!D817)</f>
        <v/>
      </c>
      <c r="E817" s="23" t="str">
        <f>IF(LEN('заявки всего'!E817)=0,"",'заявки всего'!E817)</f>
        <v/>
      </c>
      <c r="F817" s="23" t="str">
        <f>IF(обеспечено!F817=0,"",ROUNDUP(обеспечено!F817/31*5,0))</f>
        <v/>
      </c>
      <c r="G817" s="21" t="str">
        <f>IF(обеспечено!G817-'погружено всего'!G817=0,"",обеспечено!G817-'погружено всего'!G817)</f>
        <v/>
      </c>
      <c r="H817" s="21" t="str">
        <f>IF(обеспечено!H817-'погружено всего'!H817=0,"",обеспечено!H817-'погружено всего'!H817)</f>
        <v/>
      </c>
      <c r="I817" s="21" t="str">
        <f>IF(обеспечено!I817-'погружено всего'!I817=0,"",обеспечено!I817-'погружено всего'!I817)</f>
        <v/>
      </c>
      <c r="J817" s="21" t="str">
        <f>IF(обеспечено!J817-'погружено всего'!J817=0,"",обеспечено!J817-'погружено всего'!J817)</f>
        <v/>
      </c>
      <c r="K817" s="21" t="str">
        <f>IF(обеспечено!K817-'погружено всего'!K817=0,"",обеспечено!K817-'погружено всего'!K817)</f>
        <v/>
      </c>
      <c r="L817" s="21" t="str">
        <f>IF(обеспечено!L817-'погружено всего'!L817=0,"",обеспечено!L817-'погружено всего'!L817)</f>
        <v/>
      </c>
      <c r="M817" s="21" t="str">
        <f>IF(обеспечено!M817-'погружено всего'!M817=0,"",обеспечено!M817-'погружено всего'!M817)</f>
        <v/>
      </c>
      <c r="N817" s="21" t="str">
        <f>IF(обеспечено!N817-'погружено всего'!N817=0,"",обеспечено!N817-'погружено всего'!N817)</f>
        <v/>
      </c>
      <c r="O817" s="21" t="str">
        <f>IF(обеспечено!O817-'погружено всего'!O817=0,"",обеспечено!O817-'погружено всего'!O817)</f>
        <v/>
      </c>
      <c r="P817" s="21" t="str">
        <f>IF(обеспечено!P817-'погружено всего'!P817=0,"",обеспечено!P817-'погружено всего'!P817)</f>
        <v/>
      </c>
      <c r="Q817" s="21" t="str">
        <f>IF(обеспечено!Q817-'погружено всего'!Q817=0,"",обеспечено!Q817-'погружено всего'!Q817)</f>
        <v/>
      </c>
      <c r="R817" s="21" t="str">
        <f>IF(обеспечено!R817-'погружено всего'!R817=0,"",обеспечено!R817-'погружено всего'!R817)</f>
        <v/>
      </c>
      <c r="S817" s="21" t="str">
        <f>IF(обеспечено!S817-'погружено всего'!S817=0,"",обеспечено!S817-'погружено всего'!S817)</f>
        <v/>
      </c>
      <c r="T817" s="21" t="str">
        <f>IF(обеспечено!T817-'погружено всего'!T817=0,"",обеспечено!T817-'погружено всего'!T817)</f>
        <v/>
      </c>
      <c r="U817" s="21" t="str">
        <f>IF(обеспечено!U817-'погружено всего'!U817=0,"",обеспечено!U817-'погружено всего'!U817)</f>
        <v/>
      </c>
      <c r="V817" s="21" t="str">
        <f>IF(обеспечено!V817-'погружено всего'!V817=0,"",обеспечено!V817-'погружено всего'!V817)</f>
        <v/>
      </c>
      <c r="W817" s="21" t="str">
        <f>IF(обеспечено!W817-'погружено всего'!W817=0,"",обеспечено!W817-'погружено всего'!W817)</f>
        <v/>
      </c>
      <c r="X817" s="21" t="str">
        <f>IF(обеспечено!X817-'погружено всего'!X817=0,"",обеспечено!X817-'погружено всего'!X817)</f>
        <v/>
      </c>
      <c r="Y817" s="21" t="str">
        <f>IF(обеспечено!Y817-'погружено всего'!Y817=0,"",обеспечено!Y817-'погружено всего'!Y817)</f>
        <v/>
      </c>
      <c r="Z817" s="21" t="str">
        <f>IF(обеспечено!Z817-'погружено всего'!Z817=0,"",обеспечено!Z817-'погружено всего'!Z817)</f>
        <v/>
      </c>
      <c r="AA817" s="21" t="str">
        <f>IF(обеспечено!AA817-'погружено всего'!AA817=0,"",обеспечено!AA817-'погружено всего'!AA817)</f>
        <v/>
      </c>
      <c r="AB817" s="21" t="str">
        <f>IF(обеспечено!AB817-'погружено всего'!AB817=0,"",обеспечено!AB817-'погружено всего'!AB817)</f>
        <v/>
      </c>
      <c r="AC817" s="21" t="str">
        <f>IF(обеспечено!AC817-'погружено всего'!AC817=0,"",обеспечено!AC817-'погружено всего'!AC817)</f>
        <v/>
      </c>
      <c r="AD817" s="21" t="str">
        <f>IF(обеспечено!AD817-'погружено всего'!AD817=0,"",обеспечено!AD817-'погружено всего'!AD817)</f>
        <v/>
      </c>
      <c r="AE817" s="21" t="str">
        <f>IF(обеспечено!AE817-'погружено всего'!AE817=0,"",обеспечено!AE817-'погружено всего'!AE817)</f>
        <v/>
      </c>
      <c r="AF817" s="21" t="str">
        <f>IF(обеспечено!AF817-'погружено всего'!AF817=0,"",обеспечено!AF817-'погружено всего'!AF817)</f>
        <v/>
      </c>
      <c r="AG817" s="21" t="str">
        <f>IF(обеспечено!AG817-'погружено всего'!AG817=0,"",обеспечено!AG817-'погружено всего'!AG817)</f>
        <v/>
      </c>
      <c r="AH817" s="21" t="str">
        <f>IF(обеспечено!AH817-'погружено всего'!AH817=0,"",обеспечено!AH817-'погружено всего'!AH817)</f>
        <v/>
      </c>
      <c r="AI817" s="21" t="str">
        <f>IF(обеспечено!AI817-'погружено всего'!AI817=0,"",обеспечено!AI817-'погружено всего'!AI817)</f>
        <v/>
      </c>
      <c r="AJ817" s="21" t="str">
        <f>IF(обеспечено!AJ817-'погружено всего'!AJ817=0,"",обеспечено!AJ817-'погружено всего'!AJ817)</f>
        <v/>
      </c>
      <c r="AK817" s="21" t="str">
        <f>IF(обеспечено!AK817-'погружено всего'!AK817=0,"",обеспечено!AK817-'погружено всего'!AK817)</f>
        <v/>
      </c>
    </row>
    <row r="818" spans="2:37" s="15" customFormat="1" ht="13.5" customHeight="1" x14ac:dyDescent="0.15">
      <c r="B818" s="20" t="str">
        <f>IF(LEN('заявки всего'!B818)=0,"",'заявки всего'!B818)</f>
        <v/>
      </c>
      <c r="C818" s="20" t="str">
        <f>IF(LEN('заявки всего'!C818)=0,"",'заявки всего'!C818)</f>
        <v/>
      </c>
      <c r="D818" s="22" t="str">
        <f>IF(LEN('заявки всего'!D818)=0,"",'заявки всего'!D818)</f>
        <v/>
      </c>
      <c r="E818" s="23" t="str">
        <f>IF(LEN('заявки всего'!E818)=0,"",'заявки всего'!E818)</f>
        <v/>
      </c>
      <c r="F818" s="23" t="str">
        <f>IF(обеспечено!F818=0,"",ROUNDUP(обеспечено!F818/31*5,0))</f>
        <v/>
      </c>
      <c r="G818" s="21" t="str">
        <f>IF(обеспечено!G818-'погружено всего'!G818=0,"",обеспечено!G818-'погружено всего'!G818)</f>
        <v/>
      </c>
      <c r="H818" s="21" t="str">
        <f>IF(обеспечено!H818-'погружено всего'!H818=0,"",обеспечено!H818-'погружено всего'!H818)</f>
        <v/>
      </c>
      <c r="I818" s="21" t="str">
        <f>IF(обеспечено!I818-'погружено всего'!I818=0,"",обеспечено!I818-'погружено всего'!I818)</f>
        <v/>
      </c>
      <c r="J818" s="21" t="str">
        <f>IF(обеспечено!J818-'погружено всего'!J818=0,"",обеспечено!J818-'погружено всего'!J818)</f>
        <v/>
      </c>
      <c r="K818" s="21" t="str">
        <f>IF(обеспечено!K818-'погружено всего'!K818=0,"",обеспечено!K818-'погружено всего'!K818)</f>
        <v/>
      </c>
      <c r="L818" s="21" t="str">
        <f>IF(обеспечено!L818-'погружено всего'!L818=0,"",обеспечено!L818-'погружено всего'!L818)</f>
        <v/>
      </c>
      <c r="M818" s="21" t="str">
        <f>IF(обеспечено!M818-'погружено всего'!M818=0,"",обеспечено!M818-'погружено всего'!M818)</f>
        <v/>
      </c>
      <c r="N818" s="21" t="str">
        <f>IF(обеспечено!N818-'погружено всего'!N818=0,"",обеспечено!N818-'погружено всего'!N818)</f>
        <v/>
      </c>
      <c r="O818" s="21" t="str">
        <f>IF(обеспечено!O818-'погружено всего'!O818=0,"",обеспечено!O818-'погружено всего'!O818)</f>
        <v/>
      </c>
      <c r="P818" s="21" t="str">
        <f>IF(обеспечено!P818-'погружено всего'!P818=0,"",обеспечено!P818-'погружено всего'!P818)</f>
        <v/>
      </c>
      <c r="Q818" s="21" t="str">
        <f>IF(обеспечено!Q818-'погружено всего'!Q818=0,"",обеспечено!Q818-'погружено всего'!Q818)</f>
        <v/>
      </c>
      <c r="R818" s="21" t="str">
        <f>IF(обеспечено!R818-'погружено всего'!R818=0,"",обеспечено!R818-'погружено всего'!R818)</f>
        <v/>
      </c>
      <c r="S818" s="21" t="str">
        <f>IF(обеспечено!S818-'погружено всего'!S818=0,"",обеспечено!S818-'погружено всего'!S818)</f>
        <v/>
      </c>
      <c r="T818" s="21" t="str">
        <f>IF(обеспечено!T818-'погружено всего'!T818=0,"",обеспечено!T818-'погружено всего'!T818)</f>
        <v/>
      </c>
      <c r="U818" s="21" t="str">
        <f>IF(обеспечено!U818-'погружено всего'!U818=0,"",обеспечено!U818-'погружено всего'!U818)</f>
        <v/>
      </c>
      <c r="V818" s="21" t="str">
        <f>IF(обеспечено!V818-'погружено всего'!V818=0,"",обеспечено!V818-'погружено всего'!V818)</f>
        <v/>
      </c>
      <c r="W818" s="21" t="str">
        <f>IF(обеспечено!W818-'погружено всего'!W818=0,"",обеспечено!W818-'погружено всего'!W818)</f>
        <v/>
      </c>
      <c r="X818" s="21" t="str">
        <f>IF(обеспечено!X818-'погружено всего'!X818=0,"",обеспечено!X818-'погружено всего'!X818)</f>
        <v/>
      </c>
      <c r="Y818" s="21" t="str">
        <f>IF(обеспечено!Y818-'погружено всего'!Y818=0,"",обеспечено!Y818-'погружено всего'!Y818)</f>
        <v/>
      </c>
      <c r="Z818" s="21" t="str">
        <f>IF(обеспечено!Z818-'погружено всего'!Z818=0,"",обеспечено!Z818-'погружено всего'!Z818)</f>
        <v/>
      </c>
      <c r="AA818" s="21" t="str">
        <f>IF(обеспечено!AA818-'погружено всего'!AA818=0,"",обеспечено!AA818-'погружено всего'!AA818)</f>
        <v/>
      </c>
      <c r="AB818" s="21" t="str">
        <f>IF(обеспечено!AB818-'погружено всего'!AB818=0,"",обеспечено!AB818-'погружено всего'!AB818)</f>
        <v/>
      </c>
      <c r="AC818" s="21" t="str">
        <f>IF(обеспечено!AC818-'погружено всего'!AC818=0,"",обеспечено!AC818-'погружено всего'!AC818)</f>
        <v/>
      </c>
      <c r="AD818" s="21" t="str">
        <f>IF(обеспечено!AD818-'погружено всего'!AD818=0,"",обеспечено!AD818-'погружено всего'!AD818)</f>
        <v/>
      </c>
      <c r="AE818" s="21" t="str">
        <f>IF(обеспечено!AE818-'погружено всего'!AE818=0,"",обеспечено!AE818-'погружено всего'!AE818)</f>
        <v/>
      </c>
      <c r="AF818" s="21" t="str">
        <f>IF(обеспечено!AF818-'погружено всего'!AF818=0,"",обеспечено!AF818-'погружено всего'!AF818)</f>
        <v/>
      </c>
      <c r="AG818" s="21" t="str">
        <f>IF(обеспечено!AG818-'погружено всего'!AG818=0,"",обеспечено!AG818-'погружено всего'!AG818)</f>
        <v/>
      </c>
      <c r="AH818" s="21" t="str">
        <f>IF(обеспечено!AH818-'погружено всего'!AH818=0,"",обеспечено!AH818-'погружено всего'!AH818)</f>
        <v/>
      </c>
      <c r="AI818" s="21" t="str">
        <f>IF(обеспечено!AI818-'погружено всего'!AI818=0,"",обеспечено!AI818-'погружено всего'!AI818)</f>
        <v/>
      </c>
      <c r="AJ818" s="21" t="str">
        <f>IF(обеспечено!AJ818-'погружено всего'!AJ818=0,"",обеспечено!AJ818-'погружено всего'!AJ818)</f>
        <v/>
      </c>
      <c r="AK818" s="21" t="str">
        <f>IF(обеспечено!AK818-'погружено всего'!AK818=0,"",обеспечено!AK818-'погружено всего'!AK818)</f>
        <v/>
      </c>
    </row>
    <row r="819" spans="2:37" s="15" customFormat="1" ht="13.5" customHeight="1" x14ac:dyDescent="0.15">
      <c r="B819" s="20" t="str">
        <f>IF(LEN('заявки всего'!B819)=0,"",'заявки всего'!B819)</f>
        <v/>
      </c>
      <c r="C819" s="20" t="str">
        <f>IF(LEN('заявки всего'!C819)=0,"",'заявки всего'!C819)</f>
        <v/>
      </c>
      <c r="D819" s="22" t="str">
        <f>IF(LEN('заявки всего'!D819)=0,"",'заявки всего'!D819)</f>
        <v/>
      </c>
      <c r="E819" s="23" t="str">
        <f>IF(LEN('заявки всего'!E819)=0,"",'заявки всего'!E819)</f>
        <v/>
      </c>
      <c r="F819" s="23" t="str">
        <f>IF(обеспечено!F819=0,"",ROUNDUP(обеспечено!F819/31*5,0))</f>
        <v/>
      </c>
      <c r="G819" s="21" t="str">
        <f>IF(обеспечено!G819-'погружено всего'!G819=0,"",обеспечено!G819-'погружено всего'!G819)</f>
        <v/>
      </c>
      <c r="H819" s="21" t="str">
        <f>IF(обеспечено!H819-'погружено всего'!H819=0,"",обеспечено!H819-'погружено всего'!H819)</f>
        <v/>
      </c>
      <c r="I819" s="21" t="str">
        <f>IF(обеспечено!I819-'погружено всего'!I819=0,"",обеспечено!I819-'погружено всего'!I819)</f>
        <v/>
      </c>
      <c r="J819" s="21" t="str">
        <f>IF(обеспечено!J819-'погружено всего'!J819=0,"",обеспечено!J819-'погружено всего'!J819)</f>
        <v/>
      </c>
      <c r="K819" s="21" t="str">
        <f>IF(обеспечено!K819-'погружено всего'!K819=0,"",обеспечено!K819-'погружено всего'!K819)</f>
        <v/>
      </c>
      <c r="L819" s="21" t="str">
        <f>IF(обеспечено!L819-'погружено всего'!L819=0,"",обеспечено!L819-'погружено всего'!L819)</f>
        <v/>
      </c>
      <c r="M819" s="21" t="str">
        <f>IF(обеспечено!M819-'погружено всего'!M819=0,"",обеспечено!M819-'погружено всего'!M819)</f>
        <v/>
      </c>
      <c r="N819" s="21" t="str">
        <f>IF(обеспечено!N819-'погружено всего'!N819=0,"",обеспечено!N819-'погружено всего'!N819)</f>
        <v/>
      </c>
      <c r="O819" s="21" t="str">
        <f>IF(обеспечено!O819-'погружено всего'!O819=0,"",обеспечено!O819-'погружено всего'!O819)</f>
        <v/>
      </c>
      <c r="P819" s="21" t="str">
        <f>IF(обеспечено!P819-'погружено всего'!P819=0,"",обеспечено!P819-'погружено всего'!P819)</f>
        <v/>
      </c>
      <c r="Q819" s="21" t="str">
        <f>IF(обеспечено!Q819-'погружено всего'!Q819=0,"",обеспечено!Q819-'погружено всего'!Q819)</f>
        <v/>
      </c>
      <c r="R819" s="21" t="str">
        <f>IF(обеспечено!R819-'погружено всего'!R819=0,"",обеспечено!R819-'погружено всего'!R819)</f>
        <v/>
      </c>
      <c r="S819" s="21" t="str">
        <f>IF(обеспечено!S819-'погружено всего'!S819=0,"",обеспечено!S819-'погружено всего'!S819)</f>
        <v/>
      </c>
      <c r="T819" s="21" t="str">
        <f>IF(обеспечено!T819-'погружено всего'!T819=0,"",обеспечено!T819-'погружено всего'!T819)</f>
        <v/>
      </c>
      <c r="U819" s="21" t="str">
        <f>IF(обеспечено!U819-'погружено всего'!U819=0,"",обеспечено!U819-'погружено всего'!U819)</f>
        <v/>
      </c>
      <c r="V819" s="21" t="str">
        <f>IF(обеспечено!V819-'погружено всего'!V819=0,"",обеспечено!V819-'погружено всего'!V819)</f>
        <v/>
      </c>
      <c r="W819" s="21" t="str">
        <f>IF(обеспечено!W819-'погружено всего'!W819=0,"",обеспечено!W819-'погружено всего'!W819)</f>
        <v/>
      </c>
      <c r="X819" s="21" t="str">
        <f>IF(обеспечено!X819-'погружено всего'!X819=0,"",обеспечено!X819-'погружено всего'!X819)</f>
        <v/>
      </c>
      <c r="Y819" s="21" t="str">
        <f>IF(обеспечено!Y819-'погружено всего'!Y819=0,"",обеспечено!Y819-'погружено всего'!Y819)</f>
        <v/>
      </c>
      <c r="Z819" s="21" t="str">
        <f>IF(обеспечено!Z819-'погружено всего'!Z819=0,"",обеспечено!Z819-'погружено всего'!Z819)</f>
        <v/>
      </c>
      <c r="AA819" s="21" t="str">
        <f>IF(обеспечено!AA819-'погружено всего'!AA819=0,"",обеспечено!AA819-'погружено всего'!AA819)</f>
        <v/>
      </c>
      <c r="AB819" s="21" t="str">
        <f>IF(обеспечено!AB819-'погружено всего'!AB819=0,"",обеспечено!AB819-'погружено всего'!AB819)</f>
        <v/>
      </c>
      <c r="AC819" s="21" t="str">
        <f>IF(обеспечено!AC819-'погружено всего'!AC819=0,"",обеспечено!AC819-'погружено всего'!AC819)</f>
        <v/>
      </c>
      <c r="AD819" s="21" t="str">
        <f>IF(обеспечено!AD819-'погружено всего'!AD819=0,"",обеспечено!AD819-'погружено всего'!AD819)</f>
        <v/>
      </c>
      <c r="AE819" s="21" t="str">
        <f>IF(обеспечено!AE819-'погружено всего'!AE819=0,"",обеспечено!AE819-'погружено всего'!AE819)</f>
        <v/>
      </c>
      <c r="AF819" s="21" t="str">
        <f>IF(обеспечено!AF819-'погружено всего'!AF819=0,"",обеспечено!AF819-'погружено всего'!AF819)</f>
        <v/>
      </c>
      <c r="AG819" s="21" t="str">
        <f>IF(обеспечено!AG819-'погружено всего'!AG819=0,"",обеспечено!AG819-'погружено всего'!AG819)</f>
        <v/>
      </c>
      <c r="AH819" s="21" t="str">
        <f>IF(обеспечено!AH819-'погружено всего'!AH819=0,"",обеспечено!AH819-'погружено всего'!AH819)</f>
        <v/>
      </c>
      <c r="AI819" s="21" t="str">
        <f>IF(обеспечено!AI819-'погружено всего'!AI819=0,"",обеспечено!AI819-'погружено всего'!AI819)</f>
        <v/>
      </c>
      <c r="AJ819" s="21" t="str">
        <f>IF(обеспечено!AJ819-'погружено всего'!AJ819=0,"",обеспечено!AJ819-'погружено всего'!AJ819)</f>
        <v/>
      </c>
      <c r="AK819" s="21" t="str">
        <f>IF(обеспечено!AK819-'погружено всего'!AK819=0,"",обеспечено!AK819-'погружено всего'!AK819)</f>
        <v/>
      </c>
    </row>
    <row r="820" spans="2:37" s="15" customFormat="1" ht="13.5" customHeight="1" x14ac:dyDescent="0.15">
      <c r="B820" s="20" t="str">
        <f>IF(LEN('заявки всего'!B820)=0,"",'заявки всего'!B820)</f>
        <v/>
      </c>
      <c r="C820" s="20" t="str">
        <f>IF(LEN('заявки всего'!C820)=0,"",'заявки всего'!C820)</f>
        <v/>
      </c>
      <c r="D820" s="22" t="str">
        <f>IF(LEN('заявки всего'!D820)=0,"",'заявки всего'!D820)</f>
        <v/>
      </c>
      <c r="E820" s="23" t="str">
        <f>IF(LEN('заявки всего'!E820)=0,"",'заявки всего'!E820)</f>
        <v/>
      </c>
      <c r="F820" s="23" t="str">
        <f>IF(обеспечено!F820=0,"",ROUNDUP(обеспечено!F820/31*5,0))</f>
        <v/>
      </c>
      <c r="G820" s="21" t="str">
        <f>IF(обеспечено!G820-'погружено всего'!G820=0,"",обеспечено!G820-'погружено всего'!G820)</f>
        <v/>
      </c>
      <c r="H820" s="21" t="str">
        <f>IF(обеспечено!H820-'погружено всего'!H820=0,"",обеспечено!H820-'погружено всего'!H820)</f>
        <v/>
      </c>
      <c r="I820" s="21" t="str">
        <f>IF(обеспечено!I820-'погружено всего'!I820=0,"",обеспечено!I820-'погружено всего'!I820)</f>
        <v/>
      </c>
      <c r="J820" s="21" t="str">
        <f>IF(обеспечено!J820-'погружено всего'!J820=0,"",обеспечено!J820-'погружено всего'!J820)</f>
        <v/>
      </c>
      <c r="K820" s="21" t="str">
        <f>IF(обеспечено!K820-'погружено всего'!K820=0,"",обеспечено!K820-'погружено всего'!K820)</f>
        <v/>
      </c>
      <c r="L820" s="21" t="str">
        <f>IF(обеспечено!L820-'погружено всего'!L820=0,"",обеспечено!L820-'погружено всего'!L820)</f>
        <v/>
      </c>
      <c r="M820" s="21" t="str">
        <f>IF(обеспечено!M820-'погружено всего'!M820=0,"",обеспечено!M820-'погружено всего'!M820)</f>
        <v/>
      </c>
      <c r="N820" s="21" t="str">
        <f>IF(обеспечено!N820-'погружено всего'!N820=0,"",обеспечено!N820-'погружено всего'!N820)</f>
        <v/>
      </c>
      <c r="O820" s="21" t="str">
        <f>IF(обеспечено!O820-'погружено всего'!O820=0,"",обеспечено!O820-'погружено всего'!O820)</f>
        <v/>
      </c>
      <c r="P820" s="21" t="str">
        <f>IF(обеспечено!P820-'погружено всего'!P820=0,"",обеспечено!P820-'погружено всего'!P820)</f>
        <v/>
      </c>
      <c r="Q820" s="21" t="str">
        <f>IF(обеспечено!Q820-'погружено всего'!Q820=0,"",обеспечено!Q820-'погружено всего'!Q820)</f>
        <v/>
      </c>
      <c r="R820" s="21" t="str">
        <f>IF(обеспечено!R820-'погружено всего'!R820=0,"",обеспечено!R820-'погружено всего'!R820)</f>
        <v/>
      </c>
      <c r="S820" s="21" t="str">
        <f>IF(обеспечено!S820-'погружено всего'!S820=0,"",обеспечено!S820-'погружено всего'!S820)</f>
        <v/>
      </c>
      <c r="T820" s="21" t="str">
        <f>IF(обеспечено!T820-'погружено всего'!T820=0,"",обеспечено!T820-'погружено всего'!T820)</f>
        <v/>
      </c>
      <c r="U820" s="21" t="str">
        <f>IF(обеспечено!U820-'погружено всего'!U820=0,"",обеспечено!U820-'погружено всего'!U820)</f>
        <v/>
      </c>
      <c r="V820" s="21" t="str">
        <f>IF(обеспечено!V820-'погружено всего'!V820=0,"",обеспечено!V820-'погружено всего'!V820)</f>
        <v/>
      </c>
      <c r="W820" s="21" t="str">
        <f>IF(обеспечено!W820-'погружено всего'!W820=0,"",обеспечено!W820-'погружено всего'!W820)</f>
        <v/>
      </c>
      <c r="X820" s="21" t="str">
        <f>IF(обеспечено!X820-'погружено всего'!X820=0,"",обеспечено!X820-'погружено всего'!X820)</f>
        <v/>
      </c>
      <c r="Y820" s="21" t="str">
        <f>IF(обеспечено!Y820-'погружено всего'!Y820=0,"",обеспечено!Y820-'погружено всего'!Y820)</f>
        <v/>
      </c>
      <c r="Z820" s="21" t="str">
        <f>IF(обеспечено!Z820-'погружено всего'!Z820=0,"",обеспечено!Z820-'погружено всего'!Z820)</f>
        <v/>
      </c>
      <c r="AA820" s="21" t="str">
        <f>IF(обеспечено!AA820-'погружено всего'!AA820=0,"",обеспечено!AA820-'погружено всего'!AA820)</f>
        <v/>
      </c>
      <c r="AB820" s="21" t="str">
        <f>IF(обеспечено!AB820-'погружено всего'!AB820=0,"",обеспечено!AB820-'погружено всего'!AB820)</f>
        <v/>
      </c>
      <c r="AC820" s="21" t="str">
        <f>IF(обеспечено!AC820-'погружено всего'!AC820=0,"",обеспечено!AC820-'погружено всего'!AC820)</f>
        <v/>
      </c>
      <c r="AD820" s="21" t="str">
        <f>IF(обеспечено!AD820-'погружено всего'!AD820=0,"",обеспечено!AD820-'погружено всего'!AD820)</f>
        <v/>
      </c>
      <c r="AE820" s="21" t="str">
        <f>IF(обеспечено!AE820-'погружено всего'!AE820=0,"",обеспечено!AE820-'погружено всего'!AE820)</f>
        <v/>
      </c>
      <c r="AF820" s="21" t="str">
        <f>IF(обеспечено!AF820-'погружено всего'!AF820=0,"",обеспечено!AF820-'погружено всего'!AF820)</f>
        <v/>
      </c>
      <c r="AG820" s="21" t="str">
        <f>IF(обеспечено!AG820-'погружено всего'!AG820=0,"",обеспечено!AG820-'погружено всего'!AG820)</f>
        <v/>
      </c>
      <c r="AH820" s="21" t="str">
        <f>IF(обеспечено!AH820-'погружено всего'!AH820=0,"",обеспечено!AH820-'погружено всего'!AH820)</f>
        <v/>
      </c>
      <c r="AI820" s="21" t="str">
        <f>IF(обеспечено!AI820-'погружено всего'!AI820=0,"",обеспечено!AI820-'погружено всего'!AI820)</f>
        <v/>
      </c>
      <c r="AJ820" s="21" t="str">
        <f>IF(обеспечено!AJ820-'погружено всего'!AJ820=0,"",обеспечено!AJ820-'погружено всего'!AJ820)</f>
        <v/>
      </c>
      <c r="AK820" s="21" t="str">
        <f>IF(обеспечено!AK820-'погружено всего'!AK820=0,"",обеспечено!AK820-'погружено всего'!AK820)</f>
        <v/>
      </c>
    </row>
    <row r="821" spans="2:37" s="15" customFormat="1" ht="13.5" customHeight="1" x14ac:dyDescent="0.15">
      <c r="B821" s="20" t="str">
        <f>IF(LEN('заявки всего'!B821)=0,"",'заявки всего'!B821)</f>
        <v/>
      </c>
      <c r="C821" s="20" t="str">
        <f>IF(LEN('заявки всего'!C821)=0,"",'заявки всего'!C821)</f>
        <v/>
      </c>
      <c r="D821" s="22" t="str">
        <f>IF(LEN('заявки всего'!D821)=0,"",'заявки всего'!D821)</f>
        <v/>
      </c>
      <c r="E821" s="23" t="str">
        <f>IF(LEN('заявки всего'!E821)=0,"",'заявки всего'!E821)</f>
        <v/>
      </c>
      <c r="F821" s="23" t="str">
        <f>IF(обеспечено!F821=0,"",ROUNDUP(обеспечено!F821/31*5,0))</f>
        <v/>
      </c>
      <c r="G821" s="21" t="str">
        <f>IF(обеспечено!G821-'погружено всего'!G821=0,"",обеспечено!G821-'погружено всего'!G821)</f>
        <v/>
      </c>
      <c r="H821" s="21" t="str">
        <f>IF(обеспечено!H821-'погружено всего'!H821=0,"",обеспечено!H821-'погружено всего'!H821)</f>
        <v/>
      </c>
      <c r="I821" s="21" t="str">
        <f>IF(обеспечено!I821-'погружено всего'!I821=0,"",обеспечено!I821-'погружено всего'!I821)</f>
        <v/>
      </c>
      <c r="J821" s="21" t="str">
        <f>IF(обеспечено!J821-'погружено всего'!J821=0,"",обеспечено!J821-'погружено всего'!J821)</f>
        <v/>
      </c>
      <c r="K821" s="21" t="str">
        <f>IF(обеспечено!K821-'погружено всего'!K821=0,"",обеспечено!K821-'погружено всего'!K821)</f>
        <v/>
      </c>
      <c r="L821" s="21" t="str">
        <f>IF(обеспечено!L821-'погружено всего'!L821=0,"",обеспечено!L821-'погружено всего'!L821)</f>
        <v/>
      </c>
      <c r="M821" s="21" t="str">
        <f>IF(обеспечено!M821-'погружено всего'!M821=0,"",обеспечено!M821-'погружено всего'!M821)</f>
        <v/>
      </c>
      <c r="N821" s="21" t="str">
        <f>IF(обеспечено!N821-'погружено всего'!N821=0,"",обеспечено!N821-'погружено всего'!N821)</f>
        <v/>
      </c>
      <c r="O821" s="21" t="str">
        <f>IF(обеспечено!O821-'погружено всего'!O821=0,"",обеспечено!O821-'погружено всего'!O821)</f>
        <v/>
      </c>
      <c r="P821" s="21" t="str">
        <f>IF(обеспечено!P821-'погружено всего'!P821=0,"",обеспечено!P821-'погружено всего'!P821)</f>
        <v/>
      </c>
      <c r="Q821" s="21" t="str">
        <f>IF(обеспечено!Q821-'погружено всего'!Q821=0,"",обеспечено!Q821-'погружено всего'!Q821)</f>
        <v/>
      </c>
      <c r="R821" s="21" t="str">
        <f>IF(обеспечено!R821-'погружено всего'!R821=0,"",обеспечено!R821-'погружено всего'!R821)</f>
        <v/>
      </c>
      <c r="S821" s="21" t="str">
        <f>IF(обеспечено!S821-'погружено всего'!S821=0,"",обеспечено!S821-'погружено всего'!S821)</f>
        <v/>
      </c>
      <c r="T821" s="21" t="str">
        <f>IF(обеспечено!T821-'погружено всего'!T821=0,"",обеспечено!T821-'погружено всего'!T821)</f>
        <v/>
      </c>
      <c r="U821" s="21" t="str">
        <f>IF(обеспечено!U821-'погружено всего'!U821=0,"",обеспечено!U821-'погружено всего'!U821)</f>
        <v/>
      </c>
      <c r="V821" s="21" t="str">
        <f>IF(обеспечено!V821-'погружено всего'!V821=0,"",обеспечено!V821-'погружено всего'!V821)</f>
        <v/>
      </c>
      <c r="W821" s="21" t="str">
        <f>IF(обеспечено!W821-'погружено всего'!W821=0,"",обеспечено!W821-'погружено всего'!W821)</f>
        <v/>
      </c>
      <c r="X821" s="21" t="str">
        <f>IF(обеспечено!X821-'погружено всего'!X821=0,"",обеспечено!X821-'погружено всего'!X821)</f>
        <v/>
      </c>
      <c r="Y821" s="21" t="str">
        <f>IF(обеспечено!Y821-'погружено всего'!Y821=0,"",обеспечено!Y821-'погружено всего'!Y821)</f>
        <v/>
      </c>
      <c r="Z821" s="21" t="str">
        <f>IF(обеспечено!Z821-'погружено всего'!Z821=0,"",обеспечено!Z821-'погружено всего'!Z821)</f>
        <v/>
      </c>
      <c r="AA821" s="21" t="str">
        <f>IF(обеспечено!AA821-'погружено всего'!AA821=0,"",обеспечено!AA821-'погружено всего'!AA821)</f>
        <v/>
      </c>
      <c r="AB821" s="21" t="str">
        <f>IF(обеспечено!AB821-'погружено всего'!AB821=0,"",обеспечено!AB821-'погружено всего'!AB821)</f>
        <v/>
      </c>
      <c r="AC821" s="21" t="str">
        <f>IF(обеспечено!AC821-'погружено всего'!AC821=0,"",обеспечено!AC821-'погружено всего'!AC821)</f>
        <v/>
      </c>
      <c r="AD821" s="21" t="str">
        <f>IF(обеспечено!AD821-'погружено всего'!AD821=0,"",обеспечено!AD821-'погружено всего'!AD821)</f>
        <v/>
      </c>
      <c r="AE821" s="21" t="str">
        <f>IF(обеспечено!AE821-'погружено всего'!AE821=0,"",обеспечено!AE821-'погружено всего'!AE821)</f>
        <v/>
      </c>
      <c r="AF821" s="21" t="str">
        <f>IF(обеспечено!AF821-'погружено всего'!AF821=0,"",обеспечено!AF821-'погружено всего'!AF821)</f>
        <v/>
      </c>
      <c r="AG821" s="21" t="str">
        <f>IF(обеспечено!AG821-'погружено всего'!AG821=0,"",обеспечено!AG821-'погружено всего'!AG821)</f>
        <v/>
      </c>
      <c r="AH821" s="21" t="str">
        <f>IF(обеспечено!AH821-'погружено всего'!AH821=0,"",обеспечено!AH821-'погружено всего'!AH821)</f>
        <v/>
      </c>
      <c r="AI821" s="21" t="str">
        <f>IF(обеспечено!AI821-'погружено всего'!AI821=0,"",обеспечено!AI821-'погружено всего'!AI821)</f>
        <v/>
      </c>
      <c r="AJ821" s="21" t="str">
        <f>IF(обеспечено!AJ821-'погружено всего'!AJ821=0,"",обеспечено!AJ821-'погружено всего'!AJ821)</f>
        <v/>
      </c>
      <c r="AK821" s="21" t="str">
        <f>IF(обеспечено!AK821-'погружено всего'!AK821=0,"",обеспечено!AK821-'погружено всего'!AK821)</f>
        <v/>
      </c>
    </row>
    <row r="822" spans="2:37" ht="13.5" customHeight="1" x14ac:dyDescent="0.15">
      <c r="B822" s="20" t="str">
        <f>IF(LEN('заявки всего'!B822)=0,"",'заявки всего'!B822)</f>
        <v/>
      </c>
      <c r="C822" s="20" t="str">
        <f>IF(LEN('заявки всего'!C822)=0,"",'заявки всего'!C822)</f>
        <v/>
      </c>
      <c r="D822" s="22" t="str">
        <f>IF(LEN('заявки всего'!D822)=0,"",'заявки всего'!D822)</f>
        <v/>
      </c>
      <c r="E822" s="23" t="str">
        <f>IF(LEN('заявки всего'!E822)=0,"",'заявки всего'!E822)</f>
        <v/>
      </c>
      <c r="F822" s="23" t="str">
        <f>IF(обеспечено!F822=0,"",ROUNDUP(обеспечено!F822/31*5,0))</f>
        <v/>
      </c>
      <c r="G822" s="21" t="str">
        <f>IF(обеспечено!G822-'погружено всего'!G822=0,"",обеспечено!G822-'погружено всего'!G822)</f>
        <v/>
      </c>
      <c r="H822" s="21" t="str">
        <f>IF(обеспечено!H822-'погружено всего'!H822=0,"",обеспечено!H822-'погружено всего'!H822)</f>
        <v/>
      </c>
      <c r="I822" s="21" t="str">
        <f>IF(обеспечено!I822-'погружено всего'!I822=0,"",обеспечено!I822-'погружено всего'!I822)</f>
        <v/>
      </c>
      <c r="J822" s="21" t="str">
        <f>IF(обеспечено!J822-'погружено всего'!J822=0,"",обеспечено!J822-'погружено всего'!J822)</f>
        <v/>
      </c>
      <c r="K822" s="21" t="str">
        <f>IF(обеспечено!K822-'погружено всего'!K822=0,"",обеспечено!K822-'погружено всего'!K822)</f>
        <v/>
      </c>
      <c r="L822" s="21" t="str">
        <f>IF(обеспечено!L822-'погружено всего'!L822=0,"",обеспечено!L822-'погружено всего'!L822)</f>
        <v/>
      </c>
      <c r="M822" s="21" t="str">
        <f>IF(обеспечено!M822-'погружено всего'!M822=0,"",обеспечено!M822-'погружено всего'!M822)</f>
        <v/>
      </c>
      <c r="N822" s="21" t="str">
        <f>IF(обеспечено!N822-'погружено всего'!N822=0,"",обеспечено!N822-'погружено всего'!N822)</f>
        <v/>
      </c>
      <c r="O822" s="21" t="str">
        <f>IF(обеспечено!O822-'погружено всего'!O822=0,"",обеспечено!O822-'погружено всего'!O822)</f>
        <v/>
      </c>
      <c r="P822" s="21" t="str">
        <f>IF(обеспечено!P822-'погружено всего'!P822=0,"",обеспечено!P822-'погружено всего'!P822)</f>
        <v/>
      </c>
      <c r="Q822" s="21" t="str">
        <f>IF(обеспечено!Q822-'погружено всего'!Q822=0,"",обеспечено!Q822-'погружено всего'!Q822)</f>
        <v/>
      </c>
      <c r="R822" s="21" t="str">
        <f>IF(обеспечено!R822-'погружено всего'!R822=0,"",обеспечено!R822-'погружено всего'!R822)</f>
        <v/>
      </c>
      <c r="S822" s="21" t="str">
        <f>IF(обеспечено!S822-'погружено всего'!S822=0,"",обеспечено!S822-'погружено всего'!S822)</f>
        <v/>
      </c>
      <c r="T822" s="21" t="str">
        <f>IF(обеспечено!T822-'погружено всего'!T822=0,"",обеспечено!T822-'погружено всего'!T822)</f>
        <v/>
      </c>
      <c r="U822" s="21" t="str">
        <f>IF(обеспечено!U822-'погружено всего'!U822=0,"",обеспечено!U822-'погружено всего'!U822)</f>
        <v/>
      </c>
      <c r="V822" s="21" t="str">
        <f>IF(обеспечено!V822-'погружено всего'!V822=0,"",обеспечено!V822-'погружено всего'!V822)</f>
        <v/>
      </c>
      <c r="W822" s="21" t="str">
        <f>IF(обеспечено!W822-'погружено всего'!W822=0,"",обеспечено!W822-'погружено всего'!W822)</f>
        <v/>
      </c>
      <c r="X822" s="21" t="str">
        <f>IF(обеспечено!X822-'погружено всего'!X822=0,"",обеспечено!X822-'погружено всего'!X822)</f>
        <v/>
      </c>
      <c r="Y822" s="21" t="str">
        <f>IF(обеспечено!Y822-'погружено всего'!Y822=0,"",обеспечено!Y822-'погружено всего'!Y822)</f>
        <v/>
      </c>
      <c r="Z822" s="21" t="str">
        <f>IF(обеспечено!Z822-'погружено всего'!Z822=0,"",обеспечено!Z822-'погружено всего'!Z822)</f>
        <v/>
      </c>
      <c r="AA822" s="21" t="str">
        <f>IF(обеспечено!AA822-'погружено всего'!AA822=0,"",обеспечено!AA822-'погружено всего'!AA822)</f>
        <v/>
      </c>
      <c r="AB822" s="21" t="str">
        <f>IF(обеспечено!AB822-'погружено всего'!AB822=0,"",обеспечено!AB822-'погружено всего'!AB822)</f>
        <v/>
      </c>
      <c r="AC822" s="21" t="str">
        <f>IF(обеспечено!AC822-'погружено всего'!AC822=0,"",обеспечено!AC822-'погружено всего'!AC822)</f>
        <v/>
      </c>
      <c r="AD822" s="21" t="str">
        <f>IF(обеспечено!AD822-'погружено всего'!AD822=0,"",обеспечено!AD822-'погружено всего'!AD822)</f>
        <v/>
      </c>
      <c r="AE822" s="21" t="str">
        <f>IF(обеспечено!AE822-'погружено всего'!AE822=0,"",обеспечено!AE822-'погружено всего'!AE822)</f>
        <v/>
      </c>
      <c r="AF822" s="21" t="str">
        <f>IF(обеспечено!AF822-'погружено всего'!AF822=0,"",обеспечено!AF822-'погружено всего'!AF822)</f>
        <v/>
      </c>
      <c r="AG822" s="21" t="str">
        <f>IF(обеспечено!AG822-'погружено всего'!AG822=0,"",обеспечено!AG822-'погружено всего'!AG822)</f>
        <v/>
      </c>
      <c r="AH822" s="21" t="str">
        <f>IF(обеспечено!AH822-'погружено всего'!AH822=0,"",обеспечено!AH822-'погружено всего'!AH822)</f>
        <v/>
      </c>
      <c r="AI822" s="21" t="str">
        <f>IF(обеспечено!AI822-'погружено всего'!AI822=0,"",обеспечено!AI822-'погружено всего'!AI822)</f>
        <v/>
      </c>
      <c r="AJ822" s="21" t="str">
        <f>IF(обеспечено!AJ822-'погружено всего'!AJ822=0,"",обеспечено!AJ822-'погружено всего'!AJ822)</f>
        <v/>
      </c>
      <c r="AK822" s="21" t="str">
        <f>IF(обеспечено!AK822-'погружено всего'!AK822=0,"",обеспечено!AK822-'погружено всего'!AK822)</f>
        <v/>
      </c>
    </row>
    <row r="823" spans="2:37" ht="13.5" customHeight="1" x14ac:dyDescent="0.15">
      <c r="B823" s="20" t="str">
        <f>IF(LEN('заявки всего'!B823)=0,"",'заявки всего'!B823)</f>
        <v/>
      </c>
      <c r="C823" s="20" t="str">
        <f>IF(LEN('заявки всего'!C823)=0,"",'заявки всего'!C823)</f>
        <v/>
      </c>
      <c r="D823" s="22" t="str">
        <f>IF(LEN('заявки всего'!D823)=0,"",'заявки всего'!D823)</f>
        <v/>
      </c>
      <c r="E823" s="23" t="str">
        <f>IF(LEN('заявки всего'!E823)=0,"",'заявки всего'!E823)</f>
        <v/>
      </c>
      <c r="F823" s="23" t="str">
        <f>IF(обеспечено!F823=0,"",ROUNDUP(обеспечено!F823/31*5,0))</f>
        <v/>
      </c>
      <c r="G823" s="21" t="str">
        <f>IF(обеспечено!G823-'погружено всего'!G823=0,"",обеспечено!G823-'погружено всего'!G823)</f>
        <v/>
      </c>
      <c r="H823" s="21" t="str">
        <f>IF(обеспечено!H823-'погружено всего'!H823=0,"",обеспечено!H823-'погружено всего'!H823)</f>
        <v/>
      </c>
      <c r="I823" s="21" t="str">
        <f>IF(обеспечено!I823-'погружено всего'!I823=0,"",обеспечено!I823-'погружено всего'!I823)</f>
        <v/>
      </c>
      <c r="J823" s="21" t="str">
        <f>IF(обеспечено!J823-'погружено всего'!J823=0,"",обеспечено!J823-'погружено всего'!J823)</f>
        <v/>
      </c>
      <c r="K823" s="21" t="str">
        <f>IF(обеспечено!K823-'погружено всего'!K823=0,"",обеспечено!K823-'погружено всего'!K823)</f>
        <v/>
      </c>
      <c r="L823" s="21" t="str">
        <f>IF(обеспечено!L823-'погружено всего'!L823=0,"",обеспечено!L823-'погружено всего'!L823)</f>
        <v/>
      </c>
      <c r="M823" s="21" t="str">
        <f>IF(обеспечено!M823-'погружено всего'!M823=0,"",обеспечено!M823-'погружено всего'!M823)</f>
        <v/>
      </c>
      <c r="N823" s="21" t="str">
        <f>IF(обеспечено!N823-'погружено всего'!N823=0,"",обеспечено!N823-'погружено всего'!N823)</f>
        <v/>
      </c>
      <c r="O823" s="21" t="str">
        <f>IF(обеспечено!O823-'погружено всего'!O823=0,"",обеспечено!O823-'погружено всего'!O823)</f>
        <v/>
      </c>
      <c r="P823" s="21" t="str">
        <f>IF(обеспечено!P823-'погружено всего'!P823=0,"",обеспечено!P823-'погружено всего'!P823)</f>
        <v/>
      </c>
      <c r="Q823" s="21" t="str">
        <f>IF(обеспечено!Q823-'погружено всего'!Q823=0,"",обеспечено!Q823-'погружено всего'!Q823)</f>
        <v/>
      </c>
      <c r="R823" s="21" t="str">
        <f>IF(обеспечено!R823-'погружено всего'!R823=0,"",обеспечено!R823-'погружено всего'!R823)</f>
        <v/>
      </c>
      <c r="S823" s="21" t="str">
        <f>IF(обеспечено!S823-'погружено всего'!S823=0,"",обеспечено!S823-'погружено всего'!S823)</f>
        <v/>
      </c>
      <c r="T823" s="21" t="str">
        <f>IF(обеспечено!T823-'погружено всего'!T823=0,"",обеспечено!T823-'погружено всего'!T823)</f>
        <v/>
      </c>
      <c r="U823" s="21" t="str">
        <f>IF(обеспечено!U823-'погружено всего'!U823=0,"",обеспечено!U823-'погружено всего'!U823)</f>
        <v/>
      </c>
      <c r="V823" s="21" t="str">
        <f>IF(обеспечено!V823-'погружено всего'!V823=0,"",обеспечено!V823-'погружено всего'!V823)</f>
        <v/>
      </c>
      <c r="W823" s="21" t="str">
        <f>IF(обеспечено!W823-'погружено всего'!W823=0,"",обеспечено!W823-'погружено всего'!W823)</f>
        <v/>
      </c>
      <c r="X823" s="21" t="str">
        <f>IF(обеспечено!X823-'погружено всего'!X823=0,"",обеспечено!X823-'погружено всего'!X823)</f>
        <v/>
      </c>
      <c r="Y823" s="21" t="str">
        <f>IF(обеспечено!Y823-'погружено всего'!Y823=0,"",обеспечено!Y823-'погружено всего'!Y823)</f>
        <v/>
      </c>
      <c r="Z823" s="21" t="str">
        <f>IF(обеспечено!Z823-'погружено всего'!Z823=0,"",обеспечено!Z823-'погружено всего'!Z823)</f>
        <v/>
      </c>
      <c r="AA823" s="21" t="str">
        <f>IF(обеспечено!AA823-'погружено всего'!AA823=0,"",обеспечено!AA823-'погружено всего'!AA823)</f>
        <v/>
      </c>
      <c r="AB823" s="21" t="str">
        <f>IF(обеспечено!AB823-'погружено всего'!AB823=0,"",обеспечено!AB823-'погружено всего'!AB823)</f>
        <v/>
      </c>
      <c r="AC823" s="21" t="str">
        <f>IF(обеспечено!AC823-'погружено всего'!AC823=0,"",обеспечено!AC823-'погружено всего'!AC823)</f>
        <v/>
      </c>
      <c r="AD823" s="21" t="str">
        <f>IF(обеспечено!AD823-'погружено всего'!AD823=0,"",обеспечено!AD823-'погружено всего'!AD823)</f>
        <v/>
      </c>
      <c r="AE823" s="21" t="str">
        <f>IF(обеспечено!AE823-'погружено всего'!AE823=0,"",обеспечено!AE823-'погружено всего'!AE823)</f>
        <v/>
      </c>
      <c r="AF823" s="21" t="str">
        <f>IF(обеспечено!AF823-'погружено всего'!AF823=0,"",обеспечено!AF823-'погружено всего'!AF823)</f>
        <v/>
      </c>
      <c r="AG823" s="21" t="str">
        <f>IF(обеспечено!AG823-'погружено всего'!AG823=0,"",обеспечено!AG823-'погружено всего'!AG823)</f>
        <v/>
      </c>
      <c r="AH823" s="21" t="str">
        <f>IF(обеспечено!AH823-'погружено всего'!AH823=0,"",обеспечено!AH823-'погружено всего'!AH823)</f>
        <v/>
      </c>
      <c r="AI823" s="21" t="str">
        <f>IF(обеспечено!AI823-'погружено всего'!AI823=0,"",обеспечено!AI823-'погружено всего'!AI823)</f>
        <v/>
      </c>
      <c r="AJ823" s="21" t="str">
        <f>IF(обеспечено!AJ823-'погружено всего'!AJ823=0,"",обеспечено!AJ823-'погружено всего'!AJ823)</f>
        <v/>
      </c>
      <c r="AK823" s="21" t="str">
        <f>IF(обеспечено!AK823-'погружено всего'!AK823=0,"",обеспечено!AK823-'погружено всего'!AK823)</f>
        <v/>
      </c>
    </row>
    <row r="824" spans="2:37" ht="13.5" customHeight="1" x14ac:dyDescent="0.15">
      <c r="B824" s="20" t="str">
        <f>IF(LEN('заявки всего'!B824)=0,"",'заявки всего'!B824)</f>
        <v/>
      </c>
      <c r="C824" s="20" t="str">
        <f>IF(LEN('заявки всего'!C824)=0,"",'заявки всего'!C824)</f>
        <v/>
      </c>
      <c r="D824" s="22" t="str">
        <f>IF(LEN('заявки всего'!D824)=0,"",'заявки всего'!D824)</f>
        <v/>
      </c>
      <c r="E824" s="23" t="str">
        <f>IF(LEN('заявки всего'!E824)=0,"",'заявки всего'!E824)</f>
        <v/>
      </c>
      <c r="F824" s="23" t="str">
        <f>IF(обеспечено!F824=0,"",ROUNDUP(обеспечено!F824/31*5,0))</f>
        <v/>
      </c>
      <c r="G824" s="21" t="str">
        <f>IF(обеспечено!G824-'погружено всего'!G824=0,"",обеспечено!G824-'погружено всего'!G824)</f>
        <v/>
      </c>
      <c r="H824" s="21" t="str">
        <f>IF(обеспечено!H824-'погружено всего'!H824=0,"",обеспечено!H824-'погружено всего'!H824)</f>
        <v/>
      </c>
      <c r="I824" s="21" t="str">
        <f>IF(обеспечено!I824-'погружено всего'!I824=0,"",обеспечено!I824-'погружено всего'!I824)</f>
        <v/>
      </c>
      <c r="J824" s="21" t="str">
        <f>IF(обеспечено!J824-'погружено всего'!J824=0,"",обеспечено!J824-'погружено всего'!J824)</f>
        <v/>
      </c>
      <c r="K824" s="21" t="str">
        <f>IF(обеспечено!K824-'погружено всего'!K824=0,"",обеспечено!K824-'погружено всего'!K824)</f>
        <v/>
      </c>
      <c r="L824" s="21" t="str">
        <f>IF(обеспечено!L824-'погружено всего'!L824=0,"",обеспечено!L824-'погружено всего'!L824)</f>
        <v/>
      </c>
      <c r="M824" s="21" t="str">
        <f>IF(обеспечено!M824-'погружено всего'!M824=0,"",обеспечено!M824-'погружено всего'!M824)</f>
        <v/>
      </c>
      <c r="N824" s="21" t="str">
        <f>IF(обеспечено!N824-'погружено всего'!N824=0,"",обеспечено!N824-'погружено всего'!N824)</f>
        <v/>
      </c>
      <c r="O824" s="21" t="str">
        <f>IF(обеспечено!O824-'погружено всего'!O824=0,"",обеспечено!O824-'погружено всего'!O824)</f>
        <v/>
      </c>
      <c r="P824" s="21" t="str">
        <f>IF(обеспечено!P824-'погружено всего'!P824=0,"",обеспечено!P824-'погружено всего'!P824)</f>
        <v/>
      </c>
      <c r="Q824" s="21" t="str">
        <f>IF(обеспечено!Q824-'погружено всего'!Q824=0,"",обеспечено!Q824-'погружено всего'!Q824)</f>
        <v/>
      </c>
      <c r="R824" s="21" t="str">
        <f>IF(обеспечено!R824-'погружено всего'!R824=0,"",обеспечено!R824-'погружено всего'!R824)</f>
        <v/>
      </c>
      <c r="S824" s="21" t="str">
        <f>IF(обеспечено!S824-'погружено всего'!S824=0,"",обеспечено!S824-'погружено всего'!S824)</f>
        <v/>
      </c>
      <c r="T824" s="21" t="str">
        <f>IF(обеспечено!T824-'погружено всего'!T824=0,"",обеспечено!T824-'погружено всего'!T824)</f>
        <v/>
      </c>
      <c r="U824" s="21" t="str">
        <f>IF(обеспечено!U824-'погружено всего'!U824=0,"",обеспечено!U824-'погружено всего'!U824)</f>
        <v/>
      </c>
      <c r="V824" s="21" t="str">
        <f>IF(обеспечено!V824-'погружено всего'!V824=0,"",обеспечено!V824-'погружено всего'!V824)</f>
        <v/>
      </c>
      <c r="W824" s="21" t="str">
        <f>IF(обеспечено!W824-'погружено всего'!W824=0,"",обеспечено!W824-'погружено всего'!W824)</f>
        <v/>
      </c>
      <c r="X824" s="21" t="str">
        <f>IF(обеспечено!X824-'погружено всего'!X824=0,"",обеспечено!X824-'погружено всего'!X824)</f>
        <v/>
      </c>
      <c r="Y824" s="21" t="str">
        <f>IF(обеспечено!Y824-'погружено всего'!Y824=0,"",обеспечено!Y824-'погружено всего'!Y824)</f>
        <v/>
      </c>
      <c r="Z824" s="21" t="str">
        <f>IF(обеспечено!Z824-'погружено всего'!Z824=0,"",обеспечено!Z824-'погружено всего'!Z824)</f>
        <v/>
      </c>
      <c r="AA824" s="21" t="str">
        <f>IF(обеспечено!AA824-'погружено всего'!AA824=0,"",обеспечено!AA824-'погружено всего'!AA824)</f>
        <v/>
      </c>
      <c r="AB824" s="21" t="str">
        <f>IF(обеспечено!AB824-'погружено всего'!AB824=0,"",обеспечено!AB824-'погружено всего'!AB824)</f>
        <v/>
      </c>
      <c r="AC824" s="21" t="str">
        <f>IF(обеспечено!AC824-'погружено всего'!AC824=0,"",обеспечено!AC824-'погружено всего'!AC824)</f>
        <v/>
      </c>
      <c r="AD824" s="21" t="str">
        <f>IF(обеспечено!AD824-'погружено всего'!AD824=0,"",обеспечено!AD824-'погружено всего'!AD824)</f>
        <v/>
      </c>
      <c r="AE824" s="21" t="str">
        <f>IF(обеспечено!AE824-'погружено всего'!AE824=0,"",обеспечено!AE824-'погружено всего'!AE824)</f>
        <v/>
      </c>
      <c r="AF824" s="21" t="str">
        <f>IF(обеспечено!AF824-'погружено всего'!AF824=0,"",обеспечено!AF824-'погружено всего'!AF824)</f>
        <v/>
      </c>
      <c r="AG824" s="21" t="str">
        <f>IF(обеспечено!AG824-'погружено всего'!AG824=0,"",обеспечено!AG824-'погружено всего'!AG824)</f>
        <v/>
      </c>
      <c r="AH824" s="21" t="str">
        <f>IF(обеспечено!AH824-'погружено всего'!AH824=0,"",обеспечено!AH824-'погружено всего'!AH824)</f>
        <v/>
      </c>
      <c r="AI824" s="21" t="str">
        <f>IF(обеспечено!AI824-'погружено всего'!AI824=0,"",обеспечено!AI824-'погружено всего'!AI824)</f>
        <v/>
      </c>
      <c r="AJ824" s="21" t="str">
        <f>IF(обеспечено!AJ824-'погружено всего'!AJ824=0,"",обеспечено!AJ824-'погружено всего'!AJ824)</f>
        <v/>
      </c>
      <c r="AK824" s="21" t="str">
        <f>IF(обеспечено!AK824-'погружено всего'!AK824=0,"",обеспечено!AK824-'погружено всего'!AK824)</f>
        <v/>
      </c>
    </row>
    <row r="825" spans="2:37" ht="13.5" customHeight="1" x14ac:dyDescent="0.15">
      <c r="B825" s="20" t="str">
        <f>IF(LEN('заявки всего'!B825)=0,"",'заявки всего'!B825)</f>
        <v/>
      </c>
      <c r="C825" s="20" t="str">
        <f>IF(LEN('заявки всего'!C825)=0,"",'заявки всего'!C825)</f>
        <v/>
      </c>
      <c r="D825" s="22" t="str">
        <f>IF(LEN('заявки всего'!D825)=0,"",'заявки всего'!D825)</f>
        <v/>
      </c>
      <c r="E825" s="23" t="str">
        <f>IF(LEN('заявки всего'!E825)=0,"",'заявки всего'!E825)</f>
        <v/>
      </c>
      <c r="F825" s="23" t="str">
        <f>IF(обеспечено!F825=0,"",ROUNDUP(обеспечено!F825/31*5,0))</f>
        <v/>
      </c>
      <c r="G825" s="21" t="str">
        <f>IF(обеспечено!G825-'погружено всего'!G825=0,"",обеспечено!G825-'погружено всего'!G825)</f>
        <v/>
      </c>
      <c r="H825" s="21" t="str">
        <f>IF(обеспечено!H825-'погружено всего'!H825=0,"",обеспечено!H825-'погружено всего'!H825)</f>
        <v/>
      </c>
      <c r="I825" s="21" t="str">
        <f>IF(обеспечено!I825-'погружено всего'!I825=0,"",обеспечено!I825-'погружено всего'!I825)</f>
        <v/>
      </c>
      <c r="J825" s="21" t="str">
        <f>IF(обеспечено!J825-'погружено всего'!J825=0,"",обеспечено!J825-'погружено всего'!J825)</f>
        <v/>
      </c>
      <c r="K825" s="21" t="str">
        <f>IF(обеспечено!K825-'погружено всего'!K825=0,"",обеспечено!K825-'погружено всего'!K825)</f>
        <v/>
      </c>
      <c r="L825" s="21" t="str">
        <f>IF(обеспечено!L825-'погружено всего'!L825=0,"",обеспечено!L825-'погружено всего'!L825)</f>
        <v/>
      </c>
      <c r="M825" s="21" t="str">
        <f>IF(обеспечено!M825-'погружено всего'!M825=0,"",обеспечено!M825-'погружено всего'!M825)</f>
        <v/>
      </c>
      <c r="N825" s="21" t="str">
        <f>IF(обеспечено!N825-'погружено всего'!N825=0,"",обеспечено!N825-'погружено всего'!N825)</f>
        <v/>
      </c>
      <c r="O825" s="21" t="str">
        <f>IF(обеспечено!O825-'погружено всего'!O825=0,"",обеспечено!O825-'погружено всего'!O825)</f>
        <v/>
      </c>
      <c r="P825" s="21" t="str">
        <f>IF(обеспечено!P825-'погружено всего'!P825=0,"",обеспечено!P825-'погружено всего'!P825)</f>
        <v/>
      </c>
      <c r="Q825" s="21" t="str">
        <f>IF(обеспечено!Q825-'погружено всего'!Q825=0,"",обеспечено!Q825-'погружено всего'!Q825)</f>
        <v/>
      </c>
      <c r="R825" s="21" t="str">
        <f>IF(обеспечено!R825-'погружено всего'!R825=0,"",обеспечено!R825-'погружено всего'!R825)</f>
        <v/>
      </c>
      <c r="S825" s="21" t="str">
        <f>IF(обеспечено!S825-'погружено всего'!S825=0,"",обеспечено!S825-'погружено всего'!S825)</f>
        <v/>
      </c>
      <c r="T825" s="21" t="str">
        <f>IF(обеспечено!T825-'погружено всего'!T825=0,"",обеспечено!T825-'погружено всего'!T825)</f>
        <v/>
      </c>
      <c r="U825" s="21" t="str">
        <f>IF(обеспечено!U825-'погружено всего'!U825=0,"",обеспечено!U825-'погружено всего'!U825)</f>
        <v/>
      </c>
      <c r="V825" s="21" t="str">
        <f>IF(обеспечено!V825-'погружено всего'!V825=0,"",обеспечено!V825-'погружено всего'!V825)</f>
        <v/>
      </c>
      <c r="W825" s="21" t="str">
        <f>IF(обеспечено!W825-'погружено всего'!W825=0,"",обеспечено!W825-'погружено всего'!W825)</f>
        <v/>
      </c>
      <c r="X825" s="21" t="str">
        <f>IF(обеспечено!X825-'погружено всего'!X825=0,"",обеспечено!X825-'погружено всего'!X825)</f>
        <v/>
      </c>
      <c r="Y825" s="21" t="str">
        <f>IF(обеспечено!Y825-'погружено всего'!Y825=0,"",обеспечено!Y825-'погружено всего'!Y825)</f>
        <v/>
      </c>
      <c r="Z825" s="21" t="str">
        <f>IF(обеспечено!Z825-'погружено всего'!Z825=0,"",обеспечено!Z825-'погружено всего'!Z825)</f>
        <v/>
      </c>
      <c r="AA825" s="21" t="str">
        <f>IF(обеспечено!AA825-'погружено всего'!AA825=0,"",обеспечено!AA825-'погружено всего'!AA825)</f>
        <v/>
      </c>
      <c r="AB825" s="21" t="str">
        <f>IF(обеспечено!AB825-'погружено всего'!AB825=0,"",обеспечено!AB825-'погружено всего'!AB825)</f>
        <v/>
      </c>
      <c r="AC825" s="21" t="str">
        <f>IF(обеспечено!AC825-'погружено всего'!AC825=0,"",обеспечено!AC825-'погружено всего'!AC825)</f>
        <v/>
      </c>
      <c r="AD825" s="21" t="str">
        <f>IF(обеспечено!AD825-'погружено всего'!AD825=0,"",обеспечено!AD825-'погружено всего'!AD825)</f>
        <v/>
      </c>
      <c r="AE825" s="21" t="str">
        <f>IF(обеспечено!AE825-'погружено всего'!AE825=0,"",обеспечено!AE825-'погружено всего'!AE825)</f>
        <v/>
      </c>
      <c r="AF825" s="21" t="str">
        <f>IF(обеспечено!AF825-'погружено всего'!AF825=0,"",обеспечено!AF825-'погружено всего'!AF825)</f>
        <v/>
      </c>
      <c r="AG825" s="21" t="str">
        <f>IF(обеспечено!AG825-'погружено всего'!AG825=0,"",обеспечено!AG825-'погружено всего'!AG825)</f>
        <v/>
      </c>
      <c r="AH825" s="21" t="str">
        <f>IF(обеспечено!AH825-'погружено всего'!AH825=0,"",обеспечено!AH825-'погружено всего'!AH825)</f>
        <v/>
      </c>
      <c r="AI825" s="21" t="str">
        <f>IF(обеспечено!AI825-'погружено всего'!AI825=0,"",обеспечено!AI825-'погружено всего'!AI825)</f>
        <v/>
      </c>
      <c r="AJ825" s="21" t="str">
        <f>IF(обеспечено!AJ825-'погружено всего'!AJ825=0,"",обеспечено!AJ825-'погружено всего'!AJ825)</f>
        <v/>
      </c>
      <c r="AK825" s="21" t="str">
        <f>IF(обеспечено!AK825-'погружено всего'!AK825=0,"",обеспечено!AK825-'погружено всего'!AK825)</f>
        <v/>
      </c>
    </row>
    <row r="826" spans="2:37" ht="13.5" customHeight="1" x14ac:dyDescent="0.15">
      <c r="B826" s="20" t="str">
        <f>IF(LEN('заявки всего'!B826)=0,"",'заявки всего'!B826)</f>
        <v/>
      </c>
      <c r="C826" s="20" t="str">
        <f>IF(LEN('заявки всего'!C826)=0,"",'заявки всего'!C826)</f>
        <v/>
      </c>
      <c r="D826" s="22" t="str">
        <f>IF(LEN('заявки всего'!D826)=0,"",'заявки всего'!D826)</f>
        <v/>
      </c>
      <c r="E826" s="23" t="str">
        <f>IF(LEN('заявки всего'!E826)=0,"",'заявки всего'!E826)</f>
        <v/>
      </c>
      <c r="F826" s="23" t="str">
        <f>IF(обеспечено!F826=0,"",ROUNDUP(обеспечено!F826/31*5,0))</f>
        <v/>
      </c>
      <c r="G826" s="21" t="str">
        <f>IF(обеспечено!G826-'погружено всего'!G826=0,"",обеспечено!G826-'погружено всего'!G826)</f>
        <v/>
      </c>
      <c r="H826" s="21" t="str">
        <f>IF(обеспечено!H826-'погружено всего'!H826=0,"",обеспечено!H826-'погружено всего'!H826)</f>
        <v/>
      </c>
      <c r="I826" s="21" t="str">
        <f>IF(обеспечено!I826-'погружено всего'!I826=0,"",обеспечено!I826-'погружено всего'!I826)</f>
        <v/>
      </c>
      <c r="J826" s="21" t="str">
        <f>IF(обеспечено!J826-'погружено всего'!J826=0,"",обеспечено!J826-'погружено всего'!J826)</f>
        <v/>
      </c>
      <c r="K826" s="21" t="str">
        <f>IF(обеспечено!K826-'погружено всего'!K826=0,"",обеспечено!K826-'погружено всего'!K826)</f>
        <v/>
      </c>
      <c r="L826" s="21" t="str">
        <f>IF(обеспечено!L826-'погружено всего'!L826=0,"",обеспечено!L826-'погружено всего'!L826)</f>
        <v/>
      </c>
      <c r="M826" s="21" t="str">
        <f>IF(обеспечено!M826-'погружено всего'!M826=0,"",обеспечено!M826-'погружено всего'!M826)</f>
        <v/>
      </c>
      <c r="N826" s="21" t="str">
        <f>IF(обеспечено!N826-'погружено всего'!N826=0,"",обеспечено!N826-'погружено всего'!N826)</f>
        <v/>
      </c>
      <c r="O826" s="21" t="str">
        <f>IF(обеспечено!O826-'погружено всего'!O826=0,"",обеспечено!O826-'погружено всего'!O826)</f>
        <v/>
      </c>
      <c r="P826" s="21" t="str">
        <f>IF(обеспечено!P826-'погружено всего'!P826=0,"",обеспечено!P826-'погружено всего'!P826)</f>
        <v/>
      </c>
      <c r="Q826" s="21" t="str">
        <f>IF(обеспечено!Q826-'погружено всего'!Q826=0,"",обеспечено!Q826-'погружено всего'!Q826)</f>
        <v/>
      </c>
      <c r="R826" s="21" t="str">
        <f>IF(обеспечено!R826-'погружено всего'!R826=0,"",обеспечено!R826-'погружено всего'!R826)</f>
        <v/>
      </c>
      <c r="S826" s="21" t="str">
        <f>IF(обеспечено!S826-'погружено всего'!S826=0,"",обеспечено!S826-'погружено всего'!S826)</f>
        <v/>
      </c>
      <c r="T826" s="21" t="str">
        <f>IF(обеспечено!T826-'погружено всего'!T826=0,"",обеспечено!T826-'погружено всего'!T826)</f>
        <v/>
      </c>
      <c r="U826" s="21" t="str">
        <f>IF(обеспечено!U826-'погружено всего'!U826=0,"",обеспечено!U826-'погружено всего'!U826)</f>
        <v/>
      </c>
      <c r="V826" s="21" t="str">
        <f>IF(обеспечено!V826-'погружено всего'!V826=0,"",обеспечено!V826-'погружено всего'!V826)</f>
        <v/>
      </c>
      <c r="W826" s="21" t="str">
        <f>IF(обеспечено!W826-'погружено всего'!W826=0,"",обеспечено!W826-'погружено всего'!W826)</f>
        <v/>
      </c>
      <c r="X826" s="21" t="str">
        <f>IF(обеспечено!X826-'погружено всего'!X826=0,"",обеспечено!X826-'погружено всего'!X826)</f>
        <v/>
      </c>
      <c r="Y826" s="21" t="str">
        <f>IF(обеспечено!Y826-'погружено всего'!Y826=0,"",обеспечено!Y826-'погружено всего'!Y826)</f>
        <v/>
      </c>
      <c r="Z826" s="21" t="str">
        <f>IF(обеспечено!Z826-'погружено всего'!Z826=0,"",обеспечено!Z826-'погружено всего'!Z826)</f>
        <v/>
      </c>
      <c r="AA826" s="21" t="str">
        <f>IF(обеспечено!AA826-'погружено всего'!AA826=0,"",обеспечено!AA826-'погружено всего'!AA826)</f>
        <v/>
      </c>
      <c r="AB826" s="21" t="str">
        <f>IF(обеспечено!AB826-'погружено всего'!AB826=0,"",обеспечено!AB826-'погружено всего'!AB826)</f>
        <v/>
      </c>
      <c r="AC826" s="21" t="str">
        <f>IF(обеспечено!AC826-'погружено всего'!AC826=0,"",обеспечено!AC826-'погружено всего'!AC826)</f>
        <v/>
      </c>
      <c r="AD826" s="21" t="str">
        <f>IF(обеспечено!AD826-'погружено всего'!AD826=0,"",обеспечено!AD826-'погружено всего'!AD826)</f>
        <v/>
      </c>
      <c r="AE826" s="21" t="str">
        <f>IF(обеспечено!AE826-'погружено всего'!AE826=0,"",обеспечено!AE826-'погружено всего'!AE826)</f>
        <v/>
      </c>
      <c r="AF826" s="21" t="str">
        <f>IF(обеспечено!AF826-'погружено всего'!AF826=0,"",обеспечено!AF826-'погружено всего'!AF826)</f>
        <v/>
      </c>
      <c r="AG826" s="21" t="str">
        <f>IF(обеспечено!AG826-'погружено всего'!AG826=0,"",обеспечено!AG826-'погружено всего'!AG826)</f>
        <v/>
      </c>
      <c r="AH826" s="21" t="str">
        <f>IF(обеспечено!AH826-'погружено всего'!AH826=0,"",обеспечено!AH826-'погружено всего'!AH826)</f>
        <v/>
      </c>
      <c r="AI826" s="21" t="str">
        <f>IF(обеспечено!AI826-'погружено всего'!AI826=0,"",обеспечено!AI826-'погружено всего'!AI826)</f>
        <v/>
      </c>
      <c r="AJ826" s="21" t="str">
        <f>IF(обеспечено!AJ826-'погружено всего'!AJ826=0,"",обеспечено!AJ826-'погружено всего'!AJ826)</f>
        <v/>
      </c>
      <c r="AK826" s="21" t="str">
        <f>IF(обеспечено!AK826-'погружено всего'!AK826=0,"",обеспечено!AK826-'погружено всего'!AK826)</f>
        <v/>
      </c>
    </row>
    <row r="827" spans="2:37" ht="13.5" customHeight="1" x14ac:dyDescent="0.15">
      <c r="B827" s="20" t="str">
        <f>IF(LEN('заявки всего'!B827)=0,"",'заявки всего'!B827)</f>
        <v/>
      </c>
      <c r="C827" s="20" t="str">
        <f>IF(LEN('заявки всего'!C827)=0,"",'заявки всего'!C827)</f>
        <v/>
      </c>
      <c r="D827" s="22" t="str">
        <f>IF(LEN('заявки всего'!D827)=0,"",'заявки всего'!D827)</f>
        <v/>
      </c>
      <c r="E827" s="23" t="str">
        <f>IF(LEN('заявки всего'!E827)=0,"",'заявки всего'!E827)</f>
        <v/>
      </c>
      <c r="F827" s="23" t="str">
        <f>IF(обеспечено!F827=0,"",ROUNDUP(обеспечено!F827/31*5,0))</f>
        <v/>
      </c>
      <c r="G827" s="21" t="str">
        <f>IF(обеспечено!G827-'погружено всего'!G827=0,"",обеспечено!G827-'погружено всего'!G827)</f>
        <v/>
      </c>
      <c r="H827" s="21" t="str">
        <f>IF(обеспечено!H827-'погружено всего'!H827=0,"",обеспечено!H827-'погружено всего'!H827)</f>
        <v/>
      </c>
      <c r="I827" s="21" t="str">
        <f>IF(обеспечено!I827-'погружено всего'!I827=0,"",обеспечено!I827-'погружено всего'!I827)</f>
        <v/>
      </c>
      <c r="J827" s="21" t="str">
        <f>IF(обеспечено!J827-'погружено всего'!J827=0,"",обеспечено!J827-'погружено всего'!J827)</f>
        <v/>
      </c>
      <c r="K827" s="21" t="str">
        <f>IF(обеспечено!K827-'погружено всего'!K827=0,"",обеспечено!K827-'погружено всего'!K827)</f>
        <v/>
      </c>
      <c r="L827" s="21" t="str">
        <f>IF(обеспечено!L827-'погружено всего'!L827=0,"",обеспечено!L827-'погружено всего'!L827)</f>
        <v/>
      </c>
      <c r="M827" s="21" t="str">
        <f>IF(обеспечено!M827-'погружено всего'!M827=0,"",обеспечено!M827-'погружено всего'!M827)</f>
        <v/>
      </c>
      <c r="N827" s="21" t="str">
        <f>IF(обеспечено!N827-'погружено всего'!N827=0,"",обеспечено!N827-'погружено всего'!N827)</f>
        <v/>
      </c>
      <c r="O827" s="21" t="str">
        <f>IF(обеспечено!O827-'погружено всего'!O827=0,"",обеспечено!O827-'погружено всего'!O827)</f>
        <v/>
      </c>
      <c r="P827" s="21" t="str">
        <f>IF(обеспечено!P827-'погружено всего'!P827=0,"",обеспечено!P827-'погружено всего'!P827)</f>
        <v/>
      </c>
      <c r="Q827" s="21" t="str">
        <f>IF(обеспечено!Q827-'погружено всего'!Q827=0,"",обеспечено!Q827-'погружено всего'!Q827)</f>
        <v/>
      </c>
      <c r="R827" s="21" t="str">
        <f>IF(обеспечено!R827-'погружено всего'!R827=0,"",обеспечено!R827-'погружено всего'!R827)</f>
        <v/>
      </c>
      <c r="S827" s="21" t="str">
        <f>IF(обеспечено!S827-'погружено всего'!S827=0,"",обеспечено!S827-'погружено всего'!S827)</f>
        <v/>
      </c>
      <c r="T827" s="21" t="str">
        <f>IF(обеспечено!T827-'погружено всего'!T827=0,"",обеспечено!T827-'погружено всего'!T827)</f>
        <v/>
      </c>
      <c r="U827" s="21" t="str">
        <f>IF(обеспечено!U827-'погружено всего'!U827=0,"",обеспечено!U827-'погружено всего'!U827)</f>
        <v/>
      </c>
      <c r="V827" s="21" t="str">
        <f>IF(обеспечено!V827-'погружено всего'!V827=0,"",обеспечено!V827-'погружено всего'!V827)</f>
        <v/>
      </c>
      <c r="W827" s="21" t="str">
        <f>IF(обеспечено!W827-'погружено всего'!W827=0,"",обеспечено!W827-'погружено всего'!W827)</f>
        <v/>
      </c>
      <c r="X827" s="21" t="str">
        <f>IF(обеспечено!X827-'погружено всего'!X827=0,"",обеспечено!X827-'погружено всего'!X827)</f>
        <v/>
      </c>
      <c r="Y827" s="21" t="str">
        <f>IF(обеспечено!Y827-'погружено всего'!Y827=0,"",обеспечено!Y827-'погружено всего'!Y827)</f>
        <v/>
      </c>
      <c r="Z827" s="21" t="str">
        <f>IF(обеспечено!Z827-'погружено всего'!Z827=0,"",обеспечено!Z827-'погружено всего'!Z827)</f>
        <v/>
      </c>
      <c r="AA827" s="21" t="str">
        <f>IF(обеспечено!AA827-'погружено всего'!AA827=0,"",обеспечено!AA827-'погружено всего'!AA827)</f>
        <v/>
      </c>
      <c r="AB827" s="21" t="str">
        <f>IF(обеспечено!AB827-'погружено всего'!AB827=0,"",обеспечено!AB827-'погружено всего'!AB827)</f>
        <v/>
      </c>
      <c r="AC827" s="21" t="str">
        <f>IF(обеспечено!AC827-'погружено всего'!AC827=0,"",обеспечено!AC827-'погружено всего'!AC827)</f>
        <v/>
      </c>
      <c r="AD827" s="21" t="str">
        <f>IF(обеспечено!AD827-'погружено всего'!AD827=0,"",обеспечено!AD827-'погружено всего'!AD827)</f>
        <v/>
      </c>
      <c r="AE827" s="21" t="str">
        <f>IF(обеспечено!AE827-'погружено всего'!AE827=0,"",обеспечено!AE827-'погружено всего'!AE827)</f>
        <v/>
      </c>
      <c r="AF827" s="21" t="str">
        <f>IF(обеспечено!AF827-'погружено всего'!AF827=0,"",обеспечено!AF827-'погружено всего'!AF827)</f>
        <v/>
      </c>
      <c r="AG827" s="21" t="str">
        <f>IF(обеспечено!AG827-'погружено всего'!AG827=0,"",обеспечено!AG827-'погружено всего'!AG827)</f>
        <v/>
      </c>
      <c r="AH827" s="21" t="str">
        <f>IF(обеспечено!AH827-'погружено всего'!AH827=0,"",обеспечено!AH827-'погружено всего'!AH827)</f>
        <v/>
      </c>
      <c r="AI827" s="21" t="str">
        <f>IF(обеспечено!AI827-'погружено всего'!AI827=0,"",обеспечено!AI827-'погружено всего'!AI827)</f>
        <v/>
      </c>
      <c r="AJ827" s="21" t="str">
        <f>IF(обеспечено!AJ827-'погружено всего'!AJ827=0,"",обеспечено!AJ827-'погружено всего'!AJ827)</f>
        <v/>
      </c>
      <c r="AK827" s="21" t="str">
        <f>IF(обеспечено!AK827-'погружено всего'!AK827=0,"",обеспечено!AK827-'погружено всего'!AK827)</f>
        <v/>
      </c>
    </row>
    <row r="828" spans="2:37" ht="13.5" customHeight="1" x14ac:dyDescent="0.15">
      <c r="B828" s="20" t="str">
        <f>IF(LEN('заявки всего'!B828)=0,"",'заявки всего'!B828)</f>
        <v/>
      </c>
      <c r="C828" s="20" t="str">
        <f>IF(LEN('заявки всего'!C828)=0,"",'заявки всего'!C828)</f>
        <v/>
      </c>
      <c r="D828" s="22" t="str">
        <f>IF(LEN('заявки всего'!D828)=0,"",'заявки всего'!D828)</f>
        <v/>
      </c>
      <c r="E828" s="23" t="str">
        <f>IF(LEN('заявки всего'!E828)=0,"",'заявки всего'!E828)</f>
        <v/>
      </c>
      <c r="F828" s="23" t="str">
        <f>IF(обеспечено!F828=0,"",ROUNDUP(обеспечено!F828/31*5,0))</f>
        <v/>
      </c>
      <c r="G828" s="21" t="str">
        <f>IF(обеспечено!G828-'погружено всего'!G828=0,"",обеспечено!G828-'погружено всего'!G828)</f>
        <v/>
      </c>
      <c r="H828" s="21" t="str">
        <f>IF(обеспечено!H828-'погружено всего'!H828=0,"",обеспечено!H828-'погружено всего'!H828)</f>
        <v/>
      </c>
      <c r="I828" s="21" t="str">
        <f>IF(обеспечено!I828-'погружено всего'!I828=0,"",обеспечено!I828-'погружено всего'!I828)</f>
        <v/>
      </c>
      <c r="J828" s="21" t="str">
        <f>IF(обеспечено!J828-'погружено всего'!J828=0,"",обеспечено!J828-'погружено всего'!J828)</f>
        <v/>
      </c>
      <c r="K828" s="21" t="str">
        <f>IF(обеспечено!K828-'погружено всего'!K828=0,"",обеспечено!K828-'погружено всего'!K828)</f>
        <v/>
      </c>
      <c r="L828" s="21" t="str">
        <f>IF(обеспечено!L828-'погружено всего'!L828=0,"",обеспечено!L828-'погружено всего'!L828)</f>
        <v/>
      </c>
      <c r="M828" s="21" t="str">
        <f>IF(обеспечено!M828-'погружено всего'!M828=0,"",обеспечено!M828-'погружено всего'!M828)</f>
        <v/>
      </c>
      <c r="N828" s="21" t="str">
        <f>IF(обеспечено!N828-'погружено всего'!N828=0,"",обеспечено!N828-'погружено всего'!N828)</f>
        <v/>
      </c>
      <c r="O828" s="21" t="str">
        <f>IF(обеспечено!O828-'погружено всего'!O828=0,"",обеспечено!O828-'погружено всего'!O828)</f>
        <v/>
      </c>
      <c r="P828" s="21" t="str">
        <f>IF(обеспечено!P828-'погружено всего'!P828=0,"",обеспечено!P828-'погружено всего'!P828)</f>
        <v/>
      </c>
      <c r="Q828" s="21" t="str">
        <f>IF(обеспечено!Q828-'погружено всего'!Q828=0,"",обеспечено!Q828-'погружено всего'!Q828)</f>
        <v/>
      </c>
      <c r="R828" s="21" t="str">
        <f>IF(обеспечено!R828-'погружено всего'!R828=0,"",обеспечено!R828-'погружено всего'!R828)</f>
        <v/>
      </c>
      <c r="S828" s="21" t="str">
        <f>IF(обеспечено!S828-'погружено всего'!S828=0,"",обеспечено!S828-'погружено всего'!S828)</f>
        <v/>
      </c>
      <c r="T828" s="21" t="str">
        <f>IF(обеспечено!T828-'погружено всего'!T828=0,"",обеспечено!T828-'погружено всего'!T828)</f>
        <v/>
      </c>
      <c r="U828" s="21" t="str">
        <f>IF(обеспечено!U828-'погружено всего'!U828=0,"",обеспечено!U828-'погружено всего'!U828)</f>
        <v/>
      </c>
      <c r="V828" s="21" t="str">
        <f>IF(обеспечено!V828-'погружено всего'!V828=0,"",обеспечено!V828-'погружено всего'!V828)</f>
        <v/>
      </c>
      <c r="W828" s="21" t="str">
        <f>IF(обеспечено!W828-'погружено всего'!W828=0,"",обеспечено!W828-'погружено всего'!W828)</f>
        <v/>
      </c>
      <c r="X828" s="21" t="str">
        <f>IF(обеспечено!X828-'погружено всего'!X828=0,"",обеспечено!X828-'погружено всего'!X828)</f>
        <v/>
      </c>
      <c r="Y828" s="21" t="str">
        <f>IF(обеспечено!Y828-'погружено всего'!Y828=0,"",обеспечено!Y828-'погружено всего'!Y828)</f>
        <v/>
      </c>
      <c r="Z828" s="21" t="str">
        <f>IF(обеспечено!Z828-'погружено всего'!Z828=0,"",обеспечено!Z828-'погружено всего'!Z828)</f>
        <v/>
      </c>
      <c r="AA828" s="21" t="str">
        <f>IF(обеспечено!AA828-'погружено всего'!AA828=0,"",обеспечено!AA828-'погружено всего'!AA828)</f>
        <v/>
      </c>
      <c r="AB828" s="21" t="str">
        <f>IF(обеспечено!AB828-'погружено всего'!AB828=0,"",обеспечено!AB828-'погружено всего'!AB828)</f>
        <v/>
      </c>
      <c r="AC828" s="21" t="str">
        <f>IF(обеспечено!AC828-'погружено всего'!AC828=0,"",обеспечено!AC828-'погружено всего'!AC828)</f>
        <v/>
      </c>
      <c r="AD828" s="21" t="str">
        <f>IF(обеспечено!AD828-'погружено всего'!AD828=0,"",обеспечено!AD828-'погружено всего'!AD828)</f>
        <v/>
      </c>
      <c r="AE828" s="21" t="str">
        <f>IF(обеспечено!AE828-'погружено всего'!AE828=0,"",обеспечено!AE828-'погружено всего'!AE828)</f>
        <v/>
      </c>
      <c r="AF828" s="21" t="str">
        <f>IF(обеспечено!AF828-'погружено всего'!AF828=0,"",обеспечено!AF828-'погружено всего'!AF828)</f>
        <v/>
      </c>
      <c r="AG828" s="21" t="str">
        <f>IF(обеспечено!AG828-'погружено всего'!AG828=0,"",обеспечено!AG828-'погружено всего'!AG828)</f>
        <v/>
      </c>
      <c r="AH828" s="21" t="str">
        <f>IF(обеспечено!AH828-'погружено всего'!AH828=0,"",обеспечено!AH828-'погружено всего'!AH828)</f>
        <v/>
      </c>
      <c r="AI828" s="21" t="str">
        <f>IF(обеспечено!AI828-'погружено всего'!AI828=0,"",обеспечено!AI828-'погружено всего'!AI828)</f>
        <v/>
      </c>
      <c r="AJ828" s="21" t="str">
        <f>IF(обеспечено!AJ828-'погружено всего'!AJ828=0,"",обеспечено!AJ828-'погружено всего'!AJ828)</f>
        <v/>
      </c>
      <c r="AK828" s="21" t="str">
        <f>IF(обеспечено!AK828-'погружено всего'!AK828=0,"",обеспечено!AK828-'погружено всего'!AK828)</f>
        <v/>
      </c>
    </row>
    <row r="829" spans="2:37" ht="13.5" customHeight="1" x14ac:dyDescent="0.15">
      <c r="B829" s="20" t="str">
        <f>IF(LEN('заявки всего'!B829)=0,"",'заявки всего'!B829)</f>
        <v/>
      </c>
      <c r="C829" s="20" t="str">
        <f>IF(LEN('заявки всего'!C829)=0,"",'заявки всего'!C829)</f>
        <v/>
      </c>
      <c r="D829" s="22" t="str">
        <f>IF(LEN('заявки всего'!D829)=0,"",'заявки всего'!D829)</f>
        <v/>
      </c>
      <c r="E829" s="23" t="str">
        <f>IF(LEN('заявки всего'!E829)=0,"",'заявки всего'!E829)</f>
        <v/>
      </c>
      <c r="F829" s="23" t="str">
        <f>IF(обеспечено!F829=0,"",ROUNDUP(обеспечено!F829/31*5,0))</f>
        <v/>
      </c>
      <c r="G829" s="21" t="str">
        <f>IF(обеспечено!G829-'погружено всего'!G829=0,"",обеспечено!G829-'погружено всего'!G829)</f>
        <v/>
      </c>
      <c r="H829" s="21" t="str">
        <f>IF(обеспечено!H829-'погружено всего'!H829=0,"",обеспечено!H829-'погружено всего'!H829)</f>
        <v/>
      </c>
      <c r="I829" s="21" t="str">
        <f>IF(обеспечено!I829-'погружено всего'!I829=0,"",обеспечено!I829-'погружено всего'!I829)</f>
        <v/>
      </c>
      <c r="J829" s="21" t="str">
        <f>IF(обеспечено!J829-'погружено всего'!J829=0,"",обеспечено!J829-'погружено всего'!J829)</f>
        <v/>
      </c>
      <c r="K829" s="21" t="str">
        <f>IF(обеспечено!K829-'погружено всего'!K829=0,"",обеспечено!K829-'погружено всего'!K829)</f>
        <v/>
      </c>
      <c r="L829" s="21" t="str">
        <f>IF(обеспечено!L829-'погружено всего'!L829=0,"",обеспечено!L829-'погружено всего'!L829)</f>
        <v/>
      </c>
      <c r="M829" s="21" t="str">
        <f>IF(обеспечено!M829-'погружено всего'!M829=0,"",обеспечено!M829-'погружено всего'!M829)</f>
        <v/>
      </c>
      <c r="N829" s="21" t="str">
        <f>IF(обеспечено!N829-'погружено всего'!N829=0,"",обеспечено!N829-'погружено всего'!N829)</f>
        <v/>
      </c>
      <c r="O829" s="21" t="str">
        <f>IF(обеспечено!O829-'погружено всего'!O829=0,"",обеспечено!O829-'погружено всего'!O829)</f>
        <v/>
      </c>
      <c r="P829" s="21" t="str">
        <f>IF(обеспечено!P829-'погружено всего'!P829=0,"",обеспечено!P829-'погружено всего'!P829)</f>
        <v/>
      </c>
      <c r="Q829" s="21" t="str">
        <f>IF(обеспечено!Q829-'погружено всего'!Q829=0,"",обеспечено!Q829-'погружено всего'!Q829)</f>
        <v/>
      </c>
      <c r="R829" s="21" t="str">
        <f>IF(обеспечено!R829-'погружено всего'!R829=0,"",обеспечено!R829-'погружено всего'!R829)</f>
        <v/>
      </c>
      <c r="S829" s="21" t="str">
        <f>IF(обеспечено!S829-'погружено всего'!S829=0,"",обеспечено!S829-'погружено всего'!S829)</f>
        <v/>
      </c>
      <c r="T829" s="21" t="str">
        <f>IF(обеспечено!T829-'погружено всего'!T829=0,"",обеспечено!T829-'погружено всего'!T829)</f>
        <v/>
      </c>
      <c r="U829" s="21" t="str">
        <f>IF(обеспечено!U829-'погружено всего'!U829=0,"",обеспечено!U829-'погружено всего'!U829)</f>
        <v/>
      </c>
      <c r="V829" s="21" t="str">
        <f>IF(обеспечено!V829-'погружено всего'!V829=0,"",обеспечено!V829-'погружено всего'!V829)</f>
        <v/>
      </c>
      <c r="W829" s="21" t="str">
        <f>IF(обеспечено!W829-'погружено всего'!W829=0,"",обеспечено!W829-'погружено всего'!W829)</f>
        <v/>
      </c>
      <c r="X829" s="21" t="str">
        <f>IF(обеспечено!X829-'погружено всего'!X829=0,"",обеспечено!X829-'погружено всего'!X829)</f>
        <v/>
      </c>
      <c r="Y829" s="21" t="str">
        <f>IF(обеспечено!Y829-'погружено всего'!Y829=0,"",обеспечено!Y829-'погружено всего'!Y829)</f>
        <v/>
      </c>
      <c r="Z829" s="21" t="str">
        <f>IF(обеспечено!Z829-'погружено всего'!Z829=0,"",обеспечено!Z829-'погружено всего'!Z829)</f>
        <v/>
      </c>
      <c r="AA829" s="21" t="str">
        <f>IF(обеспечено!AA829-'погружено всего'!AA829=0,"",обеспечено!AA829-'погружено всего'!AA829)</f>
        <v/>
      </c>
      <c r="AB829" s="21" t="str">
        <f>IF(обеспечено!AB829-'погружено всего'!AB829=0,"",обеспечено!AB829-'погружено всего'!AB829)</f>
        <v/>
      </c>
      <c r="AC829" s="21" t="str">
        <f>IF(обеспечено!AC829-'погружено всего'!AC829=0,"",обеспечено!AC829-'погружено всего'!AC829)</f>
        <v/>
      </c>
      <c r="AD829" s="21" t="str">
        <f>IF(обеспечено!AD829-'погружено всего'!AD829=0,"",обеспечено!AD829-'погружено всего'!AD829)</f>
        <v/>
      </c>
      <c r="AE829" s="21" t="str">
        <f>IF(обеспечено!AE829-'погружено всего'!AE829=0,"",обеспечено!AE829-'погружено всего'!AE829)</f>
        <v/>
      </c>
      <c r="AF829" s="21" t="str">
        <f>IF(обеспечено!AF829-'погружено всего'!AF829=0,"",обеспечено!AF829-'погружено всего'!AF829)</f>
        <v/>
      </c>
      <c r="AG829" s="21" t="str">
        <f>IF(обеспечено!AG829-'погружено всего'!AG829=0,"",обеспечено!AG829-'погружено всего'!AG829)</f>
        <v/>
      </c>
      <c r="AH829" s="21" t="str">
        <f>IF(обеспечено!AH829-'погружено всего'!AH829=0,"",обеспечено!AH829-'погружено всего'!AH829)</f>
        <v/>
      </c>
      <c r="AI829" s="21" t="str">
        <f>IF(обеспечено!AI829-'погружено всего'!AI829=0,"",обеспечено!AI829-'погружено всего'!AI829)</f>
        <v/>
      </c>
      <c r="AJ829" s="21" t="str">
        <f>IF(обеспечено!AJ829-'погружено всего'!AJ829=0,"",обеспечено!AJ829-'погружено всего'!AJ829)</f>
        <v/>
      </c>
      <c r="AK829" s="21" t="str">
        <f>IF(обеспечено!AK829-'погружено всего'!AK829=0,"",обеспечено!AK829-'погружено всего'!AK829)</f>
        <v/>
      </c>
    </row>
    <row r="830" spans="2:37" ht="13.5" customHeight="1" x14ac:dyDescent="0.15">
      <c r="B830" s="20" t="str">
        <f>IF(LEN('заявки всего'!B830)=0,"",'заявки всего'!B830)</f>
        <v/>
      </c>
      <c r="C830" s="20" t="str">
        <f>IF(LEN('заявки всего'!C830)=0,"",'заявки всего'!C830)</f>
        <v/>
      </c>
      <c r="D830" s="22" t="str">
        <f>IF(LEN('заявки всего'!D830)=0,"",'заявки всего'!D830)</f>
        <v/>
      </c>
      <c r="E830" s="23" t="str">
        <f>IF(LEN('заявки всего'!E830)=0,"",'заявки всего'!E830)</f>
        <v/>
      </c>
      <c r="F830" s="23" t="str">
        <f>IF(обеспечено!F830=0,"",ROUNDUP(обеспечено!F830/31*5,0))</f>
        <v/>
      </c>
      <c r="G830" s="21" t="str">
        <f>IF(обеспечено!G830-'погружено всего'!G830=0,"",обеспечено!G830-'погружено всего'!G830)</f>
        <v/>
      </c>
      <c r="H830" s="21" t="str">
        <f>IF(обеспечено!H830-'погружено всего'!H830=0,"",обеспечено!H830-'погружено всего'!H830)</f>
        <v/>
      </c>
      <c r="I830" s="21" t="str">
        <f>IF(обеспечено!I830-'погружено всего'!I830=0,"",обеспечено!I830-'погружено всего'!I830)</f>
        <v/>
      </c>
      <c r="J830" s="21" t="str">
        <f>IF(обеспечено!J830-'погружено всего'!J830=0,"",обеспечено!J830-'погружено всего'!J830)</f>
        <v/>
      </c>
      <c r="K830" s="21" t="str">
        <f>IF(обеспечено!K830-'погружено всего'!K830=0,"",обеспечено!K830-'погружено всего'!K830)</f>
        <v/>
      </c>
      <c r="L830" s="21" t="str">
        <f>IF(обеспечено!L830-'погружено всего'!L830=0,"",обеспечено!L830-'погружено всего'!L830)</f>
        <v/>
      </c>
      <c r="M830" s="21" t="str">
        <f>IF(обеспечено!M830-'погружено всего'!M830=0,"",обеспечено!M830-'погружено всего'!M830)</f>
        <v/>
      </c>
      <c r="N830" s="21" t="str">
        <f>IF(обеспечено!N830-'погружено всего'!N830=0,"",обеспечено!N830-'погружено всего'!N830)</f>
        <v/>
      </c>
      <c r="O830" s="21" t="str">
        <f>IF(обеспечено!O830-'погружено всего'!O830=0,"",обеспечено!O830-'погружено всего'!O830)</f>
        <v/>
      </c>
      <c r="P830" s="21" t="str">
        <f>IF(обеспечено!P830-'погружено всего'!P830=0,"",обеспечено!P830-'погружено всего'!P830)</f>
        <v/>
      </c>
      <c r="Q830" s="21" t="str">
        <f>IF(обеспечено!Q830-'погружено всего'!Q830=0,"",обеспечено!Q830-'погружено всего'!Q830)</f>
        <v/>
      </c>
      <c r="R830" s="21" t="str">
        <f>IF(обеспечено!R830-'погружено всего'!R830=0,"",обеспечено!R830-'погружено всего'!R830)</f>
        <v/>
      </c>
      <c r="S830" s="21" t="str">
        <f>IF(обеспечено!S830-'погружено всего'!S830=0,"",обеспечено!S830-'погружено всего'!S830)</f>
        <v/>
      </c>
      <c r="T830" s="21" t="str">
        <f>IF(обеспечено!T830-'погружено всего'!T830=0,"",обеспечено!T830-'погружено всего'!T830)</f>
        <v/>
      </c>
      <c r="U830" s="21" t="str">
        <f>IF(обеспечено!U830-'погружено всего'!U830=0,"",обеспечено!U830-'погружено всего'!U830)</f>
        <v/>
      </c>
      <c r="V830" s="21" t="str">
        <f>IF(обеспечено!V830-'погружено всего'!V830=0,"",обеспечено!V830-'погружено всего'!V830)</f>
        <v/>
      </c>
      <c r="W830" s="21" t="str">
        <f>IF(обеспечено!W830-'погружено всего'!W830=0,"",обеспечено!W830-'погружено всего'!W830)</f>
        <v/>
      </c>
      <c r="X830" s="21" t="str">
        <f>IF(обеспечено!X830-'погружено всего'!X830=0,"",обеспечено!X830-'погружено всего'!X830)</f>
        <v/>
      </c>
      <c r="Y830" s="21" t="str">
        <f>IF(обеспечено!Y830-'погружено всего'!Y830=0,"",обеспечено!Y830-'погружено всего'!Y830)</f>
        <v/>
      </c>
      <c r="Z830" s="21" t="str">
        <f>IF(обеспечено!Z830-'погружено всего'!Z830=0,"",обеспечено!Z830-'погружено всего'!Z830)</f>
        <v/>
      </c>
      <c r="AA830" s="21" t="str">
        <f>IF(обеспечено!AA830-'погружено всего'!AA830=0,"",обеспечено!AA830-'погружено всего'!AA830)</f>
        <v/>
      </c>
      <c r="AB830" s="21" t="str">
        <f>IF(обеспечено!AB830-'погружено всего'!AB830=0,"",обеспечено!AB830-'погружено всего'!AB830)</f>
        <v/>
      </c>
      <c r="AC830" s="21" t="str">
        <f>IF(обеспечено!AC830-'погружено всего'!AC830=0,"",обеспечено!AC830-'погружено всего'!AC830)</f>
        <v/>
      </c>
      <c r="AD830" s="21" t="str">
        <f>IF(обеспечено!AD830-'погружено всего'!AD830=0,"",обеспечено!AD830-'погружено всего'!AD830)</f>
        <v/>
      </c>
      <c r="AE830" s="21" t="str">
        <f>IF(обеспечено!AE830-'погружено всего'!AE830=0,"",обеспечено!AE830-'погружено всего'!AE830)</f>
        <v/>
      </c>
      <c r="AF830" s="21" t="str">
        <f>IF(обеспечено!AF830-'погружено всего'!AF830=0,"",обеспечено!AF830-'погружено всего'!AF830)</f>
        <v/>
      </c>
      <c r="AG830" s="21" t="str">
        <f>IF(обеспечено!AG830-'погружено всего'!AG830=0,"",обеспечено!AG830-'погружено всего'!AG830)</f>
        <v/>
      </c>
      <c r="AH830" s="21" t="str">
        <f>IF(обеспечено!AH830-'погружено всего'!AH830=0,"",обеспечено!AH830-'погружено всего'!AH830)</f>
        <v/>
      </c>
      <c r="AI830" s="21" t="str">
        <f>IF(обеспечено!AI830-'погружено всего'!AI830=0,"",обеспечено!AI830-'погружено всего'!AI830)</f>
        <v/>
      </c>
      <c r="AJ830" s="21" t="str">
        <f>IF(обеспечено!AJ830-'погружено всего'!AJ830=0,"",обеспечено!AJ830-'погружено всего'!AJ830)</f>
        <v/>
      </c>
      <c r="AK830" s="21" t="str">
        <f>IF(обеспечено!AK830-'погружено всего'!AK830=0,"",обеспечено!AK830-'погружено всего'!AK830)</f>
        <v/>
      </c>
    </row>
    <row r="831" spans="2:37" ht="13.5" customHeight="1" x14ac:dyDescent="0.15">
      <c r="B831" s="20" t="str">
        <f>IF(LEN('заявки всего'!B831)=0,"",'заявки всего'!B831)</f>
        <v/>
      </c>
      <c r="C831" s="20" t="str">
        <f>IF(LEN('заявки всего'!C831)=0,"",'заявки всего'!C831)</f>
        <v/>
      </c>
      <c r="D831" s="22" t="str">
        <f>IF(LEN('заявки всего'!D831)=0,"",'заявки всего'!D831)</f>
        <v/>
      </c>
      <c r="E831" s="23" t="str">
        <f>IF(LEN('заявки всего'!E831)=0,"",'заявки всего'!E831)</f>
        <v/>
      </c>
      <c r="F831" s="23" t="str">
        <f>IF(обеспечено!F831=0,"",ROUNDUP(обеспечено!F831/31*5,0))</f>
        <v/>
      </c>
      <c r="G831" s="21" t="str">
        <f>IF(обеспечено!G831-'погружено всего'!G831=0,"",обеспечено!G831-'погружено всего'!G831)</f>
        <v/>
      </c>
      <c r="H831" s="21" t="str">
        <f>IF(обеспечено!H831-'погружено всего'!H831=0,"",обеспечено!H831-'погружено всего'!H831)</f>
        <v/>
      </c>
      <c r="I831" s="21" t="str">
        <f>IF(обеспечено!I831-'погружено всего'!I831=0,"",обеспечено!I831-'погружено всего'!I831)</f>
        <v/>
      </c>
      <c r="J831" s="21" t="str">
        <f>IF(обеспечено!J831-'погружено всего'!J831=0,"",обеспечено!J831-'погружено всего'!J831)</f>
        <v/>
      </c>
      <c r="K831" s="21" t="str">
        <f>IF(обеспечено!K831-'погружено всего'!K831=0,"",обеспечено!K831-'погружено всего'!K831)</f>
        <v/>
      </c>
      <c r="L831" s="21" t="str">
        <f>IF(обеспечено!L831-'погружено всего'!L831=0,"",обеспечено!L831-'погружено всего'!L831)</f>
        <v/>
      </c>
      <c r="M831" s="21" t="str">
        <f>IF(обеспечено!M831-'погружено всего'!M831=0,"",обеспечено!M831-'погружено всего'!M831)</f>
        <v/>
      </c>
      <c r="N831" s="21" t="str">
        <f>IF(обеспечено!N831-'погружено всего'!N831=0,"",обеспечено!N831-'погружено всего'!N831)</f>
        <v/>
      </c>
      <c r="O831" s="21" t="str">
        <f>IF(обеспечено!O831-'погружено всего'!O831=0,"",обеспечено!O831-'погружено всего'!O831)</f>
        <v/>
      </c>
      <c r="P831" s="21" t="str">
        <f>IF(обеспечено!P831-'погружено всего'!P831=0,"",обеспечено!P831-'погружено всего'!P831)</f>
        <v/>
      </c>
      <c r="Q831" s="21" t="str">
        <f>IF(обеспечено!Q831-'погружено всего'!Q831=0,"",обеспечено!Q831-'погружено всего'!Q831)</f>
        <v/>
      </c>
      <c r="R831" s="21" t="str">
        <f>IF(обеспечено!R831-'погружено всего'!R831=0,"",обеспечено!R831-'погружено всего'!R831)</f>
        <v/>
      </c>
      <c r="S831" s="21" t="str">
        <f>IF(обеспечено!S831-'погружено всего'!S831=0,"",обеспечено!S831-'погружено всего'!S831)</f>
        <v/>
      </c>
      <c r="T831" s="21" t="str">
        <f>IF(обеспечено!T831-'погружено всего'!T831=0,"",обеспечено!T831-'погружено всего'!T831)</f>
        <v/>
      </c>
      <c r="U831" s="21" t="str">
        <f>IF(обеспечено!U831-'погружено всего'!U831=0,"",обеспечено!U831-'погружено всего'!U831)</f>
        <v/>
      </c>
      <c r="V831" s="21" t="str">
        <f>IF(обеспечено!V831-'погружено всего'!V831=0,"",обеспечено!V831-'погружено всего'!V831)</f>
        <v/>
      </c>
      <c r="W831" s="21" t="str">
        <f>IF(обеспечено!W831-'погружено всего'!W831=0,"",обеспечено!W831-'погружено всего'!W831)</f>
        <v/>
      </c>
      <c r="X831" s="21" t="str">
        <f>IF(обеспечено!X831-'погружено всего'!X831=0,"",обеспечено!X831-'погружено всего'!X831)</f>
        <v/>
      </c>
      <c r="Y831" s="21" t="str">
        <f>IF(обеспечено!Y831-'погружено всего'!Y831=0,"",обеспечено!Y831-'погружено всего'!Y831)</f>
        <v/>
      </c>
      <c r="Z831" s="21" t="str">
        <f>IF(обеспечено!Z831-'погружено всего'!Z831=0,"",обеспечено!Z831-'погружено всего'!Z831)</f>
        <v/>
      </c>
      <c r="AA831" s="21" t="str">
        <f>IF(обеспечено!AA831-'погружено всего'!AA831=0,"",обеспечено!AA831-'погружено всего'!AA831)</f>
        <v/>
      </c>
      <c r="AB831" s="21" t="str">
        <f>IF(обеспечено!AB831-'погружено всего'!AB831=0,"",обеспечено!AB831-'погружено всего'!AB831)</f>
        <v/>
      </c>
      <c r="AC831" s="21" t="str">
        <f>IF(обеспечено!AC831-'погружено всего'!AC831=0,"",обеспечено!AC831-'погружено всего'!AC831)</f>
        <v/>
      </c>
      <c r="AD831" s="21" t="str">
        <f>IF(обеспечено!AD831-'погружено всего'!AD831=0,"",обеспечено!AD831-'погружено всего'!AD831)</f>
        <v/>
      </c>
      <c r="AE831" s="21" t="str">
        <f>IF(обеспечено!AE831-'погружено всего'!AE831=0,"",обеспечено!AE831-'погружено всего'!AE831)</f>
        <v/>
      </c>
      <c r="AF831" s="21" t="str">
        <f>IF(обеспечено!AF831-'погружено всего'!AF831=0,"",обеспечено!AF831-'погружено всего'!AF831)</f>
        <v/>
      </c>
      <c r="AG831" s="21" t="str">
        <f>IF(обеспечено!AG831-'погружено всего'!AG831=0,"",обеспечено!AG831-'погружено всего'!AG831)</f>
        <v/>
      </c>
      <c r="AH831" s="21" t="str">
        <f>IF(обеспечено!AH831-'погружено всего'!AH831=0,"",обеспечено!AH831-'погружено всего'!AH831)</f>
        <v/>
      </c>
      <c r="AI831" s="21" t="str">
        <f>IF(обеспечено!AI831-'погружено всего'!AI831=0,"",обеспечено!AI831-'погружено всего'!AI831)</f>
        <v/>
      </c>
      <c r="AJ831" s="21" t="str">
        <f>IF(обеспечено!AJ831-'погружено всего'!AJ831=0,"",обеспечено!AJ831-'погружено всего'!AJ831)</f>
        <v/>
      </c>
      <c r="AK831" s="21" t="str">
        <f>IF(обеспечено!AK831-'погружено всего'!AK831=0,"",обеспечено!AK831-'погружено всего'!AK831)</f>
        <v/>
      </c>
    </row>
    <row r="832" spans="2:37" ht="13.5" customHeight="1" x14ac:dyDescent="0.15">
      <c r="B832" s="20" t="str">
        <f>IF(LEN('заявки всего'!B832)=0,"",'заявки всего'!B832)</f>
        <v/>
      </c>
      <c r="C832" s="20" t="str">
        <f>IF(LEN('заявки всего'!C832)=0,"",'заявки всего'!C832)</f>
        <v/>
      </c>
      <c r="D832" s="22" t="str">
        <f>IF(LEN('заявки всего'!D832)=0,"",'заявки всего'!D832)</f>
        <v/>
      </c>
      <c r="E832" s="23" t="str">
        <f>IF(LEN('заявки всего'!E832)=0,"",'заявки всего'!E832)</f>
        <v/>
      </c>
      <c r="F832" s="23" t="str">
        <f>IF(обеспечено!F832=0,"",ROUNDUP(обеспечено!F832/31*5,0))</f>
        <v/>
      </c>
      <c r="G832" s="21" t="str">
        <f>IF(обеспечено!G832-'погружено всего'!G832=0,"",обеспечено!G832-'погружено всего'!G832)</f>
        <v/>
      </c>
      <c r="H832" s="21" t="str">
        <f>IF(обеспечено!H832-'погружено всего'!H832=0,"",обеспечено!H832-'погружено всего'!H832)</f>
        <v/>
      </c>
      <c r="I832" s="21" t="str">
        <f>IF(обеспечено!I832-'погружено всего'!I832=0,"",обеспечено!I832-'погружено всего'!I832)</f>
        <v/>
      </c>
      <c r="J832" s="21" t="str">
        <f>IF(обеспечено!J832-'погружено всего'!J832=0,"",обеспечено!J832-'погружено всего'!J832)</f>
        <v/>
      </c>
      <c r="K832" s="21" t="str">
        <f>IF(обеспечено!K832-'погружено всего'!K832=0,"",обеспечено!K832-'погружено всего'!K832)</f>
        <v/>
      </c>
      <c r="L832" s="21" t="str">
        <f>IF(обеспечено!L832-'погружено всего'!L832=0,"",обеспечено!L832-'погружено всего'!L832)</f>
        <v/>
      </c>
      <c r="M832" s="21" t="str">
        <f>IF(обеспечено!M832-'погружено всего'!M832=0,"",обеспечено!M832-'погружено всего'!M832)</f>
        <v/>
      </c>
      <c r="N832" s="21" t="str">
        <f>IF(обеспечено!N832-'погружено всего'!N832=0,"",обеспечено!N832-'погружено всего'!N832)</f>
        <v/>
      </c>
      <c r="O832" s="21" t="str">
        <f>IF(обеспечено!O832-'погружено всего'!O832=0,"",обеспечено!O832-'погружено всего'!O832)</f>
        <v/>
      </c>
      <c r="P832" s="21" t="str">
        <f>IF(обеспечено!P832-'погружено всего'!P832=0,"",обеспечено!P832-'погружено всего'!P832)</f>
        <v/>
      </c>
      <c r="Q832" s="21" t="str">
        <f>IF(обеспечено!Q832-'погружено всего'!Q832=0,"",обеспечено!Q832-'погружено всего'!Q832)</f>
        <v/>
      </c>
      <c r="R832" s="21" t="str">
        <f>IF(обеспечено!R832-'погружено всего'!R832=0,"",обеспечено!R832-'погружено всего'!R832)</f>
        <v/>
      </c>
      <c r="S832" s="21" t="str">
        <f>IF(обеспечено!S832-'погружено всего'!S832=0,"",обеспечено!S832-'погружено всего'!S832)</f>
        <v/>
      </c>
      <c r="T832" s="21" t="str">
        <f>IF(обеспечено!T832-'погружено всего'!T832=0,"",обеспечено!T832-'погружено всего'!T832)</f>
        <v/>
      </c>
      <c r="U832" s="21" t="str">
        <f>IF(обеспечено!U832-'погружено всего'!U832=0,"",обеспечено!U832-'погружено всего'!U832)</f>
        <v/>
      </c>
      <c r="V832" s="21" t="str">
        <f>IF(обеспечено!V832-'погружено всего'!V832=0,"",обеспечено!V832-'погружено всего'!V832)</f>
        <v/>
      </c>
      <c r="W832" s="21" t="str">
        <f>IF(обеспечено!W832-'погружено всего'!W832=0,"",обеспечено!W832-'погружено всего'!W832)</f>
        <v/>
      </c>
      <c r="X832" s="21" t="str">
        <f>IF(обеспечено!X832-'погружено всего'!X832=0,"",обеспечено!X832-'погружено всего'!X832)</f>
        <v/>
      </c>
      <c r="Y832" s="21" t="str">
        <f>IF(обеспечено!Y832-'погружено всего'!Y832=0,"",обеспечено!Y832-'погружено всего'!Y832)</f>
        <v/>
      </c>
      <c r="Z832" s="21" t="str">
        <f>IF(обеспечено!Z832-'погружено всего'!Z832=0,"",обеспечено!Z832-'погружено всего'!Z832)</f>
        <v/>
      </c>
      <c r="AA832" s="21" t="str">
        <f>IF(обеспечено!AA832-'погружено всего'!AA832=0,"",обеспечено!AA832-'погружено всего'!AA832)</f>
        <v/>
      </c>
      <c r="AB832" s="21" t="str">
        <f>IF(обеспечено!AB832-'погружено всего'!AB832=0,"",обеспечено!AB832-'погружено всего'!AB832)</f>
        <v/>
      </c>
      <c r="AC832" s="21" t="str">
        <f>IF(обеспечено!AC832-'погружено всего'!AC832=0,"",обеспечено!AC832-'погружено всего'!AC832)</f>
        <v/>
      </c>
      <c r="AD832" s="21" t="str">
        <f>IF(обеспечено!AD832-'погружено всего'!AD832=0,"",обеспечено!AD832-'погружено всего'!AD832)</f>
        <v/>
      </c>
      <c r="AE832" s="21" t="str">
        <f>IF(обеспечено!AE832-'погружено всего'!AE832=0,"",обеспечено!AE832-'погружено всего'!AE832)</f>
        <v/>
      </c>
      <c r="AF832" s="21" t="str">
        <f>IF(обеспечено!AF832-'погружено всего'!AF832=0,"",обеспечено!AF832-'погружено всего'!AF832)</f>
        <v/>
      </c>
      <c r="AG832" s="21" t="str">
        <f>IF(обеспечено!AG832-'погружено всего'!AG832=0,"",обеспечено!AG832-'погружено всего'!AG832)</f>
        <v/>
      </c>
      <c r="AH832" s="21" t="str">
        <f>IF(обеспечено!AH832-'погружено всего'!AH832=0,"",обеспечено!AH832-'погружено всего'!AH832)</f>
        <v/>
      </c>
      <c r="AI832" s="21" t="str">
        <f>IF(обеспечено!AI832-'погружено всего'!AI832=0,"",обеспечено!AI832-'погружено всего'!AI832)</f>
        <v/>
      </c>
      <c r="AJ832" s="21" t="str">
        <f>IF(обеспечено!AJ832-'погружено всего'!AJ832=0,"",обеспечено!AJ832-'погружено всего'!AJ832)</f>
        <v/>
      </c>
      <c r="AK832" s="21" t="str">
        <f>IF(обеспечено!AK832-'погружено всего'!AK832=0,"",обеспечено!AK832-'погружено всего'!AK832)</f>
        <v/>
      </c>
    </row>
    <row r="833" spans="2:37" ht="13.5" customHeight="1" x14ac:dyDescent="0.15">
      <c r="B833" s="20" t="str">
        <f>IF(LEN('заявки всего'!B833)=0,"",'заявки всего'!B833)</f>
        <v/>
      </c>
      <c r="C833" s="20" t="str">
        <f>IF(LEN('заявки всего'!C833)=0,"",'заявки всего'!C833)</f>
        <v/>
      </c>
      <c r="D833" s="22" t="str">
        <f>IF(LEN('заявки всего'!D833)=0,"",'заявки всего'!D833)</f>
        <v/>
      </c>
      <c r="E833" s="23" t="str">
        <f>IF(LEN('заявки всего'!E833)=0,"",'заявки всего'!E833)</f>
        <v/>
      </c>
      <c r="F833" s="23" t="str">
        <f>IF(обеспечено!F833=0,"",ROUNDUP(обеспечено!F833/31*5,0))</f>
        <v/>
      </c>
      <c r="G833" s="21" t="str">
        <f>IF(обеспечено!G833-'погружено всего'!G833=0,"",обеспечено!G833-'погружено всего'!G833)</f>
        <v/>
      </c>
      <c r="H833" s="21" t="str">
        <f>IF(обеспечено!H833-'погружено всего'!H833=0,"",обеспечено!H833-'погружено всего'!H833)</f>
        <v/>
      </c>
      <c r="I833" s="21" t="str">
        <f>IF(обеспечено!I833-'погружено всего'!I833=0,"",обеспечено!I833-'погружено всего'!I833)</f>
        <v/>
      </c>
      <c r="J833" s="21" t="str">
        <f>IF(обеспечено!J833-'погружено всего'!J833=0,"",обеспечено!J833-'погружено всего'!J833)</f>
        <v/>
      </c>
      <c r="K833" s="21" t="str">
        <f>IF(обеспечено!K833-'погружено всего'!K833=0,"",обеспечено!K833-'погружено всего'!K833)</f>
        <v/>
      </c>
      <c r="L833" s="21" t="str">
        <f>IF(обеспечено!L833-'погружено всего'!L833=0,"",обеспечено!L833-'погружено всего'!L833)</f>
        <v/>
      </c>
      <c r="M833" s="21" t="str">
        <f>IF(обеспечено!M833-'погружено всего'!M833=0,"",обеспечено!M833-'погружено всего'!M833)</f>
        <v/>
      </c>
      <c r="N833" s="21" t="str">
        <f>IF(обеспечено!N833-'погружено всего'!N833=0,"",обеспечено!N833-'погружено всего'!N833)</f>
        <v/>
      </c>
      <c r="O833" s="21" t="str">
        <f>IF(обеспечено!O833-'погружено всего'!O833=0,"",обеспечено!O833-'погружено всего'!O833)</f>
        <v/>
      </c>
      <c r="P833" s="21" t="str">
        <f>IF(обеспечено!P833-'погружено всего'!P833=0,"",обеспечено!P833-'погружено всего'!P833)</f>
        <v/>
      </c>
      <c r="Q833" s="21" t="str">
        <f>IF(обеспечено!Q833-'погружено всего'!Q833=0,"",обеспечено!Q833-'погружено всего'!Q833)</f>
        <v/>
      </c>
      <c r="R833" s="21" t="str">
        <f>IF(обеспечено!R833-'погружено всего'!R833=0,"",обеспечено!R833-'погружено всего'!R833)</f>
        <v/>
      </c>
      <c r="S833" s="21" t="str">
        <f>IF(обеспечено!S833-'погружено всего'!S833=0,"",обеспечено!S833-'погружено всего'!S833)</f>
        <v/>
      </c>
      <c r="T833" s="21" t="str">
        <f>IF(обеспечено!T833-'погружено всего'!T833=0,"",обеспечено!T833-'погружено всего'!T833)</f>
        <v/>
      </c>
      <c r="U833" s="21" t="str">
        <f>IF(обеспечено!U833-'погружено всего'!U833=0,"",обеспечено!U833-'погружено всего'!U833)</f>
        <v/>
      </c>
      <c r="V833" s="21" t="str">
        <f>IF(обеспечено!V833-'погружено всего'!V833=0,"",обеспечено!V833-'погружено всего'!V833)</f>
        <v/>
      </c>
      <c r="W833" s="21" t="str">
        <f>IF(обеспечено!W833-'погружено всего'!W833=0,"",обеспечено!W833-'погружено всего'!W833)</f>
        <v/>
      </c>
      <c r="X833" s="21" t="str">
        <f>IF(обеспечено!X833-'погружено всего'!X833=0,"",обеспечено!X833-'погружено всего'!X833)</f>
        <v/>
      </c>
      <c r="Y833" s="21" t="str">
        <f>IF(обеспечено!Y833-'погружено всего'!Y833=0,"",обеспечено!Y833-'погружено всего'!Y833)</f>
        <v/>
      </c>
      <c r="Z833" s="21" t="str">
        <f>IF(обеспечено!Z833-'погружено всего'!Z833=0,"",обеспечено!Z833-'погружено всего'!Z833)</f>
        <v/>
      </c>
      <c r="AA833" s="21" t="str">
        <f>IF(обеспечено!AA833-'погружено всего'!AA833=0,"",обеспечено!AA833-'погружено всего'!AA833)</f>
        <v/>
      </c>
      <c r="AB833" s="21" t="str">
        <f>IF(обеспечено!AB833-'погружено всего'!AB833=0,"",обеспечено!AB833-'погружено всего'!AB833)</f>
        <v/>
      </c>
      <c r="AC833" s="21" t="str">
        <f>IF(обеспечено!AC833-'погружено всего'!AC833=0,"",обеспечено!AC833-'погружено всего'!AC833)</f>
        <v/>
      </c>
      <c r="AD833" s="21" t="str">
        <f>IF(обеспечено!AD833-'погружено всего'!AD833=0,"",обеспечено!AD833-'погружено всего'!AD833)</f>
        <v/>
      </c>
      <c r="AE833" s="21" t="str">
        <f>IF(обеспечено!AE833-'погружено всего'!AE833=0,"",обеспечено!AE833-'погружено всего'!AE833)</f>
        <v/>
      </c>
      <c r="AF833" s="21" t="str">
        <f>IF(обеспечено!AF833-'погружено всего'!AF833=0,"",обеспечено!AF833-'погружено всего'!AF833)</f>
        <v/>
      </c>
      <c r="AG833" s="21" t="str">
        <f>IF(обеспечено!AG833-'погружено всего'!AG833=0,"",обеспечено!AG833-'погружено всего'!AG833)</f>
        <v/>
      </c>
      <c r="AH833" s="21" t="str">
        <f>IF(обеспечено!AH833-'погружено всего'!AH833=0,"",обеспечено!AH833-'погружено всего'!AH833)</f>
        <v/>
      </c>
      <c r="AI833" s="21" t="str">
        <f>IF(обеспечено!AI833-'погружено всего'!AI833=0,"",обеспечено!AI833-'погружено всего'!AI833)</f>
        <v/>
      </c>
      <c r="AJ833" s="21" t="str">
        <f>IF(обеспечено!AJ833-'погружено всего'!AJ833=0,"",обеспечено!AJ833-'погружено всего'!AJ833)</f>
        <v/>
      </c>
      <c r="AK833" s="21" t="str">
        <f>IF(обеспечено!AK833-'погружено всего'!AK833=0,"",обеспечено!AK833-'погружено всего'!AK833)</f>
        <v/>
      </c>
    </row>
    <row r="834" spans="2:37" ht="13.5" customHeight="1" x14ac:dyDescent="0.15">
      <c r="B834" s="20" t="str">
        <f>IF(LEN('заявки всего'!B834)=0,"",'заявки всего'!B834)</f>
        <v/>
      </c>
      <c r="C834" s="20" t="str">
        <f>IF(LEN('заявки всего'!C834)=0,"",'заявки всего'!C834)</f>
        <v/>
      </c>
      <c r="D834" s="22" t="str">
        <f>IF(LEN('заявки всего'!D834)=0,"",'заявки всего'!D834)</f>
        <v/>
      </c>
      <c r="E834" s="23" t="str">
        <f>IF(LEN('заявки всего'!E834)=0,"",'заявки всего'!E834)</f>
        <v/>
      </c>
      <c r="F834" s="23" t="str">
        <f>IF(обеспечено!F834=0,"",ROUNDUP(обеспечено!F834/31*5,0))</f>
        <v/>
      </c>
      <c r="G834" s="21" t="str">
        <f>IF(обеспечено!G834-'погружено всего'!G834=0,"",обеспечено!G834-'погружено всего'!G834)</f>
        <v/>
      </c>
      <c r="H834" s="21" t="str">
        <f>IF(обеспечено!H834-'погружено всего'!H834=0,"",обеспечено!H834-'погружено всего'!H834)</f>
        <v/>
      </c>
      <c r="I834" s="21" t="str">
        <f>IF(обеспечено!I834-'погружено всего'!I834=0,"",обеспечено!I834-'погружено всего'!I834)</f>
        <v/>
      </c>
      <c r="J834" s="21" t="str">
        <f>IF(обеспечено!J834-'погружено всего'!J834=0,"",обеспечено!J834-'погружено всего'!J834)</f>
        <v/>
      </c>
      <c r="K834" s="21" t="str">
        <f>IF(обеспечено!K834-'погружено всего'!K834=0,"",обеспечено!K834-'погружено всего'!K834)</f>
        <v/>
      </c>
      <c r="L834" s="21" t="str">
        <f>IF(обеспечено!L834-'погружено всего'!L834=0,"",обеспечено!L834-'погружено всего'!L834)</f>
        <v/>
      </c>
      <c r="M834" s="21" t="str">
        <f>IF(обеспечено!M834-'погружено всего'!M834=0,"",обеспечено!M834-'погружено всего'!M834)</f>
        <v/>
      </c>
      <c r="N834" s="21" t="str">
        <f>IF(обеспечено!N834-'погружено всего'!N834=0,"",обеспечено!N834-'погружено всего'!N834)</f>
        <v/>
      </c>
      <c r="O834" s="21" t="str">
        <f>IF(обеспечено!O834-'погружено всего'!O834=0,"",обеспечено!O834-'погружено всего'!O834)</f>
        <v/>
      </c>
      <c r="P834" s="21" t="str">
        <f>IF(обеспечено!P834-'погружено всего'!P834=0,"",обеспечено!P834-'погружено всего'!P834)</f>
        <v/>
      </c>
      <c r="Q834" s="21" t="str">
        <f>IF(обеспечено!Q834-'погружено всего'!Q834=0,"",обеспечено!Q834-'погружено всего'!Q834)</f>
        <v/>
      </c>
      <c r="R834" s="21" t="str">
        <f>IF(обеспечено!R834-'погружено всего'!R834=0,"",обеспечено!R834-'погружено всего'!R834)</f>
        <v/>
      </c>
      <c r="S834" s="21" t="str">
        <f>IF(обеспечено!S834-'погружено всего'!S834=0,"",обеспечено!S834-'погружено всего'!S834)</f>
        <v/>
      </c>
      <c r="T834" s="21" t="str">
        <f>IF(обеспечено!T834-'погружено всего'!T834=0,"",обеспечено!T834-'погружено всего'!T834)</f>
        <v/>
      </c>
      <c r="U834" s="21" t="str">
        <f>IF(обеспечено!U834-'погружено всего'!U834=0,"",обеспечено!U834-'погружено всего'!U834)</f>
        <v/>
      </c>
      <c r="V834" s="21" t="str">
        <f>IF(обеспечено!V834-'погружено всего'!V834=0,"",обеспечено!V834-'погружено всего'!V834)</f>
        <v/>
      </c>
      <c r="W834" s="21" t="str">
        <f>IF(обеспечено!W834-'погружено всего'!W834=0,"",обеспечено!W834-'погружено всего'!W834)</f>
        <v/>
      </c>
      <c r="X834" s="21" t="str">
        <f>IF(обеспечено!X834-'погружено всего'!X834=0,"",обеспечено!X834-'погружено всего'!X834)</f>
        <v/>
      </c>
      <c r="Y834" s="21" t="str">
        <f>IF(обеспечено!Y834-'погружено всего'!Y834=0,"",обеспечено!Y834-'погружено всего'!Y834)</f>
        <v/>
      </c>
      <c r="Z834" s="21" t="str">
        <f>IF(обеспечено!Z834-'погружено всего'!Z834=0,"",обеспечено!Z834-'погружено всего'!Z834)</f>
        <v/>
      </c>
      <c r="AA834" s="21" t="str">
        <f>IF(обеспечено!AA834-'погружено всего'!AA834=0,"",обеспечено!AA834-'погружено всего'!AA834)</f>
        <v/>
      </c>
      <c r="AB834" s="21" t="str">
        <f>IF(обеспечено!AB834-'погружено всего'!AB834=0,"",обеспечено!AB834-'погружено всего'!AB834)</f>
        <v/>
      </c>
      <c r="AC834" s="21" t="str">
        <f>IF(обеспечено!AC834-'погружено всего'!AC834=0,"",обеспечено!AC834-'погружено всего'!AC834)</f>
        <v/>
      </c>
      <c r="AD834" s="21" t="str">
        <f>IF(обеспечено!AD834-'погружено всего'!AD834=0,"",обеспечено!AD834-'погружено всего'!AD834)</f>
        <v/>
      </c>
      <c r="AE834" s="21" t="str">
        <f>IF(обеспечено!AE834-'погружено всего'!AE834=0,"",обеспечено!AE834-'погружено всего'!AE834)</f>
        <v/>
      </c>
      <c r="AF834" s="21" t="str">
        <f>IF(обеспечено!AF834-'погружено всего'!AF834=0,"",обеспечено!AF834-'погружено всего'!AF834)</f>
        <v/>
      </c>
      <c r="AG834" s="21" t="str">
        <f>IF(обеспечено!AG834-'погружено всего'!AG834=0,"",обеспечено!AG834-'погружено всего'!AG834)</f>
        <v/>
      </c>
      <c r="AH834" s="21" t="str">
        <f>IF(обеспечено!AH834-'погружено всего'!AH834=0,"",обеспечено!AH834-'погружено всего'!AH834)</f>
        <v/>
      </c>
      <c r="AI834" s="21" t="str">
        <f>IF(обеспечено!AI834-'погружено всего'!AI834=0,"",обеспечено!AI834-'погружено всего'!AI834)</f>
        <v/>
      </c>
      <c r="AJ834" s="21" t="str">
        <f>IF(обеспечено!AJ834-'погружено всего'!AJ834=0,"",обеспечено!AJ834-'погружено всего'!AJ834)</f>
        <v/>
      </c>
      <c r="AK834" s="21" t="str">
        <f>IF(обеспечено!AK834-'погружено всего'!AK834=0,"",обеспечено!AK834-'погружено всего'!AK834)</f>
        <v/>
      </c>
    </row>
    <row r="835" spans="2:37" ht="13.5" customHeight="1" x14ac:dyDescent="0.15">
      <c r="B835" s="20" t="str">
        <f>IF(LEN('заявки всего'!B835)=0,"",'заявки всего'!B835)</f>
        <v/>
      </c>
      <c r="C835" s="20" t="str">
        <f>IF(LEN('заявки всего'!C835)=0,"",'заявки всего'!C835)</f>
        <v/>
      </c>
      <c r="D835" s="22" t="str">
        <f>IF(LEN('заявки всего'!D835)=0,"",'заявки всего'!D835)</f>
        <v/>
      </c>
      <c r="E835" s="23" t="str">
        <f>IF(LEN('заявки всего'!E835)=0,"",'заявки всего'!E835)</f>
        <v/>
      </c>
      <c r="F835" s="23" t="str">
        <f>IF(обеспечено!F835=0,"",ROUNDUP(обеспечено!F835/31*5,0))</f>
        <v/>
      </c>
      <c r="G835" s="21" t="str">
        <f>IF(обеспечено!G835-'погружено всего'!G835=0,"",обеспечено!G835-'погружено всего'!G835)</f>
        <v/>
      </c>
      <c r="H835" s="21" t="str">
        <f>IF(обеспечено!H835-'погружено всего'!H835=0,"",обеспечено!H835-'погружено всего'!H835)</f>
        <v/>
      </c>
      <c r="I835" s="21" t="str">
        <f>IF(обеспечено!I835-'погружено всего'!I835=0,"",обеспечено!I835-'погружено всего'!I835)</f>
        <v/>
      </c>
      <c r="J835" s="21" t="str">
        <f>IF(обеспечено!J835-'погружено всего'!J835=0,"",обеспечено!J835-'погружено всего'!J835)</f>
        <v/>
      </c>
      <c r="K835" s="21" t="str">
        <f>IF(обеспечено!K835-'погружено всего'!K835=0,"",обеспечено!K835-'погружено всего'!K835)</f>
        <v/>
      </c>
      <c r="L835" s="21" t="str">
        <f>IF(обеспечено!L835-'погружено всего'!L835=0,"",обеспечено!L835-'погружено всего'!L835)</f>
        <v/>
      </c>
      <c r="M835" s="21" t="str">
        <f>IF(обеспечено!M835-'погружено всего'!M835=0,"",обеспечено!M835-'погружено всего'!M835)</f>
        <v/>
      </c>
      <c r="N835" s="21" t="str">
        <f>IF(обеспечено!N835-'погружено всего'!N835=0,"",обеспечено!N835-'погружено всего'!N835)</f>
        <v/>
      </c>
      <c r="O835" s="21" t="str">
        <f>IF(обеспечено!O835-'погружено всего'!O835=0,"",обеспечено!O835-'погружено всего'!O835)</f>
        <v/>
      </c>
      <c r="P835" s="21" t="str">
        <f>IF(обеспечено!P835-'погружено всего'!P835=0,"",обеспечено!P835-'погружено всего'!P835)</f>
        <v/>
      </c>
      <c r="Q835" s="21" t="str">
        <f>IF(обеспечено!Q835-'погружено всего'!Q835=0,"",обеспечено!Q835-'погружено всего'!Q835)</f>
        <v/>
      </c>
      <c r="R835" s="21" t="str">
        <f>IF(обеспечено!R835-'погружено всего'!R835=0,"",обеспечено!R835-'погружено всего'!R835)</f>
        <v/>
      </c>
      <c r="S835" s="21" t="str">
        <f>IF(обеспечено!S835-'погружено всего'!S835=0,"",обеспечено!S835-'погружено всего'!S835)</f>
        <v/>
      </c>
      <c r="T835" s="21" t="str">
        <f>IF(обеспечено!T835-'погружено всего'!T835=0,"",обеспечено!T835-'погружено всего'!T835)</f>
        <v/>
      </c>
      <c r="U835" s="21" t="str">
        <f>IF(обеспечено!U835-'погружено всего'!U835=0,"",обеспечено!U835-'погружено всего'!U835)</f>
        <v/>
      </c>
      <c r="V835" s="21" t="str">
        <f>IF(обеспечено!V835-'погружено всего'!V835=0,"",обеспечено!V835-'погружено всего'!V835)</f>
        <v/>
      </c>
      <c r="W835" s="21" t="str">
        <f>IF(обеспечено!W835-'погружено всего'!W835=0,"",обеспечено!W835-'погружено всего'!W835)</f>
        <v/>
      </c>
      <c r="X835" s="21" t="str">
        <f>IF(обеспечено!X835-'погружено всего'!X835=0,"",обеспечено!X835-'погружено всего'!X835)</f>
        <v/>
      </c>
      <c r="Y835" s="21" t="str">
        <f>IF(обеспечено!Y835-'погружено всего'!Y835=0,"",обеспечено!Y835-'погружено всего'!Y835)</f>
        <v/>
      </c>
      <c r="Z835" s="21" t="str">
        <f>IF(обеспечено!Z835-'погружено всего'!Z835=0,"",обеспечено!Z835-'погружено всего'!Z835)</f>
        <v/>
      </c>
      <c r="AA835" s="21" t="str">
        <f>IF(обеспечено!AA835-'погружено всего'!AA835=0,"",обеспечено!AA835-'погружено всего'!AA835)</f>
        <v/>
      </c>
      <c r="AB835" s="21" t="str">
        <f>IF(обеспечено!AB835-'погружено всего'!AB835=0,"",обеспечено!AB835-'погружено всего'!AB835)</f>
        <v/>
      </c>
      <c r="AC835" s="21" t="str">
        <f>IF(обеспечено!AC835-'погружено всего'!AC835=0,"",обеспечено!AC835-'погружено всего'!AC835)</f>
        <v/>
      </c>
      <c r="AD835" s="21" t="str">
        <f>IF(обеспечено!AD835-'погружено всего'!AD835=0,"",обеспечено!AD835-'погружено всего'!AD835)</f>
        <v/>
      </c>
      <c r="AE835" s="21" t="str">
        <f>IF(обеспечено!AE835-'погружено всего'!AE835=0,"",обеспечено!AE835-'погружено всего'!AE835)</f>
        <v/>
      </c>
      <c r="AF835" s="21" t="str">
        <f>IF(обеспечено!AF835-'погружено всего'!AF835=0,"",обеспечено!AF835-'погружено всего'!AF835)</f>
        <v/>
      </c>
      <c r="AG835" s="21" t="str">
        <f>IF(обеспечено!AG835-'погружено всего'!AG835=0,"",обеспечено!AG835-'погружено всего'!AG835)</f>
        <v/>
      </c>
      <c r="AH835" s="21" t="str">
        <f>IF(обеспечено!AH835-'погружено всего'!AH835=0,"",обеспечено!AH835-'погружено всего'!AH835)</f>
        <v/>
      </c>
      <c r="AI835" s="21" t="str">
        <f>IF(обеспечено!AI835-'погружено всего'!AI835=0,"",обеспечено!AI835-'погружено всего'!AI835)</f>
        <v/>
      </c>
      <c r="AJ835" s="21" t="str">
        <f>IF(обеспечено!AJ835-'погружено всего'!AJ835=0,"",обеспечено!AJ835-'погружено всего'!AJ835)</f>
        <v/>
      </c>
      <c r="AK835" s="21" t="str">
        <f>IF(обеспечено!AK835-'погружено всего'!AK835=0,"",обеспечено!AK835-'погружено всего'!AK835)</f>
        <v/>
      </c>
    </row>
    <row r="836" spans="2:37" ht="13.5" customHeight="1" x14ac:dyDescent="0.15">
      <c r="B836" s="20" t="str">
        <f>IF(LEN('заявки всего'!B836)=0,"",'заявки всего'!B836)</f>
        <v/>
      </c>
      <c r="C836" s="20" t="str">
        <f>IF(LEN('заявки всего'!C836)=0,"",'заявки всего'!C836)</f>
        <v/>
      </c>
      <c r="D836" s="22" t="str">
        <f>IF(LEN('заявки всего'!D836)=0,"",'заявки всего'!D836)</f>
        <v/>
      </c>
      <c r="E836" s="23" t="str">
        <f>IF(LEN('заявки всего'!E836)=0,"",'заявки всего'!E836)</f>
        <v/>
      </c>
      <c r="F836" s="23" t="str">
        <f>IF(обеспечено!F836=0,"",ROUNDUP(обеспечено!F836/31*5,0))</f>
        <v/>
      </c>
      <c r="G836" s="21" t="str">
        <f>IF(обеспечено!G836-'погружено всего'!G836=0,"",обеспечено!G836-'погружено всего'!G836)</f>
        <v/>
      </c>
      <c r="H836" s="21" t="str">
        <f>IF(обеспечено!H836-'погружено всего'!H836=0,"",обеспечено!H836-'погружено всего'!H836)</f>
        <v/>
      </c>
      <c r="I836" s="21" t="str">
        <f>IF(обеспечено!I836-'погружено всего'!I836=0,"",обеспечено!I836-'погружено всего'!I836)</f>
        <v/>
      </c>
      <c r="J836" s="21" t="str">
        <f>IF(обеспечено!J836-'погружено всего'!J836=0,"",обеспечено!J836-'погружено всего'!J836)</f>
        <v/>
      </c>
      <c r="K836" s="21" t="str">
        <f>IF(обеспечено!K836-'погружено всего'!K836=0,"",обеспечено!K836-'погружено всего'!K836)</f>
        <v/>
      </c>
      <c r="L836" s="21" t="str">
        <f>IF(обеспечено!L836-'погружено всего'!L836=0,"",обеспечено!L836-'погружено всего'!L836)</f>
        <v/>
      </c>
      <c r="M836" s="21" t="str">
        <f>IF(обеспечено!M836-'погружено всего'!M836=0,"",обеспечено!M836-'погружено всего'!M836)</f>
        <v/>
      </c>
      <c r="N836" s="21" t="str">
        <f>IF(обеспечено!N836-'погружено всего'!N836=0,"",обеспечено!N836-'погружено всего'!N836)</f>
        <v/>
      </c>
      <c r="O836" s="21" t="str">
        <f>IF(обеспечено!O836-'погружено всего'!O836=0,"",обеспечено!O836-'погружено всего'!O836)</f>
        <v/>
      </c>
      <c r="P836" s="21" t="str">
        <f>IF(обеспечено!P836-'погружено всего'!P836=0,"",обеспечено!P836-'погружено всего'!P836)</f>
        <v/>
      </c>
      <c r="Q836" s="21" t="str">
        <f>IF(обеспечено!Q836-'погружено всего'!Q836=0,"",обеспечено!Q836-'погружено всего'!Q836)</f>
        <v/>
      </c>
      <c r="R836" s="21" t="str">
        <f>IF(обеспечено!R836-'погружено всего'!R836=0,"",обеспечено!R836-'погружено всего'!R836)</f>
        <v/>
      </c>
      <c r="S836" s="21" t="str">
        <f>IF(обеспечено!S836-'погружено всего'!S836=0,"",обеспечено!S836-'погружено всего'!S836)</f>
        <v/>
      </c>
      <c r="T836" s="21" t="str">
        <f>IF(обеспечено!T836-'погружено всего'!T836=0,"",обеспечено!T836-'погружено всего'!T836)</f>
        <v/>
      </c>
      <c r="U836" s="21" t="str">
        <f>IF(обеспечено!U836-'погружено всего'!U836=0,"",обеспечено!U836-'погружено всего'!U836)</f>
        <v/>
      </c>
      <c r="V836" s="21" t="str">
        <f>IF(обеспечено!V836-'погружено всего'!V836=0,"",обеспечено!V836-'погружено всего'!V836)</f>
        <v/>
      </c>
      <c r="W836" s="21" t="str">
        <f>IF(обеспечено!W836-'погружено всего'!W836=0,"",обеспечено!W836-'погружено всего'!W836)</f>
        <v/>
      </c>
      <c r="X836" s="21" t="str">
        <f>IF(обеспечено!X836-'погружено всего'!X836=0,"",обеспечено!X836-'погружено всего'!X836)</f>
        <v/>
      </c>
      <c r="Y836" s="21" t="str">
        <f>IF(обеспечено!Y836-'погружено всего'!Y836=0,"",обеспечено!Y836-'погружено всего'!Y836)</f>
        <v/>
      </c>
      <c r="Z836" s="21" t="str">
        <f>IF(обеспечено!Z836-'погружено всего'!Z836=0,"",обеспечено!Z836-'погружено всего'!Z836)</f>
        <v/>
      </c>
      <c r="AA836" s="21" t="str">
        <f>IF(обеспечено!AA836-'погружено всего'!AA836=0,"",обеспечено!AA836-'погружено всего'!AA836)</f>
        <v/>
      </c>
      <c r="AB836" s="21" t="str">
        <f>IF(обеспечено!AB836-'погружено всего'!AB836=0,"",обеспечено!AB836-'погружено всего'!AB836)</f>
        <v/>
      </c>
      <c r="AC836" s="21" t="str">
        <f>IF(обеспечено!AC836-'погружено всего'!AC836=0,"",обеспечено!AC836-'погружено всего'!AC836)</f>
        <v/>
      </c>
      <c r="AD836" s="21" t="str">
        <f>IF(обеспечено!AD836-'погружено всего'!AD836=0,"",обеспечено!AD836-'погружено всего'!AD836)</f>
        <v/>
      </c>
      <c r="AE836" s="21" t="str">
        <f>IF(обеспечено!AE836-'погружено всего'!AE836=0,"",обеспечено!AE836-'погружено всего'!AE836)</f>
        <v/>
      </c>
      <c r="AF836" s="21" t="str">
        <f>IF(обеспечено!AF836-'погружено всего'!AF836=0,"",обеспечено!AF836-'погружено всего'!AF836)</f>
        <v/>
      </c>
      <c r="AG836" s="21" t="str">
        <f>IF(обеспечено!AG836-'погружено всего'!AG836=0,"",обеспечено!AG836-'погружено всего'!AG836)</f>
        <v/>
      </c>
      <c r="AH836" s="21" t="str">
        <f>IF(обеспечено!AH836-'погружено всего'!AH836=0,"",обеспечено!AH836-'погружено всего'!AH836)</f>
        <v/>
      </c>
      <c r="AI836" s="21" t="str">
        <f>IF(обеспечено!AI836-'погружено всего'!AI836=0,"",обеспечено!AI836-'погружено всего'!AI836)</f>
        <v/>
      </c>
      <c r="AJ836" s="21" t="str">
        <f>IF(обеспечено!AJ836-'погружено всего'!AJ836=0,"",обеспечено!AJ836-'погружено всего'!AJ836)</f>
        <v/>
      </c>
      <c r="AK836" s="21" t="str">
        <f>IF(обеспечено!AK836-'погружено всего'!AK836=0,"",обеспечено!AK836-'погружено всего'!AK836)</f>
        <v/>
      </c>
    </row>
    <row r="837" spans="2:37" ht="13.5" customHeight="1" x14ac:dyDescent="0.15">
      <c r="B837" s="20" t="str">
        <f>IF(LEN('заявки всего'!B837)=0,"",'заявки всего'!B837)</f>
        <v/>
      </c>
      <c r="C837" s="20" t="str">
        <f>IF(LEN('заявки всего'!C837)=0,"",'заявки всего'!C837)</f>
        <v/>
      </c>
      <c r="D837" s="22" t="str">
        <f>IF(LEN('заявки всего'!D837)=0,"",'заявки всего'!D837)</f>
        <v/>
      </c>
      <c r="E837" s="23" t="str">
        <f>IF(LEN('заявки всего'!E837)=0,"",'заявки всего'!E837)</f>
        <v/>
      </c>
      <c r="F837" s="23" t="str">
        <f>IF(обеспечено!F837=0,"",ROUNDUP(обеспечено!F837/31*5,0))</f>
        <v/>
      </c>
      <c r="G837" s="21" t="str">
        <f>IF(обеспечено!G837-'погружено всего'!G837=0,"",обеспечено!G837-'погружено всего'!G837)</f>
        <v/>
      </c>
      <c r="H837" s="21" t="str">
        <f>IF(обеспечено!H837-'погружено всего'!H837=0,"",обеспечено!H837-'погружено всего'!H837)</f>
        <v/>
      </c>
      <c r="I837" s="21" t="str">
        <f>IF(обеспечено!I837-'погружено всего'!I837=0,"",обеспечено!I837-'погружено всего'!I837)</f>
        <v/>
      </c>
      <c r="J837" s="21" t="str">
        <f>IF(обеспечено!J837-'погружено всего'!J837=0,"",обеспечено!J837-'погружено всего'!J837)</f>
        <v/>
      </c>
      <c r="K837" s="21" t="str">
        <f>IF(обеспечено!K837-'погружено всего'!K837=0,"",обеспечено!K837-'погружено всего'!K837)</f>
        <v/>
      </c>
      <c r="L837" s="21" t="str">
        <f>IF(обеспечено!L837-'погружено всего'!L837=0,"",обеспечено!L837-'погружено всего'!L837)</f>
        <v/>
      </c>
      <c r="M837" s="21" t="str">
        <f>IF(обеспечено!M837-'погружено всего'!M837=0,"",обеспечено!M837-'погружено всего'!M837)</f>
        <v/>
      </c>
      <c r="N837" s="21" t="str">
        <f>IF(обеспечено!N837-'погружено всего'!N837=0,"",обеспечено!N837-'погружено всего'!N837)</f>
        <v/>
      </c>
      <c r="O837" s="21" t="str">
        <f>IF(обеспечено!O837-'погружено всего'!O837=0,"",обеспечено!O837-'погружено всего'!O837)</f>
        <v/>
      </c>
      <c r="P837" s="21" t="str">
        <f>IF(обеспечено!P837-'погружено всего'!P837=0,"",обеспечено!P837-'погружено всего'!P837)</f>
        <v/>
      </c>
      <c r="Q837" s="21" t="str">
        <f>IF(обеспечено!Q837-'погружено всего'!Q837=0,"",обеспечено!Q837-'погружено всего'!Q837)</f>
        <v/>
      </c>
      <c r="R837" s="21" t="str">
        <f>IF(обеспечено!R837-'погружено всего'!R837=0,"",обеспечено!R837-'погружено всего'!R837)</f>
        <v/>
      </c>
      <c r="S837" s="21" t="str">
        <f>IF(обеспечено!S837-'погружено всего'!S837=0,"",обеспечено!S837-'погружено всего'!S837)</f>
        <v/>
      </c>
      <c r="T837" s="21" t="str">
        <f>IF(обеспечено!T837-'погружено всего'!T837=0,"",обеспечено!T837-'погружено всего'!T837)</f>
        <v/>
      </c>
      <c r="U837" s="21" t="str">
        <f>IF(обеспечено!U837-'погружено всего'!U837=0,"",обеспечено!U837-'погружено всего'!U837)</f>
        <v/>
      </c>
      <c r="V837" s="21" t="str">
        <f>IF(обеспечено!V837-'погружено всего'!V837=0,"",обеспечено!V837-'погружено всего'!V837)</f>
        <v/>
      </c>
      <c r="W837" s="21" t="str">
        <f>IF(обеспечено!W837-'погружено всего'!W837=0,"",обеспечено!W837-'погружено всего'!W837)</f>
        <v/>
      </c>
      <c r="X837" s="21" t="str">
        <f>IF(обеспечено!X837-'погружено всего'!X837=0,"",обеспечено!X837-'погружено всего'!X837)</f>
        <v/>
      </c>
      <c r="Y837" s="21" t="str">
        <f>IF(обеспечено!Y837-'погружено всего'!Y837=0,"",обеспечено!Y837-'погружено всего'!Y837)</f>
        <v/>
      </c>
      <c r="Z837" s="21" t="str">
        <f>IF(обеспечено!Z837-'погружено всего'!Z837=0,"",обеспечено!Z837-'погружено всего'!Z837)</f>
        <v/>
      </c>
      <c r="AA837" s="21" t="str">
        <f>IF(обеспечено!AA837-'погружено всего'!AA837=0,"",обеспечено!AA837-'погружено всего'!AA837)</f>
        <v/>
      </c>
      <c r="AB837" s="21" t="str">
        <f>IF(обеспечено!AB837-'погружено всего'!AB837=0,"",обеспечено!AB837-'погружено всего'!AB837)</f>
        <v/>
      </c>
      <c r="AC837" s="21" t="str">
        <f>IF(обеспечено!AC837-'погружено всего'!AC837=0,"",обеспечено!AC837-'погружено всего'!AC837)</f>
        <v/>
      </c>
      <c r="AD837" s="21" t="str">
        <f>IF(обеспечено!AD837-'погружено всего'!AD837=0,"",обеспечено!AD837-'погружено всего'!AD837)</f>
        <v/>
      </c>
      <c r="AE837" s="21" t="str">
        <f>IF(обеспечено!AE837-'погружено всего'!AE837=0,"",обеспечено!AE837-'погружено всего'!AE837)</f>
        <v/>
      </c>
      <c r="AF837" s="21" t="str">
        <f>IF(обеспечено!AF837-'погружено всего'!AF837=0,"",обеспечено!AF837-'погружено всего'!AF837)</f>
        <v/>
      </c>
      <c r="AG837" s="21" t="str">
        <f>IF(обеспечено!AG837-'погружено всего'!AG837=0,"",обеспечено!AG837-'погружено всего'!AG837)</f>
        <v/>
      </c>
      <c r="AH837" s="21" t="str">
        <f>IF(обеспечено!AH837-'погружено всего'!AH837=0,"",обеспечено!AH837-'погружено всего'!AH837)</f>
        <v/>
      </c>
      <c r="AI837" s="21" t="str">
        <f>IF(обеспечено!AI837-'погружено всего'!AI837=0,"",обеспечено!AI837-'погружено всего'!AI837)</f>
        <v/>
      </c>
      <c r="AJ837" s="21" t="str">
        <f>IF(обеспечено!AJ837-'погружено всего'!AJ837=0,"",обеспечено!AJ837-'погружено всего'!AJ837)</f>
        <v/>
      </c>
      <c r="AK837" s="21" t="str">
        <f>IF(обеспечено!AK837-'погружено всего'!AK837=0,"",обеспечено!AK837-'погружено всего'!AK837)</f>
        <v/>
      </c>
    </row>
    <row r="838" spans="2:37" ht="13.5" customHeight="1" x14ac:dyDescent="0.15">
      <c r="B838" s="20" t="str">
        <f>IF(LEN('заявки всего'!B838)=0,"",'заявки всего'!B838)</f>
        <v/>
      </c>
      <c r="C838" s="20" t="str">
        <f>IF(LEN('заявки всего'!C838)=0,"",'заявки всего'!C838)</f>
        <v/>
      </c>
      <c r="D838" s="22" t="str">
        <f>IF(LEN('заявки всего'!D838)=0,"",'заявки всего'!D838)</f>
        <v/>
      </c>
      <c r="E838" s="23" t="str">
        <f>IF(LEN('заявки всего'!E838)=0,"",'заявки всего'!E838)</f>
        <v/>
      </c>
      <c r="F838" s="23" t="str">
        <f>IF(обеспечено!F838=0,"",ROUNDUP(обеспечено!F838/31*5,0))</f>
        <v/>
      </c>
      <c r="G838" s="21" t="str">
        <f>IF(обеспечено!G838-'погружено всего'!G838=0,"",обеспечено!G838-'погружено всего'!G838)</f>
        <v/>
      </c>
      <c r="H838" s="21" t="str">
        <f>IF(обеспечено!H838-'погружено всего'!H838=0,"",обеспечено!H838-'погружено всего'!H838)</f>
        <v/>
      </c>
      <c r="I838" s="21" t="str">
        <f>IF(обеспечено!I838-'погружено всего'!I838=0,"",обеспечено!I838-'погружено всего'!I838)</f>
        <v/>
      </c>
      <c r="J838" s="21" t="str">
        <f>IF(обеспечено!J838-'погружено всего'!J838=0,"",обеспечено!J838-'погружено всего'!J838)</f>
        <v/>
      </c>
      <c r="K838" s="21" t="str">
        <f>IF(обеспечено!K838-'погружено всего'!K838=0,"",обеспечено!K838-'погружено всего'!K838)</f>
        <v/>
      </c>
      <c r="L838" s="21" t="str">
        <f>IF(обеспечено!L838-'погружено всего'!L838=0,"",обеспечено!L838-'погружено всего'!L838)</f>
        <v/>
      </c>
      <c r="M838" s="21" t="str">
        <f>IF(обеспечено!M838-'погружено всего'!M838=0,"",обеспечено!M838-'погружено всего'!M838)</f>
        <v/>
      </c>
      <c r="N838" s="21" t="str">
        <f>IF(обеспечено!N838-'погружено всего'!N838=0,"",обеспечено!N838-'погружено всего'!N838)</f>
        <v/>
      </c>
      <c r="O838" s="21" t="str">
        <f>IF(обеспечено!O838-'погружено всего'!O838=0,"",обеспечено!O838-'погружено всего'!O838)</f>
        <v/>
      </c>
      <c r="P838" s="21" t="str">
        <f>IF(обеспечено!P838-'погружено всего'!P838=0,"",обеспечено!P838-'погружено всего'!P838)</f>
        <v/>
      </c>
      <c r="Q838" s="21" t="str">
        <f>IF(обеспечено!Q838-'погружено всего'!Q838=0,"",обеспечено!Q838-'погружено всего'!Q838)</f>
        <v/>
      </c>
      <c r="R838" s="21" t="str">
        <f>IF(обеспечено!R838-'погружено всего'!R838=0,"",обеспечено!R838-'погружено всего'!R838)</f>
        <v/>
      </c>
      <c r="S838" s="21" t="str">
        <f>IF(обеспечено!S838-'погружено всего'!S838=0,"",обеспечено!S838-'погружено всего'!S838)</f>
        <v/>
      </c>
      <c r="T838" s="21" t="str">
        <f>IF(обеспечено!T838-'погружено всего'!T838=0,"",обеспечено!T838-'погружено всего'!T838)</f>
        <v/>
      </c>
      <c r="U838" s="21" t="str">
        <f>IF(обеспечено!U838-'погружено всего'!U838=0,"",обеспечено!U838-'погружено всего'!U838)</f>
        <v/>
      </c>
      <c r="V838" s="21" t="str">
        <f>IF(обеспечено!V838-'погружено всего'!V838=0,"",обеспечено!V838-'погружено всего'!V838)</f>
        <v/>
      </c>
      <c r="W838" s="21" t="str">
        <f>IF(обеспечено!W838-'погружено всего'!W838=0,"",обеспечено!W838-'погружено всего'!W838)</f>
        <v/>
      </c>
      <c r="X838" s="21" t="str">
        <f>IF(обеспечено!X838-'погружено всего'!X838=0,"",обеспечено!X838-'погружено всего'!X838)</f>
        <v/>
      </c>
      <c r="Y838" s="21" t="str">
        <f>IF(обеспечено!Y838-'погружено всего'!Y838=0,"",обеспечено!Y838-'погружено всего'!Y838)</f>
        <v/>
      </c>
      <c r="Z838" s="21" t="str">
        <f>IF(обеспечено!Z838-'погружено всего'!Z838=0,"",обеспечено!Z838-'погружено всего'!Z838)</f>
        <v/>
      </c>
      <c r="AA838" s="21" t="str">
        <f>IF(обеспечено!AA838-'погружено всего'!AA838=0,"",обеспечено!AA838-'погружено всего'!AA838)</f>
        <v/>
      </c>
      <c r="AB838" s="21" t="str">
        <f>IF(обеспечено!AB838-'погружено всего'!AB838=0,"",обеспечено!AB838-'погружено всего'!AB838)</f>
        <v/>
      </c>
      <c r="AC838" s="21" t="str">
        <f>IF(обеспечено!AC838-'погружено всего'!AC838=0,"",обеспечено!AC838-'погружено всего'!AC838)</f>
        <v/>
      </c>
      <c r="AD838" s="21" t="str">
        <f>IF(обеспечено!AD838-'погружено всего'!AD838=0,"",обеспечено!AD838-'погружено всего'!AD838)</f>
        <v/>
      </c>
      <c r="AE838" s="21" t="str">
        <f>IF(обеспечено!AE838-'погружено всего'!AE838=0,"",обеспечено!AE838-'погружено всего'!AE838)</f>
        <v/>
      </c>
      <c r="AF838" s="21" t="str">
        <f>IF(обеспечено!AF838-'погружено всего'!AF838=0,"",обеспечено!AF838-'погружено всего'!AF838)</f>
        <v/>
      </c>
      <c r="AG838" s="21" t="str">
        <f>IF(обеспечено!AG838-'погружено всего'!AG838=0,"",обеспечено!AG838-'погружено всего'!AG838)</f>
        <v/>
      </c>
      <c r="AH838" s="21" t="str">
        <f>IF(обеспечено!AH838-'погружено всего'!AH838=0,"",обеспечено!AH838-'погружено всего'!AH838)</f>
        <v/>
      </c>
      <c r="AI838" s="21" t="str">
        <f>IF(обеспечено!AI838-'погружено всего'!AI838=0,"",обеспечено!AI838-'погружено всего'!AI838)</f>
        <v/>
      </c>
      <c r="AJ838" s="21" t="str">
        <f>IF(обеспечено!AJ838-'погружено всего'!AJ838=0,"",обеспечено!AJ838-'погружено всего'!AJ838)</f>
        <v/>
      </c>
      <c r="AK838" s="21" t="str">
        <f>IF(обеспечено!AK838-'погружено всего'!AK838=0,"",обеспечено!AK838-'погружено всего'!AK838)</f>
        <v/>
      </c>
    </row>
    <row r="839" spans="2:37" ht="13.5" customHeight="1" x14ac:dyDescent="0.15">
      <c r="B839" s="20" t="str">
        <f>IF(LEN('заявки всего'!B839)=0,"",'заявки всего'!B839)</f>
        <v/>
      </c>
      <c r="C839" s="20" t="str">
        <f>IF(LEN('заявки всего'!C839)=0,"",'заявки всего'!C839)</f>
        <v/>
      </c>
      <c r="D839" s="22" t="str">
        <f>IF(LEN('заявки всего'!D839)=0,"",'заявки всего'!D839)</f>
        <v/>
      </c>
      <c r="E839" s="23" t="str">
        <f>IF(LEN('заявки всего'!E839)=0,"",'заявки всего'!E839)</f>
        <v/>
      </c>
      <c r="F839" s="23" t="str">
        <f>IF(обеспечено!F839=0,"",ROUNDUP(обеспечено!F839/31*5,0))</f>
        <v/>
      </c>
      <c r="G839" s="21" t="str">
        <f>IF(обеспечено!G839-'погружено всего'!G839=0,"",обеспечено!G839-'погружено всего'!G839)</f>
        <v/>
      </c>
      <c r="H839" s="21" t="str">
        <f>IF(обеспечено!H839-'погружено всего'!H839=0,"",обеспечено!H839-'погружено всего'!H839)</f>
        <v/>
      </c>
      <c r="I839" s="21" t="str">
        <f>IF(обеспечено!I839-'погружено всего'!I839=0,"",обеспечено!I839-'погружено всего'!I839)</f>
        <v/>
      </c>
      <c r="J839" s="21" t="str">
        <f>IF(обеспечено!J839-'погружено всего'!J839=0,"",обеспечено!J839-'погружено всего'!J839)</f>
        <v/>
      </c>
      <c r="K839" s="21" t="str">
        <f>IF(обеспечено!K839-'погружено всего'!K839=0,"",обеспечено!K839-'погружено всего'!K839)</f>
        <v/>
      </c>
      <c r="L839" s="21" t="str">
        <f>IF(обеспечено!L839-'погружено всего'!L839=0,"",обеспечено!L839-'погружено всего'!L839)</f>
        <v/>
      </c>
      <c r="M839" s="21" t="str">
        <f>IF(обеспечено!M839-'погружено всего'!M839=0,"",обеспечено!M839-'погружено всего'!M839)</f>
        <v/>
      </c>
      <c r="N839" s="21" t="str">
        <f>IF(обеспечено!N839-'погружено всего'!N839=0,"",обеспечено!N839-'погружено всего'!N839)</f>
        <v/>
      </c>
      <c r="O839" s="21" t="str">
        <f>IF(обеспечено!O839-'погружено всего'!O839=0,"",обеспечено!O839-'погружено всего'!O839)</f>
        <v/>
      </c>
      <c r="P839" s="21" t="str">
        <f>IF(обеспечено!P839-'погружено всего'!P839=0,"",обеспечено!P839-'погружено всего'!P839)</f>
        <v/>
      </c>
      <c r="Q839" s="21" t="str">
        <f>IF(обеспечено!Q839-'погружено всего'!Q839=0,"",обеспечено!Q839-'погружено всего'!Q839)</f>
        <v/>
      </c>
      <c r="R839" s="21" t="str">
        <f>IF(обеспечено!R839-'погружено всего'!R839=0,"",обеспечено!R839-'погружено всего'!R839)</f>
        <v/>
      </c>
      <c r="S839" s="21" t="str">
        <f>IF(обеспечено!S839-'погружено всего'!S839=0,"",обеспечено!S839-'погружено всего'!S839)</f>
        <v/>
      </c>
      <c r="T839" s="21" t="str">
        <f>IF(обеспечено!T839-'погружено всего'!T839=0,"",обеспечено!T839-'погружено всего'!T839)</f>
        <v/>
      </c>
      <c r="U839" s="21" t="str">
        <f>IF(обеспечено!U839-'погружено всего'!U839=0,"",обеспечено!U839-'погружено всего'!U839)</f>
        <v/>
      </c>
      <c r="V839" s="21" t="str">
        <f>IF(обеспечено!V839-'погружено всего'!V839=0,"",обеспечено!V839-'погружено всего'!V839)</f>
        <v/>
      </c>
      <c r="W839" s="21" t="str">
        <f>IF(обеспечено!W839-'погружено всего'!W839=0,"",обеспечено!W839-'погружено всего'!W839)</f>
        <v/>
      </c>
      <c r="X839" s="21" t="str">
        <f>IF(обеспечено!X839-'погружено всего'!X839=0,"",обеспечено!X839-'погружено всего'!X839)</f>
        <v/>
      </c>
      <c r="Y839" s="21" t="str">
        <f>IF(обеспечено!Y839-'погружено всего'!Y839=0,"",обеспечено!Y839-'погружено всего'!Y839)</f>
        <v/>
      </c>
      <c r="Z839" s="21" t="str">
        <f>IF(обеспечено!Z839-'погружено всего'!Z839=0,"",обеспечено!Z839-'погружено всего'!Z839)</f>
        <v/>
      </c>
      <c r="AA839" s="21" t="str">
        <f>IF(обеспечено!AA839-'погружено всего'!AA839=0,"",обеспечено!AA839-'погружено всего'!AA839)</f>
        <v/>
      </c>
      <c r="AB839" s="21" t="str">
        <f>IF(обеспечено!AB839-'погружено всего'!AB839=0,"",обеспечено!AB839-'погружено всего'!AB839)</f>
        <v/>
      </c>
      <c r="AC839" s="21" t="str">
        <f>IF(обеспечено!AC839-'погружено всего'!AC839=0,"",обеспечено!AC839-'погружено всего'!AC839)</f>
        <v/>
      </c>
      <c r="AD839" s="21" t="str">
        <f>IF(обеспечено!AD839-'погружено всего'!AD839=0,"",обеспечено!AD839-'погружено всего'!AD839)</f>
        <v/>
      </c>
      <c r="AE839" s="21" t="str">
        <f>IF(обеспечено!AE839-'погружено всего'!AE839=0,"",обеспечено!AE839-'погружено всего'!AE839)</f>
        <v/>
      </c>
      <c r="AF839" s="21" t="str">
        <f>IF(обеспечено!AF839-'погружено всего'!AF839=0,"",обеспечено!AF839-'погружено всего'!AF839)</f>
        <v/>
      </c>
      <c r="AG839" s="21" t="str">
        <f>IF(обеспечено!AG839-'погружено всего'!AG839=0,"",обеспечено!AG839-'погружено всего'!AG839)</f>
        <v/>
      </c>
      <c r="AH839" s="21" t="str">
        <f>IF(обеспечено!AH839-'погружено всего'!AH839=0,"",обеспечено!AH839-'погружено всего'!AH839)</f>
        <v/>
      </c>
      <c r="AI839" s="21" t="str">
        <f>IF(обеспечено!AI839-'погружено всего'!AI839=0,"",обеспечено!AI839-'погружено всего'!AI839)</f>
        <v/>
      </c>
      <c r="AJ839" s="21" t="str">
        <f>IF(обеспечено!AJ839-'погружено всего'!AJ839=0,"",обеспечено!AJ839-'погружено всего'!AJ839)</f>
        <v/>
      </c>
      <c r="AK839" s="21" t="str">
        <f>IF(обеспечено!AK839-'погружено всего'!AK839=0,"",обеспечено!AK839-'погружено всего'!AK839)</f>
        <v/>
      </c>
    </row>
    <row r="840" spans="2:37" ht="13.5" customHeight="1" x14ac:dyDescent="0.15">
      <c r="B840" s="20" t="str">
        <f>IF(LEN('заявки всего'!B840)=0,"",'заявки всего'!B840)</f>
        <v/>
      </c>
      <c r="C840" s="20" t="str">
        <f>IF(LEN('заявки всего'!C840)=0,"",'заявки всего'!C840)</f>
        <v/>
      </c>
      <c r="D840" s="22" t="str">
        <f>IF(LEN('заявки всего'!D840)=0,"",'заявки всего'!D840)</f>
        <v/>
      </c>
      <c r="E840" s="23" t="str">
        <f>IF(LEN('заявки всего'!E840)=0,"",'заявки всего'!E840)</f>
        <v/>
      </c>
      <c r="F840" s="23" t="str">
        <f>IF(обеспечено!F840=0,"",ROUNDUP(обеспечено!F840/31*5,0))</f>
        <v/>
      </c>
      <c r="G840" s="21" t="str">
        <f>IF(обеспечено!G840-'погружено всего'!G840=0,"",обеспечено!G840-'погружено всего'!G840)</f>
        <v/>
      </c>
      <c r="H840" s="21" t="str">
        <f>IF(обеспечено!H840-'погружено всего'!H840=0,"",обеспечено!H840-'погружено всего'!H840)</f>
        <v/>
      </c>
      <c r="I840" s="21" t="str">
        <f>IF(обеспечено!I840-'погружено всего'!I840=0,"",обеспечено!I840-'погружено всего'!I840)</f>
        <v/>
      </c>
      <c r="J840" s="21" t="str">
        <f>IF(обеспечено!J840-'погружено всего'!J840=0,"",обеспечено!J840-'погружено всего'!J840)</f>
        <v/>
      </c>
      <c r="K840" s="21" t="str">
        <f>IF(обеспечено!K840-'погружено всего'!K840=0,"",обеспечено!K840-'погружено всего'!K840)</f>
        <v/>
      </c>
      <c r="L840" s="21" t="str">
        <f>IF(обеспечено!L840-'погружено всего'!L840=0,"",обеспечено!L840-'погружено всего'!L840)</f>
        <v/>
      </c>
      <c r="M840" s="21" t="str">
        <f>IF(обеспечено!M840-'погружено всего'!M840=0,"",обеспечено!M840-'погружено всего'!M840)</f>
        <v/>
      </c>
      <c r="N840" s="21" t="str">
        <f>IF(обеспечено!N840-'погружено всего'!N840=0,"",обеспечено!N840-'погружено всего'!N840)</f>
        <v/>
      </c>
      <c r="O840" s="21" t="str">
        <f>IF(обеспечено!O840-'погружено всего'!O840=0,"",обеспечено!O840-'погружено всего'!O840)</f>
        <v/>
      </c>
      <c r="P840" s="21" t="str">
        <f>IF(обеспечено!P840-'погружено всего'!P840=0,"",обеспечено!P840-'погружено всего'!P840)</f>
        <v/>
      </c>
      <c r="Q840" s="21" t="str">
        <f>IF(обеспечено!Q840-'погружено всего'!Q840=0,"",обеспечено!Q840-'погружено всего'!Q840)</f>
        <v/>
      </c>
      <c r="R840" s="21" t="str">
        <f>IF(обеспечено!R840-'погружено всего'!R840=0,"",обеспечено!R840-'погружено всего'!R840)</f>
        <v/>
      </c>
      <c r="S840" s="21" t="str">
        <f>IF(обеспечено!S840-'погружено всего'!S840=0,"",обеспечено!S840-'погружено всего'!S840)</f>
        <v/>
      </c>
      <c r="T840" s="21" t="str">
        <f>IF(обеспечено!T840-'погружено всего'!T840=0,"",обеспечено!T840-'погружено всего'!T840)</f>
        <v/>
      </c>
      <c r="U840" s="21" t="str">
        <f>IF(обеспечено!U840-'погружено всего'!U840=0,"",обеспечено!U840-'погружено всего'!U840)</f>
        <v/>
      </c>
      <c r="V840" s="21" t="str">
        <f>IF(обеспечено!V840-'погружено всего'!V840=0,"",обеспечено!V840-'погружено всего'!V840)</f>
        <v/>
      </c>
      <c r="W840" s="21" t="str">
        <f>IF(обеспечено!W840-'погружено всего'!W840=0,"",обеспечено!W840-'погружено всего'!W840)</f>
        <v/>
      </c>
      <c r="X840" s="21" t="str">
        <f>IF(обеспечено!X840-'погружено всего'!X840=0,"",обеспечено!X840-'погружено всего'!X840)</f>
        <v/>
      </c>
      <c r="Y840" s="21" t="str">
        <f>IF(обеспечено!Y840-'погружено всего'!Y840=0,"",обеспечено!Y840-'погружено всего'!Y840)</f>
        <v/>
      </c>
      <c r="Z840" s="21" t="str">
        <f>IF(обеспечено!Z840-'погружено всего'!Z840=0,"",обеспечено!Z840-'погружено всего'!Z840)</f>
        <v/>
      </c>
      <c r="AA840" s="21" t="str">
        <f>IF(обеспечено!AA840-'погружено всего'!AA840=0,"",обеспечено!AA840-'погружено всего'!AA840)</f>
        <v/>
      </c>
      <c r="AB840" s="21" t="str">
        <f>IF(обеспечено!AB840-'погружено всего'!AB840=0,"",обеспечено!AB840-'погружено всего'!AB840)</f>
        <v/>
      </c>
      <c r="AC840" s="21" t="str">
        <f>IF(обеспечено!AC840-'погружено всего'!AC840=0,"",обеспечено!AC840-'погружено всего'!AC840)</f>
        <v/>
      </c>
      <c r="AD840" s="21" t="str">
        <f>IF(обеспечено!AD840-'погружено всего'!AD840=0,"",обеспечено!AD840-'погружено всего'!AD840)</f>
        <v/>
      </c>
      <c r="AE840" s="21" t="str">
        <f>IF(обеспечено!AE840-'погружено всего'!AE840=0,"",обеспечено!AE840-'погружено всего'!AE840)</f>
        <v/>
      </c>
      <c r="AF840" s="21" t="str">
        <f>IF(обеспечено!AF840-'погружено всего'!AF840=0,"",обеспечено!AF840-'погружено всего'!AF840)</f>
        <v/>
      </c>
      <c r="AG840" s="21" t="str">
        <f>IF(обеспечено!AG840-'погружено всего'!AG840=0,"",обеспечено!AG840-'погружено всего'!AG840)</f>
        <v/>
      </c>
      <c r="AH840" s="21" t="str">
        <f>IF(обеспечено!AH840-'погружено всего'!AH840=0,"",обеспечено!AH840-'погружено всего'!AH840)</f>
        <v/>
      </c>
      <c r="AI840" s="21" t="str">
        <f>IF(обеспечено!AI840-'погружено всего'!AI840=0,"",обеспечено!AI840-'погружено всего'!AI840)</f>
        <v/>
      </c>
      <c r="AJ840" s="21" t="str">
        <f>IF(обеспечено!AJ840-'погружено всего'!AJ840=0,"",обеспечено!AJ840-'погружено всего'!AJ840)</f>
        <v/>
      </c>
      <c r="AK840" s="21" t="str">
        <f>IF(обеспечено!AK840-'погружено всего'!AK840=0,"",обеспечено!AK840-'погружено всего'!AK840)</f>
        <v/>
      </c>
    </row>
    <row r="841" spans="2:37" ht="13.5" customHeight="1" x14ac:dyDescent="0.15">
      <c r="B841" s="20" t="str">
        <f>IF(LEN('заявки всего'!B841)=0,"",'заявки всего'!B841)</f>
        <v/>
      </c>
      <c r="C841" s="20" t="str">
        <f>IF(LEN('заявки всего'!C841)=0,"",'заявки всего'!C841)</f>
        <v/>
      </c>
      <c r="D841" s="22" t="str">
        <f>IF(LEN('заявки всего'!D841)=0,"",'заявки всего'!D841)</f>
        <v/>
      </c>
      <c r="E841" s="23" t="str">
        <f>IF(LEN('заявки всего'!E841)=0,"",'заявки всего'!E841)</f>
        <v/>
      </c>
      <c r="F841" s="23" t="str">
        <f>IF(обеспечено!F841=0,"",ROUNDUP(обеспечено!F841/31*5,0))</f>
        <v/>
      </c>
      <c r="G841" s="21" t="str">
        <f>IF(обеспечено!G841-'погружено всего'!G841=0,"",обеспечено!G841-'погружено всего'!G841)</f>
        <v/>
      </c>
      <c r="H841" s="21" t="str">
        <f>IF(обеспечено!H841-'погружено всего'!H841=0,"",обеспечено!H841-'погружено всего'!H841)</f>
        <v/>
      </c>
      <c r="I841" s="21" t="str">
        <f>IF(обеспечено!I841-'погружено всего'!I841=0,"",обеспечено!I841-'погружено всего'!I841)</f>
        <v/>
      </c>
      <c r="J841" s="21" t="str">
        <f>IF(обеспечено!J841-'погружено всего'!J841=0,"",обеспечено!J841-'погружено всего'!J841)</f>
        <v/>
      </c>
      <c r="K841" s="21" t="str">
        <f>IF(обеспечено!K841-'погружено всего'!K841=0,"",обеспечено!K841-'погружено всего'!K841)</f>
        <v/>
      </c>
      <c r="L841" s="21" t="str">
        <f>IF(обеспечено!L841-'погружено всего'!L841=0,"",обеспечено!L841-'погружено всего'!L841)</f>
        <v/>
      </c>
      <c r="M841" s="21" t="str">
        <f>IF(обеспечено!M841-'погружено всего'!M841=0,"",обеспечено!M841-'погружено всего'!M841)</f>
        <v/>
      </c>
      <c r="N841" s="21" t="str">
        <f>IF(обеспечено!N841-'погружено всего'!N841=0,"",обеспечено!N841-'погружено всего'!N841)</f>
        <v/>
      </c>
      <c r="O841" s="21" t="str">
        <f>IF(обеспечено!O841-'погружено всего'!O841=0,"",обеспечено!O841-'погружено всего'!O841)</f>
        <v/>
      </c>
      <c r="P841" s="21" t="str">
        <f>IF(обеспечено!P841-'погружено всего'!P841=0,"",обеспечено!P841-'погружено всего'!P841)</f>
        <v/>
      </c>
      <c r="Q841" s="21" t="str">
        <f>IF(обеспечено!Q841-'погружено всего'!Q841=0,"",обеспечено!Q841-'погружено всего'!Q841)</f>
        <v/>
      </c>
      <c r="R841" s="21" t="str">
        <f>IF(обеспечено!R841-'погружено всего'!R841=0,"",обеспечено!R841-'погружено всего'!R841)</f>
        <v/>
      </c>
      <c r="S841" s="21" t="str">
        <f>IF(обеспечено!S841-'погружено всего'!S841=0,"",обеспечено!S841-'погружено всего'!S841)</f>
        <v/>
      </c>
      <c r="T841" s="21" t="str">
        <f>IF(обеспечено!T841-'погружено всего'!T841=0,"",обеспечено!T841-'погружено всего'!T841)</f>
        <v/>
      </c>
      <c r="U841" s="21" t="str">
        <f>IF(обеспечено!U841-'погружено всего'!U841=0,"",обеспечено!U841-'погружено всего'!U841)</f>
        <v/>
      </c>
      <c r="V841" s="21" t="str">
        <f>IF(обеспечено!V841-'погружено всего'!V841=0,"",обеспечено!V841-'погружено всего'!V841)</f>
        <v/>
      </c>
      <c r="W841" s="21" t="str">
        <f>IF(обеспечено!W841-'погружено всего'!W841=0,"",обеспечено!W841-'погружено всего'!W841)</f>
        <v/>
      </c>
      <c r="X841" s="21" t="str">
        <f>IF(обеспечено!X841-'погружено всего'!X841=0,"",обеспечено!X841-'погружено всего'!X841)</f>
        <v/>
      </c>
      <c r="Y841" s="21" t="str">
        <f>IF(обеспечено!Y841-'погружено всего'!Y841=0,"",обеспечено!Y841-'погружено всего'!Y841)</f>
        <v/>
      </c>
      <c r="Z841" s="21" t="str">
        <f>IF(обеспечено!Z841-'погружено всего'!Z841=0,"",обеспечено!Z841-'погружено всего'!Z841)</f>
        <v/>
      </c>
      <c r="AA841" s="21" t="str">
        <f>IF(обеспечено!AA841-'погружено всего'!AA841=0,"",обеспечено!AA841-'погружено всего'!AA841)</f>
        <v/>
      </c>
      <c r="AB841" s="21" t="str">
        <f>IF(обеспечено!AB841-'погружено всего'!AB841=0,"",обеспечено!AB841-'погружено всего'!AB841)</f>
        <v/>
      </c>
      <c r="AC841" s="21" t="str">
        <f>IF(обеспечено!AC841-'погружено всего'!AC841=0,"",обеспечено!AC841-'погружено всего'!AC841)</f>
        <v/>
      </c>
      <c r="AD841" s="21" t="str">
        <f>IF(обеспечено!AD841-'погружено всего'!AD841=0,"",обеспечено!AD841-'погружено всего'!AD841)</f>
        <v/>
      </c>
      <c r="AE841" s="21" t="str">
        <f>IF(обеспечено!AE841-'погружено всего'!AE841=0,"",обеспечено!AE841-'погружено всего'!AE841)</f>
        <v/>
      </c>
      <c r="AF841" s="21" t="str">
        <f>IF(обеспечено!AF841-'погружено всего'!AF841=0,"",обеспечено!AF841-'погружено всего'!AF841)</f>
        <v/>
      </c>
      <c r="AG841" s="21" t="str">
        <f>IF(обеспечено!AG841-'погружено всего'!AG841=0,"",обеспечено!AG841-'погружено всего'!AG841)</f>
        <v/>
      </c>
      <c r="AH841" s="21" t="str">
        <f>IF(обеспечено!AH841-'погружено всего'!AH841=0,"",обеспечено!AH841-'погружено всего'!AH841)</f>
        <v/>
      </c>
      <c r="AI841" s="21" t="str">
        <f>IF(обеспечено!AI841-'погружено всего'!AI841=0,"",обеспечено!AI841-'погружено всего'!AI841)</f>
        <v/>
      </c>
      <c r="AJ841" s="21" t="str">
        <f>IF(обеспечено!AJ841-'погружено всего'!AJ841=0,"",обеспечено!AJ841-'погружено всего'!AJ841)</f>
        <v/>
      </c>
      <c r="AK841" s="21" t="str">
        <f>IF(обеспечено!AK841-'погружено всего'!AK841=0,"",обеспечено!AK841-'погружено всего'!AK841)</f>
        <v/>
      </c>
    </row>
    <row r="842" spans="2:37" ht="13.5" customHeight="1" x14ac:dyDescent="0.15">
      <c r="B842" s="20" t="str">
        <f>IF(LEN('заявки всего'!B842)=0,"",'заявки всего'!B842)</f>
        <v/>
      </c>
      <c r="C842" s="20" t="str">
        <f>IF(LEN('заявки всего'!C842)=0,"",'заявки всего'!C842)</f>
        <v/>
      </c>
      <c r="D842" s="22" t="str">
        <f>IF(LEN('заявки всего'!D842)=0,"",'заявки всего'!D842)</f>
        <v/>
      </c>
      <c r="E842" s="23" t="str">
        <f>IF(LEN('заявки всего'!E842)=0,"",'заявки всего'!E842)</f>
        <v/>
      </c>
      <c r="F842" s="23" t="str">
        <f>IF(обеспечено!F842=0,"",ROUNDUP(обеспечено!F842/31*5,0))</f>
        <v/>
      </c>
      <c r="G842" s="21" t="str">
        <f>IF(обеспечено!G842-'погружено всего'!G842=0,"",обеспечено!G842-'погружено всего'!G842)</f>
        <v/>
      </c>
      <c r="H842" s="21" t="str">
        <f>IF(обеспечено!H842-'погружено всего'!H842=0,"",обеспечено!H842-'погружено всего'!H842)</f>
        <v/>
      </c>
      <c r="I842" s="21" t="str">
        <f>IF(обеспечено!I842-'погружено всего'!I842=0,"",обеспечено!I842-'погружено всего'!I842)</f>
        <v/>
      </c>
      <c r="J842" s="21" t="str">
        <f>IF(обеспечено!J842-'погружено всего'!J842=0,"",обеспечено!J842-'погружено всего'!J842)</f>
        <v/>
      </c>
      <c r="K842" s="21" t="str">
        <f>IF(обеспечено!K842-'погружено всего'!K842=0,"",обеспечено!K842-'погружено всего'!K842)</f>
        <v/>
      </c>
      <c r="L842" s="21" t="str">
        <f>IF(обеспечено!L842-'погружено всего'!L842=0,"",обеспечено!L842-'погружено всего'!L842)</f>
        <v/>
      </c>
      <c r="M842" s="21" t="str">
        <f>IF(обеспечено!M842-'погружено всего'!M842=0,"",обеспечено!M842-'погружено всего'!M842)</f>
        <v/>
      </c>
      <c r="N842" s="21" t="str">
        <f>IF(обеспечено!N842-'погружено всего'!N842=0,"",обеспечено!N842-'погружено всего'!N842)</f>
        <v/>
      </c>
      <c r="O842" s="21" t="str">
        <f>IF(обеспечено!O842-'погружено всего'!O842=0,"",обеспечено!O842-'погружено всего'!O842)</f>
        <v/>
      </c>
      <c r="P842" s="21" t="str">
        <f>IF(обеспечено!P842-'погружено всего'!P842=0,"",обеспечено!P842-'погружено всего'!P842)</f>
        <v/>
      </c>
      <c r="Q842" s="21" t="str">
        <f>IF(обеспечено!Q842-'погружено всего'!Q842=0,"",обеспечено!Q842-'погружено всего'!Q842)</f>
        <v/>
      </c>
      <c r="R842" s="21" t="str">
        <f>IF(обеспечено!R842-'погружено всего'!R842=0,"",обеспечено!R842-'погружено всего'!R842)</f>
        <v/>
      </c>
      <c r="S842" s="21" t="str">
        <f>IF(обеспечено!S842-'погружено всего'!S842=0,"",обеспечено!S842-'погружено всего'!S842)</f>
        <v/>
      </c>
      <c r="T842" s="21" t="str">
        <f>IF(обеспечено!T842-'погружено всего'!T842=0,"",обеспечено!T842-'погружено всего'!T842)</f>
        <v/>
      </c>
      <c r="U842" s="21" t="str">
        <f>IF(обеспечено!U842-'погружено всего'!U842=0,"",обеспечено!U842-'погружено всего'!U842)</f>
        <v/>
      </c>
      <c r="V842" s="21" t="str">
        <f>IF(обеспечено!V842-'погружено всего'!V842=0,"",обеспечено!V842-'погружено всего'!V842)</f>
        <v/>
      </c>
      <c r="W842" s="21" t="str">
        <f>IF(обеспечено!W842-'погружено всего'!W842=0,"",обеспечено!W842-'погружено всего'!W842)</f>
        <v/>
      </c>
      <c r="X842" s="21" t="str">
        <f>IF(обеспечено!X842-'погружено всего'!X842=0,"",обеспечено!X842-'погружено всего'!X842)</f>
        <v/>
      </c>
      <c r="Y842" s="21" t="str">
        <f>IF(обеспечено!Y842-'погружено всего'!Y842=0,"",обеспечено!Y842-'погружено всего'!Y842)</f>
        <v/>
      </c>
      <c r="Z842" s="21" t="str">
        <f>IF(обеспечено!Z842-'погружено всего'!Z842=0,"",обеспечено!Z842-'погружено всего'!Z842)</f>
        <v/>
      </c>
      <c r="AA842" s="21" t="str">
        <f>IF(обеспечено!AA842-'погружено всего'!AA842=0,"",обеспечено!AA842-'погружено всего'!AA842)</f>
        <v/>
      </c>
      <c r="AB842" s="21" t="str">
        <f>IF(обеспечено!AB842-'погружено всего'!AB842=0,"",обеспечено!AB842-'погружено всего'!AB842)</f>
        <v/>
      </c>
      <c r="AC842" s="21" t="str">
        <f>IF(обеспечено!AC842-'погружено всего'!AC842=0,"",обеспечено!AC842-'погружено всего'!AC842)</f>
        <v/>
      </c>
      <c r="AD842" s="21" t="str">
        <f>IF(обеспечено!AD842-'погружено всего'!AD842=0,"",обеспечено!AD842-'погружено всего'!AD842)</f>
        <v/>
      </c>
      <c r="AE842" s="21" t="str">
        <f>IF(обеспечено!AE842-'погружено всего'!AE842=0,"",обеспечено!AE842-'погружено всего'!AE842)</f>
        <v/>
      </c>
      <c r="AF842" s="21" t="str">
        <f>IF(обеспечено!AF842-'погружено всего'!AF842=0,"",обеспечено!AF842-'погружено всего'!AF842)</f>
        <v/>
      </c>
      <c r="AG842" s="21" t="str">
        <f>IF(обеспечено!AG842-'погружено всего'!AG842=0,"",обеспечено!AG842-'погружено всего'!AG842)</f>
        <v/>
      </c>
      <c r="AH842" s="21" t="str">
        <f>IF(обеспечено!AH842-'погружено всего'!AH842=0,"",обеспечено!AH842-'погружено всего'!AH842)</f>
        <v/>
      </c>
      <c r="AI842" s="21" t="str">
        <f>IF(обеспечено!AI842-'погружено всего'!AI842=0,"",обеспечено!AI842-'погружено всего'!AI842)</f>
        <v/>
      </c>
      <c r="AJ842" s="21" t="str">
        <f>IF(обеспечено!AJ842-'погружено всего'!AJ842=0,"",обеспечено!AJ842-'погружено всего'!AJ842)</f>
        <v/>
      </c>
      <c r="AK842" s="21" t="str">
        <f>IF(обеспечено!AK842-'погружено всего'!AK842=0,"",обеспечено!AK842-'погружено всего'!AK842)</f>
        <v/>
      </c>
    </row>
    <row r="843" spans="2:37" ht="13.5" customHeight="1" x14ac:dyDescent="0.15">
      <c r="B843" s="20" t="str">
        <f>IF(LEN('заявки всего'!B843)=0,"",'заявки всего'!B843)</f>
        <v/>
      </c>
      <c r="C843" s="20" t="str">
        <f>IF(LEN('заявки всего'!C843)=0,"",'заявки всего'!C843)</f>
        <v/>
      </c>
      <c r="D843" s="22" t="str">
        <f>IF(LEN('заявки всего'!D843)=0,"",'заявки всего'!D843)</f>
        <v/>
      </c>
      <c r="E843" s="23" t="str">
        <f>IF(LEN('заявки всего'!E843)=0,"",'заявки всего'!E843)</f>
        <v/>
      </c>
      <c r="F843" s="23" t="str">
        <f>IF(обеспечено!F843=0,"",ROUNDUP(обеспечено!F843/31*5,0))</f>
        <v/>
      </c>
      <c r="G843" s="21" t="str">
        <f>IF(обеспечено!G843-'погружено всего'!G843=0,"",обеспечено!G843-'погружено всего'!G843)</f>
        <v/>
      </c>
      <c r="H843" s="21" t="str">
        <f>IF(обеспечено!H843-'погружено всего'!H843=0,"",обеспечено!H843-'погружено всего'!H843)</f>
        <v/>
      </c>
      <c r="I843" s="21" t="str">
        <f>IF(обеспечено!I843-'погружено всего'!I843=0,"",обеспечено!I843-'погружено всего'!I843)</f>
        <v/>
      </c>
      <c r="J843" s="21" t="str">
        <f>IF(обеспечено!J843-'погружено всего'!J843=0,"",обеспечено!J843-'погружено всего'!J843)</f>
        <v/>
      </c>
      <c r="K843" s="21" t="str">
        <f>IF(обеспечено!K843-'погружено всего'!K843=0,"",обеспечено!K843-'погружено всего'!K843)</f>
        <v/>
      </c>
      <c r="L843" s="21" t="str">
        <f>IF(обеспечено!L843-'погружено всего'!L843=0,"",обеспечено!L843-'погружено всего'!L843)</f>
        <v/>
      </c>
      <c r="M843" s="21" t="str">
        <f>IF(обеспечено!M843-'погружено всего'!M843=0,"",обеспечено!M843-'погружено всего'!M843)</f>
        <v/>
      </c>
      <c r="N843" s="21" t="str">
        <f>IF(обеспечено!N843-'погружено всего'!N843=0,"",обеспечено!N843-'погружено всего'!N843)</f>
        <v/>
      </c>
      <c r="O843" s="21" t="str">
        <f>IF(обеспечено!O843-'погружено всего'!O843=0,"",обеспечено!O843-'погружено всего'!O843)</f>
        <v/>
      </c>
      <c r="P843" s="21" t="str">
        <f>IF(обеспечено!P843-'погружено всего'!P843=0,"",обеспечено!P843-'погружено всего'!P843)</f>
        <v/>
      </c>
      <c r="Q843" s="21" t="str">
        <f>IF(обеспечено!Q843-'погружено всего'!Q843=0,"",обеспечено!Q843-'погружено всего'!Q843)</f>
        <v/>
      </c>
      <c r="R843" s="21" t="str">
        <f>IF(обеспечено!R843-'погружено всего'!R843=0,"",обеспечено!R843-'погружено всего'!R843)</f>
        <v/>
      </c>
      <c r="S843" s="21" t="str">
        <f>IF(обеспечено!S843-'погружено всего'!S843=0,"",обеспечено!S843-'погружено всего'!S843)</f>
        <v/>
      </c>
      <c r="T843" s="21" t="str">
        <f>IF(обеспечено!T843-'погружено всего'!T843=0,"",обеспечено!T843-'погружено всего'!T843)</f>
        <v/>
      </c>
      <c r="U843" s="21" t="str">
        <f>IF(обеспечено!U843-'погружено всего'!U843=0,"",обеспечено!U843-'погружено всего'!U843)</f>
        <v/>
      </c>
      <c r="V843" s="21" t="str">
        <f>IF(обеспечено!V843-'погружено всего'!V843=0,"",обеспечено!V843-'погружено всего'!V843)</f>
        <v/>
      </c>
      <c r="W843" s="21" t="str">
        <f>IF(обеспечено!W843-'погружено всего'!W843=0,"",обеспечено!W843-'погружено всего'!W843)</f>
        <v/>
      </c>
      <c r="X843" s="21" t="str">
        <f>IF(обеспечено!X843-'погружено всего'!X843=0,"",обеспечено!X843-'погружено всего'!X843)</f>
        <v/>
      </c>
      <c r="Y843" s="21" t="str">
        <f>IF(обеспечено!Y843-'погружено всего'!Y843=0,"",обеспечено!Y843-'погружено всего'!Y843)</f>
        <v/>
      </c>
      <c r="Z843" s="21" t="str">
        <f>IF(обеспечено!Z843-'погружено всего'!Z843=0,"",обеспечено!Z843-'погружено всего'!Z843)</f>
        <v/>
      </c>
      <c r="AA843" s="21" t="str">
        <f>IF(обеспечено!AA843-'погружено всего'!AA843=0,"",обеспечено!AA843-'погружено всего'!AA843)</f>
        <v/>
      </c>
      <c r="AB843" s="21" t="str">
        <f>IF(обеспечено!AB843-'погружено всего'!AB843=0,"",обеспечено!AB843-'погружено всего'!AB843)</f>
        <v/>
      </c>
      <c r="AC843" s="21" t="str">
        <f>IF(обеспечено!AC843-'погружено всего'!AC843=0,"",обеспечено!AC843-'погружено всего'!AC843)</f>
        <v/>
      </c>
      <c r="AD843" s="21" t="str">
        <f>IF(обеспечено!AD843-'погружено всего'!AD843=0,"",обеспечено!AD843-'погружено всего'!AD843)</f>
        <v/>
      </c>
      <c r="AE843" s="21" t="str">
        <f>IF(обеспечено!AE843-'погружено всего'!AE843=0,"",обеспечено!AE843-'погружено всего'!AE843)</f>
        <v/>
      </c>
      <c r="AF843" s="21" t="str">
        <f>IF(обеспечено!AF843-'погружено всего'!AF843=0,"",обеспечено!AF843-'погружено всего'!AF843)</f>
        <v/>
      </c>
      <c r="AG843" s="21" t="str">
        <f>IF(обеспечено!AG843-'погружено всего'!AG843=0,"",обеспечено!AG843-'погружено всего'!AG843)</f>
        <v/>
      </c>
      <c r="AH843" s="21" t="str">
        <f>IF(обеспечено!AH843-'погружено всего'!AH843=0,"",обеспечено!AH843-'погружено всего'!AH843)</f>
        <v/>
      </c>
      <c r="AI843" s="21" t="str">
        <f>IF(обеспечено!AI843-'погружено всего'!AI843=0,"",обеспечено!AI843-'погружено всего'!AI843)</f>
        <v/>
      </c>
      <c r="AJ843" s="21" t="str">
        <f>IF(обеспечено!AJ843-'погружено всего'!AJ843=0,"",обеспечено!AJ843-'погружено всего'!AJ843)</f>
        <v/>
      </c>
      <c r="AK843" s="21" t="str">
        <f>IF(обеспечено!AK843-'погружено всего'!AK843=0,"",обеспечено!AK843-'погружено всего'!AK843)</f>
        <v/>
      </c>
    </row>
    <row r="844" spans="2:37" ht="13.5" customHeight="1" x14ac:dyDescent="0.15">
      <c r="B844" s="20" t="str">
        <f>IF(LEN('заявки всего'!B844)=0,"",'заявки всего'!B844)</f>
        <v/>
      </c>
      <c r="C844" s="20" t="str">
        <f>IF(LEN('заявки всего'!C844)=0,"",'заявки всего'!C844)</f>
        <v/>
      </c>
      <c r="D844" s="22" t="str">
        <f>IF(LEN('заявки всего'!D844)=0,"",'заявки всего'!D844)</f>
        <v/>
      </c>
      <c r="E844" s="23" t="str">
        <f>IF(LEN('заявки всего'!E844)=0,"",'заявки всего'!E844)</f>
        <v/>
      </c>
      <c r="F844" s="23" t="str">
        <f>IF(обеспечено!F844=0,"",ROUNDUP(обеспечено!F844/31*5,0))</f>
        <v/>
      </c>
      <c r="G844" s="21" t="str">
        <f>IF(обеспечено!G844-'погружено всего'!G844=0,"",обеспечено!G844-'погружено всего'!G844)</f>
        <v/>
      </c>
      <c r="H844" s="21" t="str">
        <f>IF(обеспечено!H844-'погружено всего'!H844=0,"",обеспечено!H844-'погружено всего'!H844)</f>
        <v/>
      </c>
      <c r="I844" s="21" t="str">
        <f>IF(обеспечено!I844-'погружено всего'!I844=0,"",обеспечено!I844-'погружено всего'!I844)</f>
        <v/>
      </c>
      <c r="J844" s="21" t="str">
        <f>IF(обеспечено!J844-'погружено всего'!J844=0,"",обеспечено!J844-'погружено всего'!J844)</f>
        <v/>
      </c>
      <c r="K844" s="21" t="str">
        <f>IF(обеспечено!K844-'погружено всего'!K844=0,"",обеспечено!K844-'погружено всего'!K844)</f>
        <v/>
      </c>
      <c r="L844" s="21" t="str">
        <f>IF(обеспечено!L844-'погружено всего'!L844=0,"",обеспечено!L844-'погружено всего'!L844)</f>
        <v/>
      </c>
      <c r="M844" s="21" t="str">
        <f>IF(обеспечено!M844-'погружено всего'!M844=0,"",обеспечено!M844-'погружено всего'!M844)</f>
        <v/>
      </c>
      <c r="N844" s="21" t="str">
        <f>IF(обеспечено!N844-'погружено всего'!N844=0,"",обеспечено!N844-'погружено всего'!N844)</f>
        <v/>
      </c>
      <c r="O844" s="21" t="str">
        <f>IF(обеспечено!O844-'погружено всего'!O844=0,"",обеспечено!O844-'погружено всего'!O844)</f>
        <v/>
      </c>
      <c r="P844" s="21" t="str">
        <f>IF(обеспечено!P844-'погружено всего'!P844=0,"",обеспечено!P844-'погружено всего'!P844)</f>
        <v/>
      </c>
      <c r="Q844" s="21" t="str">
        <f>IF(обеспечено!Q844-'погружено всего'!Q844=0,"",обеспечено!Q844-'погружено всего'!Q844)</f>
        <v/>
      </c>
      <c r="R844" s="21" t="str">
        <f>IF(обеспечено!R844-'погружено всего'!R844=0,"",обеспечено!R844-'погружено всего'!R844)</f>
        <v/>
      </c>
      <c r="S844" s="21" t="str">
        <f>IF(обеспечено!S844-'погружено всего'!S844=0,"",обеспечено!S844-'погружено всего'!S844)</f>
        <v/>
      </c>
      <c r="T844" s="21" t="str">
        <f>IF(обеспечено!T844-'погружено всего'!T844=0,"",обеспечено!T844-'погружено всего'!T844)</f>
        <v/>
      </c>
      <c r="U844" s="21" t="str">
        <f>IF(обеспечено!U844-'погружено всего'!U844=0,"",обеспечено!U844-'погружено всего'!U844)</f>
        <v/>
      </c>
      <c r="V844" s="21" t="str">
        <f>IF(обеспечено!V844-'погружено всего'!V844=0,"",обеспечено!V844-'погружено всего'!V844)</f>
        <v/>
      </c>
      <c r="W844" s="21" t="str">
        <f>IF(обеспечено!W844-'погружено всего'!W844=0,"",обеспечено!W844-'погружено всего'!W844)</f>
        <v/>
      </c>
      <c r="X844" s="21" t="str">
        <f>IF(обеспечено!X844-'погружено всего'!X844=0,"",обеспечено!X844-'погружено всего'!X844)</f>
        <v/>
      </c>
      <c r="Y844" s="21" t="str">
        <f>IF(обеспечено!Y844-'погружено всего'!Y844=0,"",обеспечено!Y844-'погружено всего'!Y844)</f>
        <v/>
      </c>
      <c r="Z844" s="21" t="str">
        <f>IF(обеспечено!Z844-'погружено всего'!Z844=0,"",обеспечено!Z844-'погружено всего'!Z844)</f>
        <v/>
      </c>
      <c r="AA844" s="21" t="str">
        <f>IF(обеспечено!AA844-'погружено всего'!AA844=0,"",обеспечено!AA844-'погружено всего'!AA844)</f>
        <v/>
      </c>
      <c r="AB844" s="21" t="str">
        <f>IF(обеспечено!AB844-'погружено всего'!AB844=0,"",обеспечено!AB844-'погружено всего'!AB844)</f>
        <v/>
      </c>
      <c r="AC844" s="21" t="str">
        <f>IF(обеспечено!AC844-'погружено всего'!AC844=0,"",обеспечено!AC844-'погружено всего'!AC844)</f>
        <v/>
      </c>
      <c r="AD844" s="21" t="str">
        <f>IF(обеспечено!AD844-'погружено всего'!AD844=0,"",обеспечено!AD844-'погружено всего'!AD844)</f>
        <v/>
      </c>
      <c r="AE844" s="21" t="str">
        <f>IF(обеспечено!AE844-'погружено всего'!AE844=0,"",обеспечено!AE844-'погружено всего'!AE844)</f>
        <v/>
      </c>
      <c r="AF844" s="21" t="str">
        <f>IF(обеспечено!AF844-'погружено всего'!AF844=0,"",обеспечено!AF844-'погружено всего'!AF844)</f>
        <v/>
      </c>
      <c r="AG844" s="21" t="str">
        <f>IF(обеспечено!AG844-'погружено всего'!AG844=0,"",обеспечено!AG844-'погружено всего'!AG844)</f>
        <v/>
      </c>
      <c r="AH844" s="21" t="str">
        <f>IF(обеспечено!AH844-'погружено всего'!AH844=0,"",обеспечено!AH844-'погружено всего'!AH844)</f>
        <v/>
      </c>
      <c r="AI844" s="21" t="str">
        <f>IF(обеспечено!AI844-'погружено всего'!AI844=0,"",обеспечено!AI844-'погружено всего'!AI844)</f>
        <v/>
      </c>
      <c r="AJ844" s="21" t="str">
        <f>IF(обеспечено!AJ844-'погружено всего'!AJ844=0,"",обеспечено!AJ844-'погружено всего'!AJ844)</f>
        <v/>
      </c>
      <c r="AK844" s="21" t="str">
        <f>IF(обеспечено!AK844-'погружено всего'!AK844=0,"",обеспечено!AK844-'погружено всего'!AK844)</f>
        <v/>
      </c>
    </row>
    <row r="845" spans="2:37" ht="13.5" customHeight="1" x14ac:dyDescent="0.15">
      <c r="B845" s="20" t="str">
        <f>IF(LEN('заявки всего'!B845)=0,"",'заявки всего'!B845)</f>
        <v/>
      </c>
      <c r="C845" s="20" t="str">
        <f>IF(LEN('заявки всего'!C845)=0,"",'заявки всего'!C845)</f>
        <v/>
      </c>
      <c r="D845" s="22" t="str">
        <f>IF(LEN('заявки всего'!D845)=0,"",'заявки всего'!D845)</f>
        <v/>
      </c>
      <c r="E845" s="23" t="str">
        <f>IF(LEN('заявки всего'!E845)=0,"",'заявки всего'!E845)</f>
        <v/>
      </c>
      <c r="F845" s="23" t="str">
        <f>IF(обеспечено!F845=0,"",ROUNDUP(обеспечено!F845/31*5,0))</f>
        <v/>
      </c>
      <c r="G845" s="21" t="str">
        <f>IF(обеспечено!G845-'погружено всего'!G845=0,"",обеспечено!G845-'погружено всего'!G845)</f>
        <v/>
      </c>
      <c r="H845" s="21" t="str">
        <f>IF(обеспечено!H845-'погружено всего'!H845=0,"",обеспечено!H845-'погружено всего'!H845)</f>
        <v/>
      </c>
      <c r="I845" s="21" t="str">
        <f>IF(обеспечено!I845-'погружено всего'!I845=0,"",обеспечено!I845-'погружено всего'!I845)</f>
        <v/>
      </c>
      <c r="J845" s="21" t="str">
        <f>IF(обеспечено!J845-'погружено всего'!J845=0,"",обеспечено!J845-'погружено всего'!J845)</f>
        <v/>
      </c>
      <c r="K845" s="21" t="str">
        <f>IF(обеспечено!K845-'погружено всего'!K845=0,"",обеспечено!K845-'погружено всего'!K845)</f>
        <v/>
      </c>
      <c r="L845" s="21" t="str">
        <f>IF(обеспечено!L845-'погружено всего'!L845=0,"",обеспечено!L845-'погружено всего'!L845)</f>
        <v/>
      </c>
      <c r="M845" s="21" t="str">
        <f>IF(обеспечено!M845-'погружено всего'!M845=0,"",обеспечено!M845-'погружено всего'!M845)</f>
        <v/>
      </c>
      <c r="N845" s="21" t="str">
        <f>IF(обеспечено!N845-'погружено всего'!N845=0,"",обеспечено!N845-'погружено всего'!N845)</f>
        <v/>
      </c>
      <c r="O845" s="21" t="str">
        <f>IF(обеспечено!O845-'погружено всего'!O845=0,"",обеспечено!O845-'погружено всего'!O845)</f>
        <v/>
      </c>
      <c r="P845" s="21" t="str">
        <f>IF(обеспечено!P845-'погружено всего'!P845=0,"",обеспечено!P845-'погружено всего'!P845)</f>
        <v/>
      </c>
      <c r="Q845" s="21" t="str">
        <f>IF(обеспечено!Q845-'погружено всего'!Q845=0,"",обеспечено!Q845-'погружено всего'!Q845)</f>
        <v/>
      </c>
      <c r="R845" s="21" t="str">
        <f>IF(обеспечено!R845-'погружено всего'!R845=0,"",обеспечено!R845-'погружено всего'!R845)</f>
        <v/>
      </c>
      <c r="S845" s="21" t="str">
        <f>IF(обеспечено!S845-'погружено всего'!S845=0,"",обеспечено!S845-'погружено всего'!S845)</f>
        <v/>
      </c>
      <c r="T845" s="21" t="str">
        <f>IF(обеспечено!T845-'погружено всего'!T845=0,"",обеспечено!T845-'погружено всего'!T845)</f>
        <v/>
      </c>
      <c r="U845" s="21" t="str">
        <f>IF(обеспечено!U845-'погружено всего'!U845=0,"",обеспечено!U845-'погружено всего'!U845)</f>
        <v/>
      </c>
      <c r="V845" s="21" t="str">
        <f>IF(обеспечено!V845-'погружено всего'!V845=0,"",обеспечено!V845-'погружено всего'!V845)</f>
        <v/>
      </c>
      <c r="W845" s="21" t="str">
        <f>IF(обеспечено!W845-'погружено всего'!W845=0,"",обеспечено!W845-'погружено всего'!W845)</f>
        <v/>
      </c>
      <c r="X845" s="21" t="str">
        <f>IF(обеспечено!X845-'погружено всего'!X845=0,"",обеспечено!X845-'погружено всего'!X845)</f>
        <v/>
      </c>
      <c r="Y845" s="21" t="str">
        <f>IF(обеспечено!Y845-'погружено всего'!Y845=0,"",обеспечено!Y845-'погружено всего'!Y845)</f>
        <v/>
      </c>
      <c r="Z845" s="21" t="str">
        <f>IF(обеспечено!Z845-'погружено всего'!Z845=0,"",обеспечено!Z845-'погружено всего'!Z845)</f>
        <v/>
      </c>
      <c r="AA845" s="21" t="str">
        <f>IF(обеспечено!AA845-'погружено всего'!AA845=0,"",обеспечено!AA845-'погружено всего'!AA845)</f>
        <v/>
      </c>
      <c r="AB845" s="21" t="str">
        <f>IF(обеспечено!AB845-'погружено всего'!AB845=0,"",обеспечено!AB845-'погружено всего'!AB845)</f>
        <v/>
      </c>
      <c r="AC845" s="21" t="str">
        <f>IF(обеспечено!AC845-'погружено всего'!AC845=0,"",обеспечено!AC845-'погружено всего'!AC845)</f>
        <v/>
      </c>
      <c r="AD845" s="21" t="str">
        <f>IF(обеспечено!AD845-'погружено всего'!AD845=0,"",обеспечено!AD845-'погружено всего'!AD845)</f>
        <v/>
      </c>
      <c r="AE845" s="21" t="str">
        <f>IF(обеспечено!AE845-'погружено всего'!AE845=0,"",обеспечено!AE845-'погружено всего'!AE845)</f>
        <v/>
      </c>
      <c r="AF845" s="21" t="str">
        <f>IF(обеспечено!AF845-'погружено всего'!AF845=0,"",обеспечено!AF845-'погружено всего'!AF845)</f>
        <v/>
      </c>
      <c r="AG845" s="21" t="str">
        <f>IF(обеспечено!AG845-'погружено всего'!AG845=0,"",обеспечено!AG845-'погружено всего'!AG845)</f>
        <v/>
      </c>
      <c r="AH845" s="21" t="str">
        <f>IF(обеспечено!AH845-'погружено всего'!AH845=0,"",обеспечено!AH845-'погружено всего'!AH845)</f>
        <v/>
      </c>
      <c r="AI845" s="21" t="str">
        <f>IF(обеспечено!AI845-'погружено всего'!AI845=0,"",обеспечено!AI845-'погружено всего'!AI845)</f>
        <v/>
      </c>
      <c r="AJ845" s="21" t="str">
        <f>IF(обеспечено!AJ845-'погружено всего'!AJ845=0,"",обеспечено!AJ845-'погружено всего'!AJ845)</f>
        <v/>
      </c>
      <c r="AK845" s="21" t="str">
        <f>IF(обеспечено!AK845-'погружено всего'!AK845=0,"",обеспечено!AK845-'погружено всего'!AK845)</f>
        <v/>
      </c>
    </row>
    <row r="846" spans="2:37" ht="13.5" customHeight="1" x14ac:dyDescent="0.15">
      <c r="B846" s="20" t="str">
        <f>IF(LEN('заявки всего'!B846)=0,"",'заявки всего'!B846)</f>
        <v/>
      </c>
      <c r="C846" s="20" t="str">
        <f>IF(LEN('заявки всего'!C846)=0,"",'заявки всего'!C846)</f>
        <v/>
      </c>
      <c r="D846" s="22" t="str">
        <f>IF(LEN('заявки всего'!D846)=0,"",'заявки всего'!D846)</f>
        <v/>
      </c>
      <c r="E846" s="23" t="str">
        <f>IF(LEN('заявки всего'!E846)=0,"",'заявки всего'!E846)</f>
        <v/>
      </c>
      <c r="F846" s="23" t="str">
        <f>IF(обеспечено!F846=0,"",ROUNDUP(обеспечено!F846/31*5,0))</f>
        <v/>
      </c>
      <c r="G846" s="21" t="str">
        <f>IF(обеспечено!G846-'погружено всего'!G846=0,"",обеспечено!G846-'погружено всего'!G846)</f>
        <v/>
      </c>
      <c r="H846" s="21" t="str">
        <f>IF(обеспечено!H846-'погружено всего'!H846=0,"",обеспечено!H846-'погружено всего'!H846)</f>
        <v/>
      </c>
      <c r="I846" s="21" t="str">
        <f>IF(обеспечено!I846-'погружено всего'!I846=0,"",обеспечено!I846-'погружено всего'!I846)</f>
        <v/>
      </c>
      <c r="J846" s="21" t="str">
        <f>IF(обеспечено!J846-'погружено всего'!J846=0,"",обеспечено!J846-'погружено всего'!J846)</f>
        <v/>
      </c>
      <c r="K846" s="21" t="str">
        <f>IF(обеспечено!K846-'погружено всего'!K846=0,"",обеспечено!K846-'погружено всего'!K846)</f>
        <v/>
      </c>
      <c r="L846" s="21" t="str">
        <f>IF(обеспечено!L846-'погружено всего'!L846=0,"",обеспечено!L846-'погружено всего'!L846)</f>
        <v/>
      </c>
      <c r="M846" s="21" t="str">
        <f>IF(обеспечено!M846-'погружено всего'!M846=0,"",обеспечено!M846-'погружено всего'!M846)</f>
        <v/>
      </c>
      <c r="N846" s="21" t="str">
        <f>IF(обеспечено!N846-'погружено всего'!N846=0,"",обеспечено!N846-'погружено всего'!N846)</f>
        <v/>
      </c>
      <c r="O846" s="21" t="str">
        <f>IF(обеспечено!O846-'погружено всего'!O846=0,"",обеспечено!O846-'погружено всего'!O846)</f>
        <v/>
      </c>
      <c r="P846" s="21" t="str">
        <f>IF(обеспечено!P846-'погружено всего'!P846=0,"",обеспечено!P846-'погружено всего'!P846)</f>
        <v/>
      </c>
      <c r="Q846" s="21" t="str">
        <f>IF(обеспечено!Q846-'погружено всего'!Q846=0,"",обеспечено!Q846-'погружено всего'!Q846)</f>
        <v/>
      </c>
      <c r="R846" s="21" t="str">
        <f>IF(обеспечено!R846-'погружено всего'!R846=0,"",обеспечено!R846-'погружено всего'!R846)</f>
        <v/>
      </c>
      <c r="S846" s="21" t="str">
        <f>IF(обеспечено!S846-'погружено всего'!S846=0,"",обеспечено!S846-'погружено всего'!S846)</f>
        <v/>
      </c>
      <c r="T846" s="21" t="str">
        <f>IF(обеспечено!T846-'погружено всего'!T846=0,"",обеспечено!T846-'погружено всего'!T846)</f>
        <v/>
      </c>
      <c r="U846" s="21" t="str">
        <f>IF(обеспечено!U846-'погружено всего'!U846=0,"",обеспечено!U846-'погружено всего'!U846)</f>
        <v/>
      </c>
      <c r="V846" s="21" t="str">
        <f>IF(обеспечено!V846-'погружено всего'!V846=0,"",обеспечено!V846-'погружено всего'!V846)</f>
        <v/>
      </c>
      <c r="W846" s="21" t="str">
        <f>IF(обеспечено!W846-'погружено всего'!W846=0,"",обеспечено!W846-'погружено всего'!W846)</f>
        <v/>
      </c>
      <c r="X846" s="21" t="str">
        <f>IF(обеспечено!X846-'погружено всего'!X846=0,"",обеспечено!X846-'погружено всего'!X846)</f>
        <v/>
      </c>
      <c r="Y846" s="21" t="str">
        <f>IF(обеспечено!Y846-'погружено всего'!Y846=0,"",обеспечено!Y846-'погружено всего'!Y846)</f>
        <v/>
      </c>
      <c r="Z846" s="21" t="str">
        <f>IF(обеспечено!Z846-'погружено всего'!Z846=0,"",обеспечено!Z846-'погружено всего'!Z846)</f>
        <v/>
      </c>
      <c r="AA846" s="21" t="str">
        <f>IF(обеспечено!AA846-'погружено всего'!AA846=0,"",обеспечено!AA846-'погружено всего'!AA846)</f>
        <v/>
      </c>
      <c r="AB846" s="21" t="str">
        <f>IF(обеспечено!AB846-'погружено всего'!AB846=0,"",обеспечено!AB846-'погружено всего'!AB846)</f>
        <v/>
      </c>
      <c r="AC846" s="21" t="str">
        <f>IF(обеспечено!AC846-'погружено всего'!AC846=0,"",обеспечено!AC846-'погружено всего'!AC846)</f>
        <v/>
      </c>
      <c r="AD846" s="21" t="str">
        <f>IF(обеспечено!AD846-'погружено всего'!AD846=0,"",обеспечено!AD846-'погружено всего'!AD846)</f>
        <v/>
      </c>
      <c r="AE846" s="21" t="str">
        <f>IF(обеспечено!AE846-'погружено всего'!AE846=0,"",обеспечено!AE846-'погружено всего'!AE846)</f>
        <v/>
      </c>
      <c r="AF846" s="21" t="str">
        <f>IF(обеспечено!AF846-'погружено всего'!AF846=0,"",обеспечено!AF846-'погружено всего'!AF846)</f>
        <v/>
      </c>
      <c r="AG846" s="21" t="str">
        <f>IF(обеспечено!AG846-'погружено всего'!AG846=0,"",обеспечено!AG846-'погружено всего'!AG846)</f>
        <v/>
      </c>
      <c r="AH846" s="21" t="str">
        <f>IF(обеспечено!AH846-'погружено всего'!AH846=0,"",обеспечено!AH846-'погружено всего'!AH846)</f>
        <v/>
      </c>
      <c r="AI846" s="21" t="str">
        <f>IF(обеспечено!AI846-'погружено всего'!AI846=0,"",обеспечено!AI846-'погружено всего'!AI846)</f>
        <v/>
      </c>
      <c r="AJ846" s="21" t="str">
        <f>IF(обеспечено!AJ846-'погружено всего'!AJ846=0,"",обеспечено!AJ846-'погружено всего'!AJ846)</f>
        <v/>
      </c>
      <c r="AK846" s="21" t="str">
        <f>IF(обеспечено!AK846-'погружено всего'!AK846=0,"",обеспечено!AK846-'погружено всего'!AK846)</f>
        <v/>
      </c>
    </row>
    <row r="847" spans="2:37" ht="13.5" customHeight="1" x14ac:dyDescent="0.15">
      <c r="B847" s="20" t="str">
        <f>IF(LEN('заявки всего'!B847)=0,"",'заявки всего'!B847)</f>
        <v/>
      </c>
      <c r="C847" s="20" t="str">
        <f>IF(LEN('заявки всего'!C847)=0,"",'заявки всего'!C847)</f>
        <v/>
      </c>
      <c r="D847" s="22" t="str">
        <f>IF(LEN('заявки всего'!D847)=0,"",'заявки всего'!D847)</f>
        <v/>
      </c>
      <c r="E847" s="23" t="str">
        <f>IF(LEN('заявки всего'!E847)=0,"",'заявки всего'!E847)</f>
        <v/>
      </c>
      <c r="F847" s="23" t="str">
        <f>IF(обеспечено!F847=0,"",ROUNDUP(обеспечено!F847/31*5,0))</f>
        <v/>
      </c>
      <c r="G847" s="21" t="str">
        <f>IF(обеспечено!G847-'погружено всего'!G847=0,"",обеспечено!G847-'погружено всего'!G847)</f>
        <v/>
      </c>
      <c r="H847" s="21" t="str">
        <f>IF(обеспечено!H847-'погружено всего'!H847=0,"",обеспечено!H847-'погружено всего'!H847)</f>
        <v/>
      </c>
      <c r="I847" s="21" t="str">
        <f>IF(обеспечено!I847-'погружено всего'!I847=0,"",обеспечено!I847-'погружено всего'!I847)</f>
        <v/>
      </c>
      <c r="J847" s="21" t="str">
        <f>IF(обеспечено!J847-'погружено всего'!J847=0,"",обеспечено!J847-'погружено всего'!J847)</f>
        <v/>
      </c>
      <c r="K847" s="21" t="str">
        <f>IF(обеспечено!K847-'погружено всего'!K847=0,"",обеспечено!K847-'погружено всего'!K847)</f>
        <v/>
      </c>
      <c r="L847" s="21" t="str">
        <f>IF(обеспечено!L847-'погружено всего'!L847=0,"",обеспечено!L847-'погружено всего'!L847)</f>
        <v/>
      </c>
      <c r="M847" s="21" t="str">
        <f>IF(обеспечено!M847-'погружено всего'!M847=0,"",обеспечено!M847-'погружено всего'!M847)</f>
        <v/>
      </c>
      <c r="N847" s="21" t="str">
        <f>IF(обеспечено!N847-'погружено всего'!N847=0,"",обеспечено!N847-'погружено всего'!N847)</f>
        <v/>
      </c>
      <c r="O847" s="21" t="str">
        <f>IF(обеспечено!O847-'погружено всего'!O847=0,"",обеспечено!O847-'погружено всего'!O847)</f>
        <v/>
      </c>
      <c r="P847" s="21" t="str">
        <f>IF(обеспечено!P847-'погружено всего'!P847=0,"",обеспечено!P847-'погружено всего'!P847)</f>
        <v/>
      </c>
      <c r="Q847" s="21" t="str">
        <f>IF(обеспечено!Q847-'погружено всего'!Q847=0,"",обеспечено!Q847-'погружено всего'!Q847)</f>
        <v/>
      </c>
      <c r="R847" s="21" t="str">
        <f>IF(обеспечено!R847-'погружено всего'!R847=0,"",обеспечено!R847-'погружено всего'!R847)</f>
        <v/>
      </c>
      <c r="S847" s="21" t="str">
        <f>IF(обеспечено!S847-'погружено всего'!S847=0,"",обеспечено!S847-'погружено всего'!S847)</f>
        <v/>
      </c>
      <c r="T847" s="21" t="str">
        <f>IF(обеспечено!T847-'погружено всего'!T847=0,"",обеспечено!T847-'погружено всего'!T847)</f>
        <v/>
      </c>
      <c r="U847" s="21" t="str">
        <f>IF(обеспечено!U847-'погружено всего'!U847=0,"",обеспечено!U847-'погружено всего'!U847)</f>
        <v/>
      </c>
      <c r="V847" s="21" t="str">
        <f>IF(обеспечено!V847-'погружено всего'!V847=0,"",обеспечено!V847-'погружено всего'!V847)</f>
        <v/>
      </c>
      <c r="W847" s="21" t="str">
        <f>IF(обеспечено!W847-'погружено всего'!W847=0,"",обеспечено!W847-'погружено всего'!W847)</f>
        <v/>
      </c>
      <c r="X847" s="21" t="str">
        <f>IF(обеспечено!X847-'погружено всего'!X847=0,"",обеспечено!X847-'погружено всего'!X847)</f>
        <v/>
      </c>
      <c r="Y847" s="21" t="str">
        <f>IF(обеспечено!Y847-'погружено всего'!Y847=0,"",обеспечено!Y847-'погружено всего'!Y847)</f>
        <v/>
      </c>
      <c r="Z847" s="21" t="str">
        <f>IF(обеспечено!Z847-'погружено всего'!Z847=0,"",обеспечено!Z847-'погружено всего'!Z847)</f>
        <v/>
      </c>
      <c r="AA847" s="21" t="str">
        <f>IF(обеспечено!AA847-'погружено всего'!AA847=0,"",обеспечено!AA847-'погружено всего'!AA847)</f>
        <v/>
      </c>
      <c r="AB847" s="21" t="str">
        <f>IF(обеспечено!AB847-'погружено всего'!AB847=0,"",обеспечено!AB847-'погружено всего'!AB847)</f>
        <v/>
      </c>
      <c r="AC847" s="21" t="str">
        <f>IF(обеспечено!AC847-'погружено всего'!AC847=0,"",обеспечено!AC847-'погружено всего'!AC847)</f>
        <v/>
      </c>
      <c r="AD847" s="21" t="str">
        <f>IF(обеспечено!AD847-'погружено всего'!AD847=0,"",обеспечено!AD847-'погружено всего'!AD847)</f>
        <v/>
      </c>
      <c r="AE847" s="21" t="str">
        <f>IF(обеспечено!AE847-'погружено всего'!AE847=0,"",обеспечено!AE847-'погружено всего'!AE847)</f>
        <v/>
      </c>
      <c r="AF847" s="21" t="str">
        <f>IF(обеспечено!AF847-'погружено всего'!AF847=0,"",обеспечено!AF847-'погружено всего'!AF847)</f>
        <v/>
      </c>
      <c r="AG847" s="21" t="str">
        <f>IF(обеспечено!AG847-'погружено всего'!AG847=0,"",обеспечено!AG847-'погружено всего'!AG847)</f>
        <v/>
      </c>
      <c r="AH847" s="21" t="str">
        <f>IF(обеспечено!AH847-'погружено всего'!AH847=0,"",обеспечено!AH847-'погружено всего'!AH847)</f>
        <v/>
      </c>
      <c r="AI847" s="21" t="str">
        <f>IF(обеспечено!AI847-'погружено всего'!AI847=0,"",обеспечено!AI847-'погружено всего'!AI847)</f>
        <v/>
      </c>
      <c r="AJ847" s="21" t="str">
        <f>IF(обеспечено!AJ847-'погружено всего'!AJ847=0,"",обеспечено!AJ847-'погружено всего'!AJ847)</f>
        <v/>
      </c>
      <c r="AK847" s="21" t="str">
        <f>IF(обеспечено!AK847-'погружено всего'!AK847=0,"",обеспечено!AK847-'погружено всего'!AK847)</f>
        <v/>
      </c>
    </row>
    <row r="848" spans="2:37" ht="13.5" customHeight="1" x14ac:dyDescent="0.15">
      <c r="B848" s="20" t="str">
        <f>IF(LEN('заявки всего'!B848)=0,"",'заявки всего'!B848)</f>
        <v/>
      </c>
      <c r="C848" s="20" t="str">
        <f>IF(LEN('заявки всего'!C848)=0,"",'заявки всего'!C848)</f>
        <v/>
      </c>
      <c r="D848" s="22" t="str">
        <f>IF(LEN('заявки всего'!D848)=0,"",'заявки всего'!D848)</f>
        <v/>
      </c>
      <c r="E848" s="23" t="str">
        <f>IF(LEN('заявки всего'!E848)=0,"",'заявки всего'!E848)</f>
        <v/>
      </c>
      <c r="F848" s="23" t="str">
        <f>IF(обеспечено!F848=0,"",ROUNDUP(обеспечено!F848/31*5,0))</f>
        <v/>
      </c>
      <c r="G848" s="21" t="str">
        <f>IF(обеспечено!G848-'погружено всего'!G848=0,"",обеспечено!G848-'погружено всего'!G848)</f>
        <v/>
      </c>
      <c r="H848" s="21" t="str">
        <f>IF(обеспечено!H848-'погружено всего'!H848=0,"",обеспечено!H848-'погружено всего'!H848)</f>
        <v/>
      </c>
      <c r="I848" s="21" t="str">
        <f>IF(обеспечено!I848-'погружено всего'!I848=0,"",обеспечено!I848-'погружено всего'!I848)</f>
        <v/>
      </c>
      <c r="J848" s="21" t="str">
        <f>IF(обеспечено!J848-'погружено всего'!J848=0,"",обеспечено!J848-'погружено всего'!J848)</f>
        <v/>
      </c>
      <c r="K848" s="21" t="str">
        <f>IF(обеспечено!K848-'погружено всего'!K848=0,"",обеспечено!K848-'погружено всего'!K848)</f>
        <v/>
      </c>
      <c r="L848" s="21" t="str">
        <f>IF(обеспечено!L848-'погружено всего'!L848=0,"",обеспечено!L848-'погружено всего'!L848)</f>
        <v/>
      </c>
      <c r="M848" s="21" t="str">
        <f>IF(обеспечено!M848-'погружено всего'!M848=0,"",обеспечено!M848-'погружено всего'!M848)</f>
        <v/>
      </c>
      <c r="N848" s="21" t="str">
        <f>IF(обеспечено!N848-'погружено всего'!N848=0,"",обеспечено!N848-'погружено всего'!N848)</f>
        <v/>
      </c>
      <c r="O848" s="21" t="str">
        <f>IF(обеспечено!O848-'погружено всего'!O848=0,"",обеспечено!O848-'погружено всего'!O848)</f>
        <v/>
      </c>
      <c r="P848" s="21" t="str">
        <f>IF(обеспечено!P848-'погружено всего'!P848=0,"",обеспечено!P848-'погружено всего'!P848)</f>
        <v/>
      </c>
      <c r="Q848" s="21" t="str">
        <f>IF(обеспечено!Q848-'погружено всего'!Q848=0,"",обеспечено!Q848-'погружено всего'!Q848)</f>
        <v/>
      </c>
      <c r="R848" s="21" t="str">
        <f>IF(обеспечено!R848-'погружено всего'!R848=0,"",обеспечено!R848-'погружено всего'!R848)</f>
        <v/>
      </c>
      <c r="S848" s="21" t="str">
        <f>IF(обеспечено!S848-'погружено всего'!S848=0,"",обеспечено!S848-'погружено всего'!S848)</f>
        <v/>
      </c>
      <c r="T848" s="21" t="str">
        <f>IF(обеспечено!T848-'погружено всего'!T848=0,"",обеспечено!T848-'погружено всего'!T848)</f>
        <v/>
      </c>
      <c r="U848" s="21" t="str">
        <f>IF(обеспечено!U848-'погружено всего'!U848=0,"",обеспечено!U848-'погружено всего'!U848)</f>
        <v/>
      </c>
      <c r="V848" s="21" t="str">
        <f>IF(обеспечено!V848-'погружено всего'!V848=0,"",обеспечено!V848-'погружено всего'!V848)</f>
        <v/>
      </c>
      <c r="W848" s="21" t="str">
        <f>IF(обеспечено!W848-'погружено всего'!W848=0,"",обеспечено!W848-'погружено всего'!W848)</f>
        <v/>
      </c>
      <c r="X848" s="21" t="str">
        <f>IF(обеспечено!X848-'погружено всего'!X848=0,"",обеспечено!X848-'погружено всего'!X848)</f>
        <v/>
      </c>
      <c r="Y848" s="21" t="str">
        <f>IF(обеспечено!Y848-'погружено всего'!Y848=0,"",обеспечено!Y848-'погружено всего'!Y848)</f>
        <v/>
      </c>
      <c r="Z848" s="21" t="str">
        <f>IF(обеспечено!Z848-'погружено всего'!Z848=0,"",обеспечено!Z848-'погружено всего'!Z848)</f>
        <v/>
      </c>
      <c r="AA848" s="21" t="str">
        <f>IF(обеспечено!AA848-'погружено всего'!AA848=0,"",обеспечено!AA848-'погружено всего'!AA848)</f>
        <v/>
      </c>
      <c r="AB848" s="21" t="str">
        <f>IF(обеспечено!AB848-'погружено всего'!AB848=0,"",обеспечено!AB848-'погружено всего'!AB848)</f>
        <v/>
      </c>
      <c r="AC848" s="21" t="str">
        <f>IF(обеспечено!AC848-'погружено всего'!AC848=0,"",обеспечено!AC848-'погружено всего'!AC848)</f>
        <v/>
      </c>
      <c r="AD848" s="21" t="str">
        <f>IF(обеспечено!AD848-'погружено всего'!AD848=0,"",обеспечено!AD848-'погружено всего'!AD848)</f>
        <v/>
      </c>
      <c r="AE848" s="21" t="str">
        <f>IF(обеспечено!AE848-'погружено всего'!AE848=0,"",обеспечено!AE848-'погружено всего'!AE848)</f>
        <v/>
      </c>
      <c r="AF848" s="21" t="str">
        <f>IF(обеспечено!AF848-'погружено всего'!AF848=0,"",обеспечено!AF848-'погружено всего'!AF848)</f>
        <v/>
      </c>
      <c r="AG848" s="21" t="str">
        <f>IF(обеспечено!AG848-'погружено всего'!AG848=0,"",обеспечено!AG848-'погружено всего'!AG848)</f>
        <v/>
      </c>
      <c r="AH848" s="21" t="str">
        <f>IF(обеспечено!AH848-'погружено всего'!AH848=0,"",обеспечено!AH848-'погружено всего'!AH848)</f>
        <v/>
      </c>
      <c r="AI848" s="21" t="str">
        <f>IF(обеспечено!AI848-'погружено всего'!AI848=0,"",обеспечено!AI848-'погружено всего'!AI848)</f>
        <v/>
      </c>
      <c r="AJ848" s="21" t="str">
        <f>IF(обеспечено!AJ848-'погружено всего'!AJ848=0,"",обеспечено!AJ848-'погружено всего'!AJ848)</f>
        <v/>
      </c>
      <c r="AK848" s="21" t="str">
        <f>IF(обеспечено!AK848-'погружено всего'!AK848=0,"",обеспечено!AK848-'погружено всего'!AK848)</f>
        <v/>
      </c>
    </row>
    <row r="849" spans="2:37" ht="13.5" customHeight="1" x14ac:dyDescent="0.15">
      <c r="B849" s="20" t="str">
        <f>IF(LEN('заявки всего'!B849)=0,"",'заявки всего'!B849)</f>
        <v/>
      </c>
      <c r="C849" s="20" t="str">
        <f>IF(LEN('заявки всего'!C849)=0,"",'заявки всего'!C849)</f>
        <v/>
      </c>
      <c r="D849" s="22" t="str">
        <f>IF(LEN('заявки всего'!D849)=0,"",'заявки всего'!D849)</f>
        <v/>
      </c>
      <c r="E849" s="23" t="str">
        <f>IF(LEN('заявки всего'!E849)=0,"",'заявки всего'!E849)</f>
        <v/>
      </c>
      <c r="F849" s="23" t="str">
        <f>IF(обеспечено!F849=0,"",ROUNDUP(обеспечено!F849/31*5,0))</f>
        <v/>
      </c>
      <c r="G849" s="21" t="str">
        <f>IF(обеспечено!G849-'погружено всего'!G849=0,"",обеспечено!G849-'погружено всего'!G849)</f>
        <v/>
      </c>
      <c r="H849" s="21" t="str">
        <f>IF(обеспечено!H849-'погружено всего'!H849=0,"",обеспечено!H849-'погружено всего'!H849)</f>
        <v/>
      </c>
      <c r="I849" s="21" t="str">
        <f>IF(обеспечено!I849-'погружено всего'!I849=0,"",обеспечено!I849-'погружено всего'!I849)</f>
        <v/>
      </c>
      <c r="J849" s="21" t="str">
        <f>IF(обеспечено!J849-'погружено всего'!J849=0,"",обеспечено!J849-'погружено всего'!J849)</f>
        <v/>
      </c>
      <c r="K849" s="21" t="str">
        <f>IF(обеспечено!K849-'погружено всего'!K849=0,"",обеспечено!K849-'погружено всего'!K849)</f>
        <v/>
      </c>
      <c r="L849" s="21" t="str">
        <f>IF(обеспечено!L849-'погружено всего'!L849=0,"",обеспечено!L849-'погружено всего'!L849)</f>
        <v/>
      </c>
      <c r="M849" s="21" t="str">
        <f>IF(обеспечено!M849-'погружено всего'!M849=0,"",обеспечено!M849-'погружено всего'!M849)</f>
        <v/>
      </c>
      <c r="N849" s="21" t="str">
        <f>IF(обеспечено!N849-'погружено всего'!N849=0,"",обеспечено!N849-'погружено всего'!N849)</f>
        <v/>
      </c>
      <c r="O849" s="21" t="str">
        <f>IF(обеспечено!O849-'погружено всего'!O849=0,"",обеспечено!O849-'погружено всего'!O849)</f>
        <v/>
      </c>
      <c r="P849" s="21" t="str">
        <f>IF(обеспечено!P849-'погружено всего'!P849=0,"",обеспечено!P849-'погружено всего'!P849)</f>
        <v/>
      </c>
      <c r="Q849" s="21" t="str">
        <f>IF(обеспечено!Q849-'погружено всего'!Q849=0,"",обеспечено!Q849-'погружено всего'!Q849)</f>
        <v/>
      </c>
      <c r="R849" s="21" t="str">
        <f>IF(обеспечено!R849-'погружено всего'!R849=0,"",обеспечено!R849-'погружено всего'!R849)</f>
        <v/>
      </c>
      <c r="S849" s="21" t="str">
        <f>IF(обеспечено!S849-'погружено всего'!S849=0,"",обеспечено!S849-'погружено всего'!S849)</f>
        <v/>
      </c>
      <c r="T849" s="21" t="str">
        <f>IF(обеспечено!T849-'погружено всего'!T849=0,"",обеспечено!T849-'погружено всего'!T849)</f>
        <v/>
      </c>
      <c r="U849" s="21" t="str">
        <f>IF(обеспечено!U849-'погружено всего'!U849=0,"",обеспечено!U849-'погружено всего'!U849)</f>
        <v/>
      </c>
      <c r="V849" s="21" t="str">
        <f>IF(обеспечено!V849-'погружено всего'!V849=0,"",обеспечено!V849-'погружено всего'!V849)</f>
        <v/>
      </c>
      <c r="W849" s="21" t="str">
        <f>IF(обеспечено!W849-'погружено всего'!W849=0,"",обеспечено!W849-'погружено всего'!W849)</f>
        <v/>
      </c>
      <c r="X849" s="21" t="str">
        <f>IF(обеспечено!X849-'погружено всего'!X849=0,"",обеспечено!X849-'погружено всего'!X849)</f>
        <v/>
      </c>
      <c r="Y849" s="21" t="str">
        <f>IF(обеспечено!Y849-'погружено всего'!Y849=0,"",обеспечено!Y849-'погружено всего'!Y849)</f>
        <v/>
      </c>
      <c r="Z849" s="21" t="str">
        <f>IF(обеспечено!Z849-'погружено всего'!Z849=0,"",обеспечено!Z849-'погружено всего'!Z849)</f>
        <v/>
      </c>
      <c r="AA849" s="21" t="str">
        <f>IF(обеспечено!AA849-'погружено всего'!AA849=0,"",обеспечено!AA849-'погружено всего'!AA849)</f>
        <v/>
      </c>
      <c r="AB849" s="21" t="str">
        <f>IF(обеспечено!AB849-'погружено всего'!AB849=0,"",обеспечено!AB849-'погружено всего'!AB849)</f>
        <v/>
      </c>
      <c r="AC849" s="21" t="str">
        <f>IF(обеспечено!AC849-'погружено всего'!AC849=0,"",обеспечено!AC849-'погружено всего'!AC849)</f>
        <v/>
      </c>
      <c r="AD849" s="21" t="str">
        <f>IF(обеспечено!AD849-'погружено всего'!AD849=0,"",обеспечено!AD849-'погружено всего'!AD849)</f>
        <v/>
      </c>
      <c r="AE849" s="21" t="str">
        <f>IF(обеспечено!AE849-'погружено всего'!AE849=0,"",обеспечено!AE849-'погружено всего'!AE849)</f>
        <v/>
      </c>
      <c r="AF849" s="21" t="str">
        <f>IF(обеспечено!AF849-'погружено всего'!AF849=0,"",обеспечено!AF849-'погружено всего'!AF849)</f>
        <v/>
      </c>
      <c r="AG849" s="21" t="str">
        <f>IF(обеспечено!AG849-'погружено всего'!AG849=0,"",обеспечено!AG849-'погружено всего'!AG849)</f>
        <v/>
      </c>
      <c r="AH849" s="21" t="str">
        <f>IF(обеспечено!AH849-'погружено всего'!AH849=0,"",обеспечено!AH849-'погружено всего'!AH849)</f>
        <v/>
      </c>
      <c r="AI849" s="21" t="str">
        <f>IF(обеспечено!AI849-'погружено всего'!AI849=0,"",обеспечено!AI849-'погружено всего'!AI849)</f>
        <v/>
      </c>
      <c r="AJ849" s="21" t="str">
        <f>IF(обеспечено!AJ849-'погружено всего'!AJ849=0,"",обеспечено!AJ849-'погружено всего'!AJ849)</f>
        <v/>
      </c>
      <c r="AK849" s="21" t="str">
        <f>IF(обеспечено!AK849-'погружено всего'!AK849=0,"",обеспечено!AK849-'погружено всего'!AK849)</f>
        <v/>
      </c>
    </row>
    <row r="850" spans="2:37" ht="13.5" customHeight="1" x14ac:dyDescent="0.15">
      <c r="B850" s="20" t="str">
        <f>IF(LEN('заявки всего'!B850)=0,"",'заявки всего'!B850)</f>
        <v/>
      </c>
      <c r="C850" s="20" t="str">
        <f>IF(LEN('заявки всего'!C850)=0,"",'заявки всего'!C850)</f>
        <v/>
      </c>
      <c r="D850" s="22" t="str">
        <f>IF(LEN('заявки всего'!D850)=0,"",'заявки всего'!D850)</f>
        <v/>
      </c>
      <c r="E850" s="23" t="str">
        <f>IF(LEN('заявки всего'!E850)=0,"",'заявки всего'!E850)</f>
        <v/>
      </c>
      <c r="F850" s="23" t="str">
        <f>IF(обеспечено!F850=0,"",ROUNDUP(обеспечено!F850/31*5,0))</f>
        <v/>
      </c>
      <c r="G850" s="21" t="str">
        <f>IF(обеспечено!G850-'погружено всего'!G850=0,"",обеспечено!G850-'погружено всего'!G850)</f>
        <v/>
      </c>
      <c r="H850" s="21" t="str">
        <f>IF(обеспечено!H850-'погружено всего'!H850=0,"",обеспечено!H850-'погружено всего'!H850)</f>
        <v/>
      </c>
      <c r="I850" s="21" t="str">
        <f>IF(обеспечено!I850-'погружено всего'!I850=0,"",обеспечено!I850-'погружено всего'!I850)</f>
        <v/>
      </c>
      <c r="J850" s="21" t="str">
        <f>IF(обеспечено!J850-'погружено всего'!J850=0,"",обеспечено!J850-'погружено всего'!J850)</f>
        <v/>
      </c>
      <c r="K850" s="21" t="str">
        <f>IF(обеспечено!K850-'погружено всего'!K850=0,"",обеспечено!K850-'погружено всего'!K850)</f>
        <v/>
      </c>
      <c r="L850" s="21" t="str">
        <f>IF(обеспечено!L850-'погружено всего'!L850=0,"",обеспечено!L850-'погружено всего'!L850)</f>
        <v/>
      </c>
      <c r="M850" s="21" t="str">
        <f>IF(обеспечено!M850-'погружено всего'!M850=0,"",обеспечено!M850-'погружено всего'!M850)</f>
        <v/>
      </c>
      <c r="N850" s="21" t="str">
        <f>IF(обеспечено!N850-'погружено всего'!N850=0,"",обеспечено!N850-'погружено всего'!N850)</f>
        <v/>
      </c>
      <c r="O850" s="21" t="str">
        <f>IF(обеспечено!O850-'погружено всего'!O850=0,"",обеспечено!O850-'погружено всего'!O850)</f>
        <v/>
      </c>
      <c r="P850" s="21" t="str">
        <f>IF(обеспечено!P850-'погружено всего'!P850=0,"",обеспечено!P850-'погружено всего'!P850)</f>
        <v/>
      </c>
      <c r="Q850" s="21" t="str">
        <f>IF(обеспечено!Q850-'погружено всего'!Q850=0,"",обеспечено!Q850-'погружено всего'!Q850)</f>
        <v/>
      </c>
      <c r="R850" s="21" t="str">
        <f>IF(обеспечено!R850-'погружено всего'!R850=0,"",обеспечено!R850-'погружено всего'!R850)</f>
        <v/>
      </c>
      <c r="S850" s="21" t="str">
        <f>IF(обеспечено!S850-'погружено всего'!S850=0,"",обеспечено!S850-'погружено всего'!S850)</f>
        <v/>
      </c>
      <c r="T850" s="21" t="str">
        <f>IF(обеспечено!T850-'погружено всего'!T850=0,"",обеспечено!T850-'погружено всего'!T850)</f>
        <v/>
      </c>
      <c r="U850" s="21" t="str">
        <f>IF(обеспечено!U850-'погружено всего'!U850=0,"",обеспечено!U850-'погружено всего'!U850)</f>
        <v/>
      </c>
      <c r="V850" s="21" t="str">
        <f>IF(обеспечено!V850-'погружено всего'!V850=0,"",обеспечено!V850-'погружено всего'!V850)</f>
        <v/>
      </c>
      <c r="W850" s="21" t="str">
        <f>IF(обеспечено!W850-'погружено всего'!W850=0,"",обеспечено!W850-'погружено всего'!W850)</f>
        <v/>
      </c>
      <c r="X850" s="21" t="str">
        <f>IF(обеспечено!X850-'погружено всего'!X850=0,"",обеспечено!X850-'погружено всего'!X850)</f>
        <v/>
      </c>
      <c r="Y850" s="21" t="str">
        <f>IF(обеспечено!Y850-'погружено всего'!Y850=0,"",обеспечено!Y850-'погружено всего'!Y850)</f>
        <v/>
      </c>
      <c r="Z850" s="21" t="str">
        <f>IF(обеспечено!Z850-'погружено всего'!Z850=0,"",обеспечено!Z850-'погружено всего'!Z850)</f>
        <v/>
      </c>
      <c r="AA850" s="21" t="str">
        <f>IF(обеспечено!AA850-'погружено всего'!AA850=0,"",обеспечено!AA850-'погружено всего'!AA850)</f>
        <v/>
      </c>
      <c r="AB850" s="21" t="str">
        <f>IF(обеспечено!AB850-'погружено всего'!AB850=0,"",обеспечено!AB850-'погружено всего'!AB850)</f>
        <v/>
      </c>
      <c r="AC850" s="21" t="str">
        <f>IF(обеспечено!AC850-'погружено всего'!AC850=0,"",обеспечено!AC850-'погружено всего'!AC850)</f>
        <v/>
      </c>
      <c r="AD850" s="21" t="str">
        <f>IF(обеспечено!AD850-'погружено всего'!AD850=0,"",обеспечено!AD850-'погружено всего'!AD850)</f>
        <v/>
      </c>
      <c r="AE850" s="21" t="str">
        <f>IF(обеспечено!AE850-'погружено всего'!AE850=0,"",обеспечено!AE850-'погружено всего'!AE850)</f>
        <v/>
      </c>
      <c r="AF850" s="21" t="str">
        <f>IF(обеспечено!AF850-'погружено всего'!AF850=0,"",обеспечено!AF850-'погружено всего'!AF850)</f>
        <v/>
      </c>
      <c r="AG850" s="21" t="str">
        <f>IF(обеспечено!AG850-'погружено всего'!AG850=0,"",обеспечено!AG850-'погружено всего'!AG850)</f>
        <v/>
      </c>
      <c r="AH850" s="21" t="str">
        <f>IF(обеспечено!AH850-'погружено всего'!AH850=0,"",обеспечено!AH850-'погружено всего'!AH850)</f>
        <v/>
      </c>
      <c r="AI850" s="21" t="str">
        <f>IF(обеспечено!AI850-'погружено всего'!AI850=0,"",обеспечено!AI850-'погружено всего'!AI850)</f>
        <v/>
      </c>
      <c r="AJ850" s="21" t="str">
        <f>IF(обеспечено!AJ850-'погружено всего'!AJ850=0,"",обеспечено!AJ850-'погружено всего'!AJ850)</f>
        <v/>
      </c>
      <c r="AK850" s="21" t="str">
        <f>IF(обеспечено!AK850-'погружено всего'!AK850=0,"",обеспечено!AK850-'погружено всего'!AK850)</f>
        <v/>
      </c>
    </row>
    <row r="851" spans="2:37" ht="13.5" customHeight="1" x14ac:dyDescent="0.15">
      <c r="B851" s="20" t="str">
        <f>IF(LEN('заявки всего'!B851)=0,"",'заявки всего'!B851)</f>
        <v/>
      </c>
      <c r="C851" s="20" t="str">
        <f>IF(LEN('заявки всего'!C851)=0,"",'заявки всего'!C851)</f>
        <v/>
      </c>
      <c r="D851" s="22" t="str">
        <f>IF(LEN('заявки всего'!D851)=0,"",'заявки всего'!D851)</f>
        <v/>
      </c>
      <c r="E851" s="23" t="str">
        <f>IF(LEN('заявки всего'!E851)=0,"",'заявки всего'!E851)</f>
        <v/>
      </c>
      <c r="F851" s="23" t="str">
        <f>IF(обеспечено!F851=0,"",ROUNDUP(обеспечено!F851/31*5,0))</f>
        <v/>
      </c>
      <c r="G851" s="21" t="str">
        <f>IF(обеспечено!G851-'погружено всего'!G851=0,"",обеспечено!G851-'погружено всего'!G851)</f>
        <v/>
      </c>
      <c r="H851" s="21" t="str">
        <f>IF(обеспечено!H851-'погружено всего'!H851=0,"",обеспечено!H851-'погружено всего'!H851)</f>
        <v/>
      </c>
      <c r="I851" s="21" t="str">
        <f>IF(обеспечено!I851-'погружено всего'!I851=0,"",обеспечено!I851-'погружено всего'!I851)</f>
        <v/>
      </c>
      <c r="J851" s="21" t="str">
        <f>IF(обеспечено!J851-'погружено всего'!J851=0,"",обеспечено!J851-'погружено всего'!J851)</f>
        <v/>
      </c>
      <c r="K851" s="21" t="str">
        <f>IF(обеспечено!K851-'погружено всего'!K851=0,"",обеспечено!K851-'погружено всего'!K851)</f>
        <v/>
      </c>
      <c r="L851" s="21" t="str">
        <f>IF(обеспечено!L851-'погружено всего'!L851=0,"",обеспечено!L851-'погружено всего'!L851)</f>
        <v/>
      </c>
      <c r="M851" s="21" t="str">
        <f>IF(обеспечено!M851-'погружено всего'!M851=0,"",обеспечено!M851-'погружено всего'!M851)</f>
        <v/>
      </c>
      <c r="N851" s="21" t="str">
        <f>IF(обеспечено!N851-'погружено всего'!N851=0,"",обеспечено!N851-'погружено всего'!N851)</f>
        <v/>
      </c>
      <c r="O851" s="21" t="str">
        <f>IF(обеспечено!O851-'погружено всего'!O851=0,"",обеспечено!O851-'погружено всего'!O851)</f>
        <v/>
      </c>
      <c r="P851" s="21" t="str">
        <f>IF(обеспечено!P851-'погружено всего'!P851=0,"",обеспечено!P851-'погружено всего'!P851)</f>
        <v/>
      </c>
      <c r="Q851" s="21" t="str">
        <f>IF(обеспечено!Q851-'погружено всего'!Q851=0,"",обеспечено!Q851-'погружено всего'!Q851)</f>
        <v/>
      </c>
      <c r="R851" s="21" t="str">
        <f>IF(обеспечено!R851-'погружено всего'!R851=0,"",обеспечено!R851-'погружено всего'!R851)</f>
        <v/>
      </c>
      <c r="S851" s="21" t="str">
        <f>IF(обеспечено!S851-'погружено всего'!S851=0,"",обеспечено!S851-'погружено всего'!S851)</f>
        <v/>
      </c>
      <c r="T851" s="21" t="str">
        <f>IF(обеспечено!T851-'погружено всего'!T851=0,"",обеспечено!T851-'погружено всего'!T851)</f>
        <v/>
      </c>
      <c r="U851" s="21" t="str">
        <f>IF(обеспечено!U851-'погружено всего'!U851=0,"",обеспечено!U851-'погружено всего'!U851)</f>
        <v/>
      </c>
      <c r="V851" s="21" t="str">
        <f>IF(обеспечено!V851-'погружено всего'!V851=0,"",обеспечено!V851-'погружено всего'!V851)</f>
        <v/>
      </c>
      <c r="W851" s="21" t="str">
        <f>IF(обеспечено!W851-'погружено всего'!W851=0,"",обеспечено!W851-'погружено всего'!W851)</f>
        <v/>
      </c>
      <c r="X851" s="21" t="str">
        <f>IF(обеспечено!X851-'погружено всего'!X851=0,"",обеспечено!X851-'погружено всего'!X851)</f>
        <v/>
      </c>
      <c r="Y851" s="21" t="str">
        <f>IF(обеспечено!Y851-'погружено всего'!Y851=0,"",обеспечено!Y851-'погружено всего'!Y851)</f>
        <v/>
      </c>
      <c r="Z851" s="21" t="str">
        <f>IF(обеспечено!Z851-'погружено всего'!Z851=0,"",обеспечено!Z851-'погружено всего'!Z851)</f>
        <v/>
      </c>
      <c r="AA851" s="21" t="str">
        <f>IF(обеспечено!AA851-'погружено всего'!AA851=0,"",обеспечено!AA851-'погружено всего'!AA851)</f>
        <v/>
      </c>
      <c r="AB851" s="21" t="str">
        <f>IF(обеспечено!AB851-'погружено всего'!AB851=0,"",обеспечено!AB851-'погружено всего'!AB851)</f>
        <v/>
      </c>
      <c r="AC851" s="21" t="str">
        <f>IF(обеспечено!AC851-'погружено всего'!AC851=0,"",обеспечено!AC851-'погружено всего'!AC851)</f>
        <v/>
      </c>
      <c r="AD851" s="21" t="str">
        <f>IF(обеспечено!AD851-'погружено всего'!AD851=0,"",обеспечено!AD851-'погружено всего'!AD851)</f>
        <v/>
      </c>
      <c r="AE851" s="21" t="str">
        <f>IF(обеспечено!AE851-'погружено всего'!AE851=0,"",обеспечено!AE851-'погружено всего'!AE851)</f>
        <v/>
      </c>
      <c r="AF851" s="21" t="str">
        <f>IF(обеспечено!AF851-'погружено всего'!AF851=0,"",обеспечено!AF851-'погружено всего'!AF851)</f>
        <v/>
      </c>
      <c r="AG851" s="21" t="str">
        <f>IF(обеспечено!AG851-'погружено всего'!AG851=0,"",обеспечено!AG851-'погружено всего'!AG851)</f>
        <v/>
      </c>
      <c r="AH851" s="21" t="str">
        <f>IF(обеспечено!AH851-'погружено всего'!AH851=0,"",обеспечено!AH851-'погружено всего'!AH851)</f>
        <v/>
      </c>
      <c r="AI851" s="21" t="str">
        <f>IF(обеспечено!AI851-'погружено всего'!AI851=0,"",обеспечено!AI851-'погружено всего'!AI851)</f>
        <v/>
      </c>
      <c r="AJ851" s="21" t="str">
        <f>IF(обеспечено!AJ851-'погружено всего'!AJ851=0,"",обеспечено!AJ851-'погружено всего'!AJ851)</f>
        <v/>
      </c>
      <c r="AK851" s="21" t="str">
        <f>IF(обеспечено!AK851-'погружено всего'!AK851=0,"",обеспечено!AK851-'погружено всего'!AK851)</f>
        <v/>
      </c>
    </row>
    <row r="852" spans="2:37" ht="13.5" customHeight="1" x14ac:dyDescent="0.15">
      <c r="B852" s="20" t="str">
        <f>IF(LEN('заявки всего'!B852)=0,"",'заявки всего'!B852)</f>
        <v/>
      </c>
      <c r="C852" s="20" t="str">
        <f>IF(LEN('заявки всего'!C852)=0,"",'заявки всего'!C852)</f>
        <v/>
      </c>
      <c r="D852" s="22" t="str">
        <f>IF(LEN('заявки всего'!D852)=0,"",'заявки всего'!D852)</f>
        <v/>
      </c>
      <c r="E852" s="23" t="str">
        <f>IF(LEN('заявки всего'!E852)=0,"",'заявки всего'!E852)</f>
        <v/>
      </c>
      <c r="F852" s="23" t="str">
        <f>IF(обеспечено!F852=0,"",ROUNDUP(обеспечено!F852/31*5,0))</f>
        <v/>
      </c>
      <c r="G852" s="21" t="str">
        <f>IF(обеспечено!G852-'погружено всего'!G852=0,"",обеспечено!G852-'погружено всего'!G852)</f>
        <v/>
      </c>
      <c r="H852" s="21" t="str">
        <f>IF(обеспечено!H852-'погружено всего'!H852=0,"",обеспечено!H852-'погружено всего'!H852)</f>
        <v/>
      </c>
      <c r="I852" s="21" t="str">
        <f>IF(обеспечено!I852-'погружено всего'!I852=0,"",обеспечено!I852-'погружено всего'!I852)</f>
        <v/>
      </c>
      <c r="J852" s="21" t="str">
        <f>IF(обеспечено!J852-'погружено всего'!J852=0,"",обеспечено!J852-'погружено всего'!J852)</f>
        <v/>
      </c>
      <c r="K852" s="21" t="str">
        <f>IF(обеспечено!K852-'погружено всего'!K852=0,"",обеспечено!K852-'погружено всего'!K852)</f>
        <v/>
      </c>
      <c r="L852" s="21" t="str">
        <f>IF(обеспечено!L852-'погружено всего'!L852=0,"",обеспечено!L852-'погружено всего'!L852)</f>
        <v/>
      </c>
      <c r="M852" s="21" t="str">
        <f>IF(обеспечено!M852-'погружено всего'!M852=0,"",обеспечено!M852-'погружено всего'!M852)</f>
        <v/>
      </c>
      <c r="N852" s="21" t="str">
        <f>IF(обеспечено!N852-'погружено всего'!N852=0,"",обеспечено!N852-'погружено всего'!N852)</f>
        <v/>
      </c>
      <c r="O852" s="21" t="str">
        <f>IF(обеспечено!O852-'погружено всего'!O852=0,"",обеспечено!O852-'погружено всего'!O852)</f>
        <v/>
      </c>
      <c r="P852" s="21" t="str">
        <f>IF(обеспечено!P852-'погружено всего'!P852=0,"",обеспечено!P852-'погружено всего'!P852)</f>
        <v/>
      </c>
      <c r="Q852" s="21" t="str">
        <f>IF(обеспечено!Q852-'погружено всего'!Q852=0,"",обеспечено!Q852-'погружено всего'!Q852)</f>
        <v/>
      </c>
      <c r="R852" s="21" t="str">
        <f>IF(обеспечено!R852-'погружено всего'!R852=0,"",обеспечено!R852-'погружено всего'!R852)</f>
        <v/>
      </c>
      <c r="S852" s="21" t="str">
        <f>IF(обеспечено!S852-'погружено всего'!S852=0,"",обеспечено!S852-'погружено всего'!S852)</f>
        <v/>
      </c>
      <c r="T852" s="21" t="str">
        <f>IF(обеспечено!T852-'погружено всего'!T852=0,"",обеспечено!T852-'погружено всего'!T852)</f>
        <v/>
      </c>
      <c r="U852" s="21" t="str">
        <f>IF(обеспечено!U852-'погружено всего'!U852=0,"",обеспечено!U852-'погружено всего'!U852)</f>
        <v/>
      </c>
      <c r="V852" s="21" t="str">
        <f>IF(обеспечено!V852-'погружено всего'!V852=0,"",обеспечено!V852-'погружено всего'!V852)</f>
        <v/>
      </c>
      <c r="W852" s="21" t="str">
        <f>IF(обеспечено!W852-'погружено всего'!W852=0,"",обеспечено!W852-'погружено всего'!W852)</f>
        <v/>
      </c>
      <c r="X852" s="21" t="str">
        <f>IF(обеспечено!X852-'погружено всего'!X852=0,"",обеспечено!X852-'погружено всего'!X852)</f>
        <v/>
      </c>
      <c r="Y852" s="21" t="str">
        <f>IF(обеспечено!Y852-'погружено всего'!Y852=0,"",обеспечено!Y852-'погружено всего'!Y852)</f>
        <v/>
      </c>
      <c r="Z852" s="21" t="str">
        <f>IF(обеспечено!Z852-'погружено всего'!Z852=0,"",обеспечено!Z852-'погружено всего'!Z852)</f>
        <v/>
      </c>
      <c r="AA852" s="21" t="str">
        <f>IF(обеспечено!AA852-'погружено всего'!AA852=0,"",обеспечено!AA852-'погружено всего'!AA852)</f>
        <v/>
      </c>
      <c r="AB852" s="21" t="str">
        <f>IF(обеспечено!AB852-'погружено всего'!AB852=0,"",обеспечено!AB852-'погружено всего'!AB852)</f>
        <v/>
      </c>
      <c r="AC852" s="21" t="str">
        <f>IF(обеспечено!AC852-'погружено всего'!AC852=0,"",обеспечено!AC852-'погружено всего'!AC852)</f>
        <v/>
      </c>
      <c r="AD852" s="21" t="str">
        <f>IF(обеспечено!AD852-'погружено всего'!AD852=0,"",обеспечено!AD852-'погружено всего'!AD852)</f>
        <v/>
      </c>
      <c r="AE852" s="21" t="str">
        <f>IF(обеспечено!AE852-'погружено всего'!AE852=0,"",обеспечено!AE852-'погружено всего'!AE852)</f>
        <v/>
      </c>
      <c r="AF852" s="21" t="str">
        <f>IF(обеспечено!AF852-'погружено всего'!AF852=0,"",обеспечено!AF852-'погружено всего'!AF852)</f>
        <v/>
      </c>
      <c r="AG852" s="21" t="str">
        <f>IF(обеспечено!AG852-'погружено всего'!AG852=0,"",обеспечено!AG852-'погружено всего'!AG852)</f>
        <v/>
      </c>
      <c r="AH852" s="21" t="str">
        <f>IF(обеспечено!AH852-'погружено всего'!AH852=0,"",обеспечено!AH852-'погружено всего'!AH852)</f>
        <v/>
      </c>
      <c r="AI852" s="21" t="str">
        <f>IF(обеспечено!AI852-'погружено всего'!AI852=0,"",обеспечено!AI852-'погружено всего'!AI852)</f>
        <v/>
      </c>
      <c r="AJ852" s="21" t="str">
        <f>IF(обеспечено!AJ852-'погружено всего'!AJ852=0,"",обеспечено!AJ852-'погружено всего'!AJ852)</f>
        <v/>
      </c>
      <c r="AK852" s="21" t="str">
        <f>IF(обеспечено!AK852-'погружено всего'!AK852=0,"",обеспечено!AK852-'погружено всего'!AK852)</f>
        <v/>
      </c>
    </row>
    <row r="853" spans="2:37" ht="13.5" customHeight="1" x14ac:dyDescent="0.15">
      <c r="B853" s="20" t="str">
        <f>IF(LEN('заявки всего'!B853)=0,"",'заявки всего'!B853)</f>
        <v/>
      </c>
      <c r="C853" s="20" t="str">
        <f>IF(LEN('заявки всего'!C853)=0,"",'заявки всего'!C853)</f>
        <v/>
      </c>
      <c r="D853" s="22" t="str">
        <f>IF(LEN('заявки всего'!D853)=0,"",'заявки всего'!D853)</f>
        <v/>
      </c>
      <c r="E853" s="23" t="str">
        <f>IF(LEN('заявки всего'!E853)=0,"",'заявки всего'!E853)</f>
        <v/>
      </c>
      <c r="F853" s="23" t="str">
        <f>IF(обеспечено!F853=0,"",ROUNDUP(обеспечено!F853/31*5,0))</f>
        <v/>
      </c>
      <c r="G853" s="21" t="str">
        <f>IF(обеспечено!G853-'погружено всего'!G853=0,"",обеспечено!G853-'погружено всего'!G853)</f>
        <v/>
      </c>
      <c r="H853" s="21" t="str">
        <f>IF(обеспечено!H853-'погружено всего'!H853=0,"",обеспечено!H853-'погружено всего'!H853)</f>
        <v/>
      </c>
      <c r="I853" s="21" t="str">
        <f>IF(обеспечено!I853-'погружено всего'!I853=0,"",обеспечено!I853-'погружено всего'!I853)</f>
        <v/>
      </c>
      <c r="J853" s="21" t="str">
        <f>IF(обеспечено!J853-'погружено всего'!J853=0,"",обеспечено!J853-'погружено всего'!J853)</f>
        <v/>
      </c>
      <c r="K853" s="21" t="str">
        <f>IF(обеспечено!K853-'погружено всего'!K853=0,"",обеспечено!K853-'погружено всего'!K853)</f>
        <v/>
      </c>
      <c r="L853" s="21" t="str">
        <f>IF(обеспечено!L853-'погружено всего'!L853=0,"",обеспечено!L853-'погружено всего'!L853)</f>
        <v/>
      </c>
      <c r="M853" s="21" t="str">
        <f>IF(обеспечено!M853-'погружено всего'!M853=0,"",обеспечено!M853-'погружено всего'!M853)</f>
        <v/>
      </c>
      <c r="N853" s="21" t="str">
        <f>IF(обеспечено!N853-'погружено всего'!N853=0,"",обеспечено!N853-'погружено всего'!N853)</f>
        <v/>
      </c>
      <c r="O853" s="21" t="str">
        <f>IF(обеспечено!O853-'погружено всего'!O853=0,"",обеспечено!O853-'погружено всего'!O853)</f>
        <v/>
      </c>
      <c r="P853" s="21" t="str">
        <f>IF(обеспечено!P853-'погружено всего'!P853=0,"",обеспечено!P853-'погружено всего'!P853)</f>
        <v/>
      </c>
      <c r="Q853" s="21" t="str">
        <f>IF(обеспечено!Q853-'погружено всего'!Q853=0,"",обеспечено!Q853-'погружено всего'!Q853)</f>
        <v/>
      </c>
      <c r="R853" s="21" t="str">
        <f>IF(обеспечено!R853-'погружено всего'!R853=0,"",обеспечено!R853-'погружено всего'!R853)</f>
        <v/>
      </c>
      <c r="S853" s="21" t="str">
        <f>IF(обеспечено!S853-'погружено всего'!S853=0,"",обеспечено!S853-'погружено всего'!S853)</f>
        <v/>
      </c>
      <c r="T853" s="21" t="str">
        <f>IF(обеспечено!T853-'погружено всего'!T853=0,"",обеспечено!T853-'погружено всего'!T853)</f>
        <v/>
      </c>
      <c r="U853" s="21" t="str">
        <f>IF(обеспечено!U853-'погружено всего'!U853=0,"",обеспечено!U853-'погружено всего'!U853)</f>
        <v/>
      </c>
      <c r="V853" s="21" t="str">
        <f>IF(обеспечено!V853-'погружено всего'!V853=0,"",обеспечено!V853-'погружено всего'!V853)</f>
        <v/>
      </c>
      <c r="W853" s="21" t="str">
        <f>IF(обеспечено!W853-'погружено всего'!W853=0,"",обеспечено!W853-'погружено всего'!W853)</f>
        <v/>
      </c>
      <c r="X853" s="21" t="str">
        <f>IF(обеспечено!X853-'погружено всего'!X853=0,"",обеспечено!X853-'погружено всего'!X853)</f>
        <v/>
      </c>
      <c r="Y853" s="21" t="str">
        <f>IF(обеспечено!Y853-'погружено всего'!Y853=0,"",обеспечено!Y853-'погружено всего'!Y853)</f>
        <v/>
      </c>
      <c r="Z853" s="21" t="str">
        <f>IF(обеспечено!Z853-'погружено всего'!Z853=0,"",обеспечено!Z853-'погружено всего'!Z853)</f>
        <v/>
      </c>
      <c r="AA853" s="21" t="str">
        <f>IF(обеспечено!AA853-'погружено всего'!AA853=0,"",обеспечено!AA853-'погружено всего'!AA853)</f>
        <v/>
      </c>
      <c r="AB853" s="21" t="str">
        <f>IF(обеспечено!AB853-'погружено всего'!AB853=0,"",обеспечено!AB853-'погружено всего'!AB853)</f>
        <v/>
      </c>
      <c r="AC853" s="21" t="str">
        <f>IF(обеспечено!AC853-'погружено всего'!AC853=0,"",обеспечено!AC853-'погружено всего'!AC853)</f>
        <v/>
      </c>
      <c r="AD853" s="21" t="str">
        <f>IF(обеспечено!AD853-'погружено всего'!AD853=0,"",обеспечено!AD853-'погружено всего'!AD853)</f>
        <v/>
      </c>
      <c r="AE853" s="21" t="str">
        <f>IF(обеспечено!AE853-'погружено всего'!AE853=0,"",обеспечено!AE853-'погружено всего'!AE853)</f>
        <v/>
      </c>
      <c r="AF853" s="21" t="str">
        <f>IF(обеспечено!AF853-'погружено всего'!AF853=0,"",обеспечено!AF853-'погружено всего'!AF853)</f>
        <v/>
      </c>
      <c r="AG853" s="21" t="str">
        <f>IF(обеспечено!AG853-'погружено всего'!AG853=0,"",обеспечено!AG853-'погружено всего'!AG853)</f>
        <v/>
      </c>
      <c r="AH853" s="21" t="str">
        <f>IF(обеспечено!AH853-'погружено всего'!AH853=0,"",обеспечено!AH853-'погружено всего'!AH853)</f>
        <v/>
      </c>
      <c r="AI853" s="21" t="str">
        <f>IF(обеспечено!AI853-'погружено всего'!AI853=0,"",обеспечено!AI853-'погружено всего'!AI853)</f>
        <v/>
      </c>
      <c r="AJ853" s="21" t="str">
        <f>IF(обеспечено!AJ853-'погружено всего'!AJ853=0,"",обеспечено!AJ853-'погружено всего'!AJ853)</f>
        <v/>
      </c>
      <c r="AK853" s="21" t="str">
        <f>IF(обеспечено!AK853-'погружено всего'!AK853=0,"",обеспечено!AK853-'погружено всего'!AK853)</f>
        <v/>
      </c>
    </row>
    <row r="854" spans="2:37" ht="13.5" customHeight="1" x14ac:dyDescent="0.15">
      <c r="B854" s="20" t="str">
        <f>IF(LEN('заявки всего'!B854)=0,"",'заявки всего'!B854)</f>
        <v/>
      </c>
      <c r="C854" s="20" t="str">
        <f>IF(LEN('заявки всего'!C854)=0,"",'заявки всего'!C854)</f>
        <v/>
      </c>
      <c r="D854" s="22" t="str">
        <f>IF(LEN('заявки всего'!D854)=0,"",'заявки всего'!D854)</f>
        <v/>
      </c>
      <c r="E854" s="23" t="str">
        <f>IF(LEN('заявки всего'!E854)=0,"",'заявки всего'!E854)</f>
        <v/>
      </c>
      <c r="F854" s="23" t="str">
        <f>IF(обеспечено!F854=0,"",ROUNDUP(обеспечено!F854/31*5,0))</f>
        <v/>
      </c>
      <c r="G854" s="21" t="str">
        <f>IF(обеспечено!G854-'погружено всего'!G854=0,"",обеспечено!G854-'погружено всего'!G854)</f>
        <v/>
      </c>
      <c r="H854" s="21" t="str">
        <f>IF(обеспечено!H854-'погружено всего'!H854=0,"",обеспечено!H854-'погружено всего'!H854)</f>
        <v/>
      </c>
      <c r="I854" s="21" t="str">
        <f>IF(обеспечено!I854-'погружено всего'!I854=0,"",обеспечено!I854-'погружено всего'!I854)</f>
        <v/>
      </c>
      <c r="J854" s="21" t="str">
        <f>IF(обеспечено!J854-'погружено всего'!J854=0,"",обеспечено!J854-'погружено всего'!J854)</f>
        <v/>
      </c>
      <c r="K854" s="21" t="str">
        <f>IF(обеспечено!K854-'погружено всего'!K854=0,"",обеспечено!K854-'погружено всего'!K854)</f>
        <v/>
      </c>
      <c r="L854" s="21" t="str">
        <f>IF(обеспечено!L854-'погружено всего'!L854=0,"",обеспечено!L854-'погружено всего'!L854)</f>
        <v/>
      </c>
      <c r="M854" s="21" t="str">
        <f>IF(обеспечено!M854-'погружено всего'!M854=0,"",обеспечено!M854-'погружено всего'!M854)</f>
        <v/>
      </c>
      <c r="N854" s="21" t="str">
        <f>IF(обеспечено!N854-'погружено всего'!N854=0,"",обеспечено!N854-'погружено всего'!N854)</f>
        <v/>
      </c>
      <c r="O854" s="21" t="str">
        <f>IF(обеспечено!O854-'погружено всего'!O854=0,"",обеспечено!O854-'погружено всего'!O854)</f>
        <v/>
      </c>
      <c r="P854" s="21" t="str">
        <f>IF(обеспечено!P854-'погружено всего'!P854=0,"",обеспечено!P854-'погружено всего'!P854)</f>
        <v/>
      </c>
      <c r="Q854" s="21" t="str">
        <f>IF(обеспечено!Q854-'погружено всего'!Q854=0,"",обеспечено!Q854-'погружено всего'!Q854)</f>
        <v/>
      </c>
      <c r="R854" s="21" t="str">
        <f>IF(обеспечено!R854-'погружено всего'!R854=0,"",обеспечено!R854-'погружено всего'!R854)</f>
        <v/>
      </c>
      <c r="S854" s="21" t="str">
        <f>IF(обеспечено!S854-'погружено всего'!S854=0,"",обеспечено!S854-'погружено всего'!S854)</f>
        <v/>
      </c>
      <c r="T854" s="21" t="str">
        <f>IF(обеспечено!T854-'погружено всего'!T854=0,"",обеспечено!T854-'погружено всего'!T854)</f>
        <v/>
      </c>
      <c r="U854" s="21" t="str">
        <f>IF(обеспечено!U854-'погружено всего'!U854=0,"",обеспечено!U854-'погружено всего'!U854)</f>
        <v/>
      </c>
      <c r="V854" s="21" t="str">
        <f>IF(обеспечено!V854-'погружено всего'!V854=0,"",обеспечено!V854-'погружено всего'!V854)</f>
        <v/>
      </c>
      <c r="W854" s="21" t="str">
        <f>IF(обеспечено!W854-'погружено всего'!W854=0,"",обеспечено!W854-'погружено всего'!W854)</f>
        <v/>
      </c>
      <c r="X854" s="21" t="str">
        <f>IF(обеспечено!X854-'погружено всего'!X854=0,"",обеспечено!X854-'погружено всего'!X854)</f>
        <v/>
      </c>
      <c r="Y854" s="21" t="str">
        <f>IF(обеспечено!Y854-'погружено всего'!Y854=0,"",обеспечено!Y854-'погружено всего'!Y854)</f>
        <v/>
      </c>
      <c r="Z854" s="21" t="str">
        <f>IF(обеспечено!Z854-'погружено всего'!Z854=0,"",обеспечено!Z854-'погружено всего'!Z854)</f>
        <v/>
      </c>
      <c r="AA854" s="21" t="str">
        <f>IF(обеспечено!AA854-'погружено всего'!AA854=0,"",обеспечено!AA854-'погружено всего'!AA854)</f>
        <v/>
      </c>
      <c r="AB854" s="21" t="str">
        <f>IF(обеспечено!AB854-'погружено всего'!AB854=0,"",обеспечено!AB854-'погружено всего'!AB854)</f>
        <v/>
      </c>
      <c r="AC854" s="21" t="str">
        <f>IF(обеспечено!AC854-'погружено всего'!AC854=0,"",обеспечено!AC854-'погружено всего'!AC854)</f>
        <v/>
      </c>
      <c r="AD854" s="21" t="str">
        <f>IF(обеспечено!AD854-'погружено всего'!AD854=0,"",обеспечено!AD854-'погружено всего'!AD854)</f>
        <v/>
      </c>
      <c r="AE854" s="21" t="str">
        <f>IF(обеспечено!AE854-'погружено всего'!AE854=0,"",обеспечено!AE854-'погружено всего'!AE854)</f>
        <v/>
      </c>
      <c r="AF854" s="21" t="str">
        <f>IF(обеспечено!AF854-'погружено всего'!AF854=0,"",обеспечено!AF854-'погружено всего'!AF854)</f>
        <v/>
      </c>
      <c r="AG854" s="21" t="str">
        <f>IF(обеспечено!AG854-'погружено всего'!AG854=0,"",обеспечено!AG854-'погружено всего'!AG854)</f>
        <v/>
      </c>
      <c r="AH854" s="21" t="str">
        <f>IF(обеспечено!AH854-'погружено всего'!AH854=0,"",обеспечено!AH854-'погружено всего'!AH854)</f>
        <v/>
      </c>
      <c r="AI854" s="21" t="str">
        <f>IF(обеспечено!AI854-'погружено всего'!AI854=0,"",обеспечено!AI854-'погружено всего'!AI854)</f>
        <v/>
      </c>
      <c r="AJ854" s="21" t="str">
        <f>IF(обеспечено!AJ854-'погружено всего'!AJ854=0,"",обеспечено!AJ854-'погружено всего'!AJ854)</f>
        <v/>
      </c>
      <c r="AK854" s="21" t="str">
        <f>IF(обеспечено!AK854-'погружено всего'!AK854=0,"",обеспечено!AK854-'погружено всего'!AK854)</f>
        <v/>
      </c>
    </row>
    <row r="855" spans="2:37" ht="13.5" customHeight="1" x14ac:dyDescent="0.15">
      <c r="B855" s="20" t="str">
        <f>IF(LEN('заявки всего'!B855)=0,"",'заявки всего'!B855)</f>
        <v/>
      </c>
      <c r="C855" s="20" t="str">
        <f>IF(LEN('заявки всего'!C855)=0,"",'заявки всего'!C855)</f>
        <v/>
      </c>
      <c r="D855" s="22" t="str">
        <f>IF(LEN('заявки всего'!D855)=0,"",'заявки всего'!D855)</f>
        <v/>
      </c>
      <c r="E855" s="23" t="str">
        <f>IF(LEN('заявки всего'!E855)=0,"",'заявки всего'!E855)</f>
        <v/>
      </c>
      <c r="F855" s="23" t="str">
        <f>IF(обеспечено!F855=0,"",ROUNDUP(обеспечено!F855/31*5,0))</f>
        <v/>
      </c>
      <c r="G855" s="21" t="str">
        <f>IF(обеспечено!G855-'погружено всего'!G855=0,"",обеспечено!G855-'погружено всего'!G855)</f>
        <v/>
      </c>
      <c r="H855" s="21" t="str">
        <f>IF(обеспечено!H855-'погружено всего'!H855=0,"",обеспечено!H855-'погружено всего'!H855)</f>
        <v/>
      </c>
      <c r="I855" s="21" t="str">
        <f>IF(обеспечено!I855-'погружено всего'!I855=0,"",обеспечено!I855-'погружено всего'!I855)</f>
        <v/>
      </c>
      <c r="J855" s="21" t="str">
        <f>IF(обеспечено!J855-'погружено всего'!J855=0,"",обеспечено!J855-'погружено всего'!J855)</f>
        <v/>
      </c>
      <c r="K855" s="21" t="str">
        <f>IF(обеспечено!K855-'погружено всего'!K855=0,"",обеспечено!K855-'погружено всего'!K855)</f>
        <v/>
      </c>
      <c r="L855" s="21" t="str">
        <f>IF(обеспечено!L855-'погружено всего'!L855=0,"",обеспечено!L855-'погружено всего'!L855)</f>
        <v/>
      </c>
      <c r="M855" s="21" t="str">
        <f>IF(обеспечено!M855-'погружено всего'!M855=0,"",обеспечено!M855-'погружено всего'!M855)</f>
        <v/>
      </c>
      <c r="N855" s="21" t="str">
        <f>IF(обеспечено!N855-'погружено всего'!N855=0,"",обеспечено!N855-'погружено всего'!N855)</f>
        <v/>
      </c>
      <c r="O855" s="21" t="str">
        <f>IF(обеспечено!O855-'погружено всего'!O855=0,"",обеспечено!O855-'погружено всего'!O855)</f>
        <v/>
      </c>
      <c r="P855" s="21" t="str">
        <f>IF(обеспечено!P855-'погружено всего'!P855=0,"",обеспечено!P855-'погружено всего'!P855)</f>
        <v/>
      </c>
      <c r="Q855" s="21" t="str">
        <f>IF(обеспечено!Q855-'погружено всего'!Q855=0,"",обеспечено!Q855-'погружено всего'!Q855)</f>
        <v/>
      </c>
      <c r="R855" s="21" t="str">
        <f>IF(обеспечено!R855-'погружено всего'!R855=0,"",обеспечено!R855-'погружено всего'!R855)</f>
        <v/>
      </c>
      <c r="S855" s="21" t="str">
        <f>IF(обеспечено!S855-'погружено всего'!S855=0,"",обеспечено!S855-'погружено всего'!S855)</f>
        <v/>
      </c>
      <c r="T855" s="21" t="str">
        <f>IF(обеспечено!T855-'погружено всего'!T855=0,"",обеспечено!T855-'погружено всего'!T855)</f>
        <v/>
      </c>
      <c r="U855" s="21" t="str">
        <f>IF(обеспечено!U855-'погружено всего'!U855=0,"",обеспечено!U855-'погружено всего'!U855)</f>
        <v/>
      </c>
      <c r="V855" s="21" t="str">
        <f>IF(обеспечено!V855-'погружено всего'!V855=0,"",обеспечено!V855-'погружено всего'!V855)</f>
        <v/>
      </c>
      <c r="W855" s="21" t="str">
        <f>IF(обеспечено!W855-'погружено всего'!W855=0,"",обеспечено!W855-'погружено всего'!W855)</f>
        <v/>
      </c>
      <c r="X855" s="21" t="str">
        <f>IF(обеспечено!X855-'погружено всего'!X855=0,"",обеспечено!X855-'погружено всего'!X855)</f>
        <v/>
      </c>
      <c r="Y855" s="21" t="str">
        <f>IF(обеспечено!Y855-'погружено всего'!Y855=0,"",обеспечено!Y855-'погружено всего'!Y855)</f>
        <v/>
      </c>
      <c r="Z855" s="21" t="str">
        <f>IF(обеспечено!Z855-'погружено всего'!Z855=0,"",обеспечено!Z855-'погружено всего'!Z855)</f>
        <v/>
      </c>
      <c r="AA855" s="21" t="str">
        <f>IF(обеспечено!AA855-'погружено всего'!AA855=0,"",обеспечено!AA855-'погружено всего'!AA855)</f>
        <v/>
      </c>
      <c r="AB855" s="21" t="str">
        <f>IF(обеспечено!AB855-'погружено всего'!AB855=0,"",обеспечено!AB855-'погружено всего'!AB855)</f>
        <v/>
      </c>
      <c r="AC855" s="21" t="str">
        <f>IF(обеспечено!AC855-'погружено всего'!AC855=0,"",обеспечено!AC855-'погружено всего'!AC855)</f>
        <v/>
      </c>
      <c r="AD855" s="21" t="str">
        <f>IF(обеспечено!AD855-'погружено всего'!AD855=0,"",обеспечено!AD855-'погружено всего'!AD855)</f>
        <v/>
      </c>
      <c r="AE855" s="21" t="str">
        <f>IF(обеспечено!AE855-'погружено всего'!AE855=0,"",обеспечено!AE855-'погружено всего'!AE855)</f>
        <v/>
      </c>
      <c r="AF855" s="21" t="str">
        <f>IF(обеспечено!AF855-'погружено всего'!AF855=0,"",обеспечено!AF855-'погружено всего'!AF855)</f>
        <v/>
      </c>
      <c r="AG855" s="21" t="str">
        <f>IF(обеспечено!AG855-'погружено всего'!AG855=0,"",обеспечено!AG855-'погружено всего'!AG855)</f>
        <v/>
      </c>
      <c r="AH855" s="21" t="str">
        <f>IF(обеспечено!AH855-'погружено всего'!AH855=0,"",обеспечено!AH855-'погружено всего'!AH855)</f>
        <v/>
      </c>
      <c r="AI855" s="21" t="str">
        <f>IF(обеспечено!AI855-'погружено всего'!AI855=0,"",обеспечено!AI855-'погружено всего'!AI855)</f>
        <v/>
      </c>
      <c r="AJ855" s="21" t="str">
        <f>IF(обеспечено!AJ855-'погружено всего'!AJ855=0,"",обеспечено!AJ855-'погружено всего'!AJ855)</f>
        <v/>
      </c>
      <c r="AK855" s="21" t="str">
        <f>IF(обеспечено!AK855-'погружено всего'!AK855=0,"",обеспечено!AK855-'погружено всего'!AK855)</f>
        <v/>
      </c>
    </row>
    <row r="856" spans="2:37" ht="13.5" customHeight="1" x14ac:dyDescent="0.15">
      <c r="B856" s="20" t="str">
        <f>IF(LEN('заявки всего'!B856)=0,"",'заявки всего'!B856)</f>
        <v/>
      </c>
      <c r="C856" s="20" t="str">
        <f>IF(LEN('заявки всего'!C856)=0,"",'заявки всего'!C856)</f>
        <v/>
      </c>
      <c r="D856" s="22" t="str">
        <f>IF(LEN('заявки всего'!D856)=0,"",'заявки всего'!D856)</f>
        <v/>
      </c>
      <c r="E856" s="23" t="str">
        <f>IF(LEN('заявки всего'!E856)=0,"",'заявки всего'!E856)</f>
        <v/>
      </c>
      <c r="F856" s="23" t="str">
        <f>IF(обеспечено!F856=0,"",ROUNDUP(обеспечено!F856/31*5,0))</f>
        <v/>
      </c>
      <c r="G856" s="21" t="str">
        <f>IF(обеспечено!G856-'погружено всего'!G856=0,"",обеспечено!G856-'погружено всего'!G856)</f>
        <v/>
      </c>
      <c r="H856" s="21" t="str">
        <f>IF(обеспечено!H856-'погружено всего'!H856=0,"",обеспечено!H856-'погружено всего'!H856)</f>
        <v/>
      </c>
      <c r="I856" s="21" t="str">
        <f>IF(обеспечено!I856-'погружено всего'!I856=0,"",обеспечено!I856-'погружено всего'!I856)</f>
        <v/>
      </c>
      <c r="J856" s="21" t="str">
        <f>IF(обеспечено!J856-'погружено всего'!J856=0,"",обеспечено!J856-'погружено всего'!J856)</f>
        <v/>
      </c>
      <c r="K856" s="21" t="str">
        <f>IF(обеспечено!K856-'погружено всего'!K856=0,"",обеспечено!K856-'погружено всего'!K856)</f>
        <v/>
      </c>
      <c r="L856" s="21" t="str">
        <f>IF(обеспечено!L856-'погружено всего'!L856=0,"",обеспечено!L856-'погружено всего'!L856)</f>
        <v/>
      </c>
      <c r="M856" s="21" t="str">
        <f>IF(обеспечено!M856-'погружено всего'!M856=0,"",обеспечено!M856-'погружено всего'!M856)</f>
        <v/>
      </c>
      <c r="N856" s="21" t="str">
        <f>IF(обеспечено!N856-'погружено всего'!N856=0,"",обеспечено!N856-'погружено всего'!N856)</f>
        <v/>
      </c>
      <c r="O856" s="21" t="str">
        <f>IF(обеспечено!O856-'погружено всего'!O856=0,"",обеспечено!O856-'погружено всего'!O856)</f>
        <v/>
      </c>
      <c r="P856" s="21" t="str">
        <f>IF(обеспечено!P856-'погружено всего'!P856=0,"",обеспечено!P856-'погружено всего'!P856)</f>
        <v/>
      </c>
      <c r="Q856" s="21" t="str">
        <f>IF(обеспечено!Q856-'погружено всего'!Q856=0,"",обеспечено!Q856-'погружено всего'!Q856)</f>
        <v/>
      </c>
      <c r="R856" s="21" t="str">
        <f>IF(обеспечено!R856-'погружено всего'!R856=0,"",обеспечено!R856-'погружено всего'!R856)</f>
        <v/>
      </c>
      <c r="S856" s="21" t="str">
        <f>IF(обеспечено!S856-'погружено всего'!S856=0,"",обеспечено!S856-'погружено всего'!S856)</f>
        <v/>
      </c>
      <c r="T856" s="21" t="str">
        <f>IF(обеспечено!T856-'погружено всего'!T856=0,"",обеспечено!T856-'погружено всего'!T856)</f>
        <v/>
      </c>
      <c r="U856" s="21" t="str">
        <f>IF(обеспечено!U856-'погружено всего'!U856=0,"",обеспечено!U856-'погружено всего'!U856)</f>
        <v/>
      </c>
      <c r="V856" s="21" t="str">
        <f>IF(обеспечено!V856-'погружено всего'!V856=0,"",обеспечено!V856-'погружено всего'!V856)</f>
        <v/>
      </c>
      <c r="W856" s="21" t="str">
        <f>IF(обеспечено!W856-'погружено всего'!W856=0,"",обеспечено!W856-'погружено всего'!W856)</f>
        <v/>
      </c>
      <c r="X856" s="21" t="str">
        <f>IF(обеспечено!X856-'погружено всего'!X856=0,"",обеспечено!X856-'погружено всего'!X856)</f>
        <v/>
      </c>
      <c r="Y856" s="21" t="str">
        <f>IF(обеспечено!Y856-'погружено всего'!Y856=0,"",обеспечено!Y856-'погружено всего'!Y856)</f>
        <v/>
      </c>
      <c r="Z856" s="21" t="str">
        <f>IF(обеспечено!Z856-'погружено всего'!Z856=0,"",обеспечено!Z856-'погружено всего'!Z856)</f>
        <v/>
      </c>
      <c r="AA856" s="21" t="str">
        <f>IF(обеспечено!AA856-'погружено всего'!AA856=0,"",обеспечено!AA856-'погружено всего'!AA856)</f>
        <v/>
      </c>
      <c r="AB856" s="21" t="str">
        <f>IF(обеспечено!AB856-'погружено всего'!AB856=0,"",обеспечено!AB856-'погружено всего'!AB856)</f>
        <v/>
      </c>
      <c r="AC856" s="21" t="str">
        <f>IF(обеспечено!AC856-'погружено всего'!AC856=0,"",обеспечено!AC856-'погружено всего'!AC856)</f>
        <v/>
      </c>
      <c r="AD856" s="21" t="str">
        <f>IF(обеспечено!AD856-'погружено всего'!AD856=0,"",обеспечено!AD856-'погружено всего'!AD856)</f>
        <v/>
      </c>
      <c r="AE856" s="21" t="str">
        <f>IF(обеспечено!AE856-'погружено всего'!AE856=0,"",обеспечено!AE856-'погружено всего'!AE856)</f>
        <v/>
      </c>
      <c r="AF856" s="21" t="str">
        <f>IF(обеспечено!AF856-'погружено всего'!AF856=0,"",обеспечено!AF856-'погружено всего'!AF856)</f>
        <v/>
      </c>
      <c r="AG856" s="21" t="str">
        <f>IF(обеспечено!AG856-'погружено всего'!AG856=0,"",обеспечено!AG856-'погружено всего'!AG856)</f>
        <v/>
      </c>
      <c r="AH856" s="21" t="str">
        <f>IF(обеспечено!AH856-'погружено всего'!AH856=0,"",обеспечено!AH856-'погружено всего'!AH856)</f>
        <v/>
      </c>
      <c r="AI856" s="21" t="str">
        <f>IF(обеспечено!AI856-'погружено всего'!AI856=0,"",обеспечено!AI856-'погружено всего'!AI856)</f>
        <v/>
      </c>
      <c r="AJ856" s="21" t="str">
        <f>IF(обеспечено!AJ856-'погружено всего'!AJ856=0,"",обеспечено!AJ856-'погружено всего'!AJ856)</f>
        <v/>
      </c>
      <c r="AK856" s="21" t="str">
        <f>IF(обеспечено!AK856-'погружено всего'!AK856=0,"",обеспечено!AK856-'погружено всего'!AK856)</f>
        <v/>
      </c>
    </row>
    <row r="857" spans="2:37" ht="13.5" customHeight="1" x14ac:dyDescent="0.15">
      <c r="B857" s="20" t="str">
        <f>IF(LEN('заявки всего'!B857)=0,"",'заявки всего'!B857)</f>
        <v/>
      </c>
      <c r="C857" s="20" t="str">
        <f>IF(LEN('заявки всего'!C857)=0,"",'заявки всего'!C857)</f>
        <v/>
      </c>
      <c r="D857" s="22" t="str">
        <f>IF(LEN('заявки всего'!D857)=0,"",'заявки всего'!D857)</f>
        <v/>
      </c>
      <c r="E857" s="23" t="str">
        <f>IF(LEN('заявки всего'!E857)=0,"",'заявки всего'!E857)</f>
        <v/>
      </c>
      <c r="F857" s="23" t="str">
        <f>IF(обеспечено!F857=0,"",ROUNDUP(обеспечено!F857/31*5,0))</f>
        <v/>
      </c>
      <c r="G857" s="21" t="str">
        <f>IF(обеспечено!G857-'погружено всего'!G857=0,"",обеспечено!G857-'погружено всего'!G857)</f>
        <v/>
      </c>
      <c r="H857" s="21" t="str">
        <f>IF(обеспечено!H857-'погружено всего'!H857=0,"",обеспечено!H857-'погружено всего'!H857)</f>
        <v/>
      </c>
      <c r="I857" s="21" t="str">
        <f>IF(обеспечено!I857-'погружено всего'!I857=0,"",обеспечено!I857-'погружено всего'!I857)</f>
        <v/>
      </c>
      <c r="J857" s="21" t="str">
        <f>IF(обеспечено!J857-'погружено всего'!J857=0,"",обеспечено!J857-'погружено всего'!J857)</f>
        <v/>
      </c>
      <c r="K857" s="21" t="str">
        <f>IF(обеспечено!K857-'погружено всего'!K857=0,"",обеспечено!K857-'погружено всего'!K857)</f>
        <v/>
      </c>
      <c r="L857" s="21" t="str">
        <f>IF(обеспечено!L857-'погружено всего'!L857=0,"",обеспечено!L857-'погружено всего'!L857)</f>
        <v/>
      </c>
      <c r="M857" s="21" t="str">
        <f>IF(обеспечено!M857-'погружено всего'!M857=0,"",обеспечено!M857-'погружено всего'!M857)</f>
        <v/>
      </c>
      <c r="N857" s="21" t="str">
        <f>IF(обеспечено!N857-'погружено всего'!N857=0,"",обеспечено!N857-'погружено всего'!N857)</f>
        <v/>
      </c>
      <c r="O857" s="21" t="str">
        <f>IF(обеспечено!O857-'погружено всего'!O857=0,"",обеспечено!O857-'погружено всего'!O857)</f>
        <v/>
      </c>
      <c r="P857" s="21" t="str">
        <f>IF(обеспечено!P857-'погружено всего'!P857=0,"",обеспечено!P857-'погружено всего'!P857)</f>
        <v/>
      </c>
      <c r="Q857" s="21" t="str">
        <f>IF(обеспечено!Q857-'погружено всего'!Q857=0,"",обеспечено!Q857-'погружено всего'!Q857)</f>
        <v/>
      </c>
      <c r="R857" s="21" t="str">
        <f>IF(обеспечено!R857-'погружено всего'!R857=0,"",обеспечено!R857-'погружено всего'!R857)</f>
        <v/>
      </c>
      <c r="S857" s="21" t="str">
        <f>IF(обеспечено!S857-'погружено всего'!S857=0,"",обеспечено!S857-'погружено всего'!S857)</f>
        <v/>
      </c>
      <c r="T857" s="21" t="str">
        <f>IF(обеспечено!T857-'погружено всего'!T857=0,"",обеспечено!T857-'погружено всего'!T857)</f>
        <v/>
      </c>
      <c r="U857" s="21" t="str">
        <f>IF(обеспечено!U857-'погружено всего'!U857=0,"",обеспечено!U857-'погружено всего'!U857)</f>
        <v/>
      </c>
      <c r="V857" s="21" t="str">
        <f>IF(обеспечено!V857-'погружено всего'!V857=0,"",обеспечено!V857-'погружено всего'!V857)</f>
        <v/>
      </c>
      <c r="W857" s="21" t="str">
        <f>IF(обеспечено!W857-'погружено всего'!W857=0,"",обеспечено!W857-'погружено всего'!W857)</f>
        <v/>
      </c>
      <c r="X857" s="21" t="str">
        <f>IF(обеспечено!X857-'погружено всего'!X857=0,"",обеспечено!X857-'погружено всего'!X857)</f>
        <v/>
      </c>
      <c r="Y857" s="21" t="str">
        <f>IF(обеспечено!Y857-'погружено всего'!Y857=0,"",обеспечено!Y857-'погружено всего'!Y857)</f>
        <v/>
      </c>
      <c r="Z857" s="21" t="str">
        <f>IF(обеспечено!Z857-'погружено всего'!Z857=0,"",обеспечено!Z857-'погружено всего'!Z857)</f>
        <v/>
      </c>
      <c r="AA857" s="21" t="str">
        <f>IF(обеспечено!AA857-'погружено всего'!AA857=0,"",обеспечено!AA857-'погружено всего'!AA857)</f>
        <v/>
      </c>
      <c r="AB857" s="21" t="str">
        <f>IF(обеспечено!AB857-'погружено всего'!AB857=0,"",обеспечено!AB857-'погружено всего'!AB857)</f>
        <v/>
      </c>
      <c r="AC857" s="21" t="str">
        <f>IF(обеспечено!AC857-'погружено всего'!AC857=0,"",обеспечено!AC857-'погружено всего'!AC857)</f>
        <v/>
      </c>
      <c r="AD857" s="21" t="str">
        <f>IF(обеспечено!AD857-'погружено всего'!AD857=0,"",обеспечено!AD857-'погружено всего'!AD857)</f>
        <v/>
      </c>
      <c r="AE857" s="21" t="str">
        <f>IF(обеспечено!AE857-'погружено всего'!AE857=0,"",обеспечено!AE857-'погружено всего'!AE857)</f>
        <v/>
      </c>
      <c r="AF857" s="21" t="str">
        <f>IF(обеспечено!AF857-'погружено всего'!AF857=0,"",обеспечено!AF857-'погружено всего'!AF857)</f>
        <v/>
      </c>
      <c r="AG857" s="21" t="str">
        <f>IF(обеспечено!AG857-'погружено всего'!AG857=0,"",обеспечено!AG857-'погружено всего'!AG857)</f>
        <v/>
      </c>
      <c r="AH857" s="21" t="str">
        <f>IF(обеспечено!AH857-'погружено всего'!AH857=0,"",обеспечено!AH857-'погружено всего'!AH857)</f>
        <v/>
      </c>
      <c r="AI857" s="21" t="str">
        <f>IF(обеспечено!AI857-'погружено всего'!AI857=0,"",обеспечено!AI857-'погружено всего'!AI857)</f>
        <v/>
      </c>
      <c r="AJ857" s="21" t="str">
        <f>IF(обеспечено!AJ857-'погружено всего'!AJ857=0,"",обеспечено!AJ857-'погружено всего'!AJ857)</f>
        <v/>
      </c>
      <c r="AK857" s="21" t="str">
        <f>IF(обеспечено!AK857-'погружено всего'!AK857=0,"",обеспечено!AK857-'погружено всего'!AK857)</f>
        <v/>
      </c>
    </row>
    <row r="858" spans="2:37" ht="13.5" customHeight="1" x14ac:dyDescent="0.15">
      <c r="B858" s="20" t="str">
        <f>IF(LEN('заявки всего'!B858)=0,"",'заявки всего'!B858)</f>
        <v/>
      </c>
      <c r="C858" s="20" t="str">
        <f>IF(LEN('заявки всего'!C858)=0,"",'заявки всего'!C858)</f>
        <v/>
      </c>
      <c r="D858" s="22" t="str">
        <f>IF(LEN('заявки всего'!D858)=0,"",'заявки всего'!D858)</f>
        <v/>
      </c>
      <c r="E858" s="23" t="str">
        <f>IF(LEN('заявки всего'!E858)=0,"",'заявки всего'!E858)</f>
        <v/>
      </c>
      <c r="F858" s="23" t="str">
        <f>IF(обеспечено!F858=0,"",ROUNDUP(обеспечено!F858/31*5,0))</f>
        <v/>
      </c>
      <c r="G858" s="21" t="str">
        <f>IF(обеспечено!G858-'погружено всего'!G858=0,"",обеспечено!G858-'погружено всего'!G858)</f>
        <v/>
      </c>
      <c r="H858" s="21" t="str">
        <f>IF(обеспечено!H858-'погружено всего'!H858=0,"",обеспечено!H858-'погружено всего'!H858)</f>
        <v/>
      </c>
      <c r="I858" s="21" t="str">
        <f>IF(обеспечено!I858-'погружено всего'!I858=0,"",обеспечено!I858-'погружено всего'!I858)</f>
        <v/>
      </c>
      <c r="J858" s="21" t="str">
        <f>IF(обеспечено!J858-'погружено всего'!J858=0,"",обеспечено!J858-'погружено всего'!J858)</f>
        <v/>
      </c>
      <c r="K858" s="21" t="str">
        <f>IF(обеспечено!K858-'погружено всего'!K858=0,"",обеспечено!K858-'погружено всего'!K858)</f>
        <v/>
      </c>
      <c r="L858" s="21" t="str">
        <f>IF(обеспечено!L858-'погружено всего'!L858=0,"",обеспечено!L858-'погружено всего'!L858)</f>
        <v/>
      </c>
      <c r="M858" s="21" t="str">
        <f>IF(обеспечено!M858-'погружено всего'!M858=0,"",обеспечено!M858-'погружено всего'!M858)</f>
        <v/>
      </c>
      <c r="N858" s="21" t="str">
        <f>IF(обеспечено!N858-'погружено всего'!N858=0,"",обеспечено!N858-'погружено всего'!N858)</f>
        <v/>
      </c>
      <c r="O858" s="21" t="str">
        <f>IF(обеспечено!O858-'погружено всего'!O858=0,"",обеспечено!O858-'погружено всего'!O858)</f>
        <v/>
      </c>
      <c r="P858" s="21" t="str">
        <f>IF(обеспечено!P858-'погружено всего'!P858=0,"",обеспечено!P858-'погружено всего'!P858)</f>
        <v/>
      </c>
      <c r="Q858" s="21" t="str">
        <f>IF(обеспечено!Q858-'погружено всего'!Q858=0,"",обеспечено!Q858-'погружено всего'!Q858)</f>
        <v/>
      </c>
      <c r="R858" s="21" t="str">
        <f>IF(обеспечено!R858-'погружено всего'!R858=0,"",обеспечено!R858-'погружено всего'!R858)</f>
        <v/>
      </c>
      <c r="S858" s="21" t="str">
        <f>IF(обеспечено!S858-'погружено всего'!S858=0,"",обеспечено!S858-'погружено всего'!S858)</f>
        <v/>
      </c>
      <c r="T858" s="21" t="str">
        <f>IF(обеспечено!T858-'погружено всего'!T858=0,"",обеспечено!T858-'погружено всего'!T858)</f>
        <v/>
      </c>
      <c r="U858" s="21" t="str">
        <f>IF(обеспечено!U858-'погружено всего'!U858=0,"",обеспечено!U858-'погружено всего'!U858)</f>
        <v/>
      </c>
      <c r="V858" s="21" t="str">
        <f>IF(обеспечено!V858-'погружено всего'!V858=0,"",обеспечено!V858-'погружено всего'!V858)</f>
        <v/>
      </c>
      <c r="W858" s="21" t="str">
        <f>IF(обеспечено!W858-'погружено всего'!W858=0,"",обеспечено!W858-'погружено всего'!W858)</f>
        <v/>
      </c>
      <c r="X858" s="21" t="str">
        <f>IF(обеспечено!X858-'погружено всего'!X858=0,"",обеспечено!X858-'погружено всего'!X858)</f>
        <v/>
      </c>
      <c r="Y858" s="21" t="str">
        <f>IF(обеспечено!Y858-'погружено всего'!Y858=0,"",обеспечено!Y858-'погружено всего'!Y858)</f>
        <v/>
      </c>
      <c r="Z858" s="21" t="str">
        <f>IF(обеспечено!Z858-'погружено всего'!Z858=0,"",обеспечено!Z858-'погружено всего'!Z858)</f>
        <v/>
      </c>
      <c r="AA858" s="21" t="str">
        <f>IF(обеспечено!AA858-'погружено всего'!AA858=0,"",обеспечено!AA858-'погружено всего'!AA858)</f>
        <v/>
      </c>
      <c r="AB858" s="21" t="str">
        <f>IF(обеспечено!AB858-'погружено всего'!AB858=0,"",обеспечено!AB858-'погружено всего'!AB858)</f>
        <v/>
      </c>
      <c r="AC858" s="21" t="str">
        <f>IF(обеспечено!AC858-'погружено всего'!AC858=0,"",обеспечено!AC858-'погружено всего'!AC858)</f>
        <v/>
      </c>
      <c r="AD858" s="21" t="str">
        <f>IF(обеспечено!AD858-'погружено всего'!AD858=0,"",обеспечено!AD858-'погружено всего'!AD858)</f>
        <v/>
      </c>
      <c r="AE858" s="21" t="str">
        <f>IF(обеспечено!AE858-'погружено всего'!AE858=0,"",обеспечено!AE858-'погружено всего'!AE858)</f>
        <v/>
      </c>
      <c r="AF858" s="21" t="str">
        <f>IF(обеспечено!AF858-'погружено всего'!AF858=0,"",обеспечено!AF858-'погружено всего'!AF858)</f>
        <v/>
      </c>
      <c r="AG858" s="21" t="str">
        <f>IF(обеспечено!AG858-'погружено всего'!AG858=0,"",обеспечено!AG858-'погружено всего'!AG858)</f>
        <v/>
      </c>
      <c r="AH858" s="21" t="str">
        <f>IF(обеспечено!AH858-'погружено всего'!AH858=0,"",обеспечено!AH858-'погружено всего'!AH858)</f>
        <v/>
      </c>
      <c r="AI858" s="21" t="str">
        <f>IF(обеспечено!AI858-'погружено всего'!AI858=0,"",обеспечено!AI858-'погружено всего'!AI858)</f>
        <v/>
      </c>
      <c r="AJ858" s="21" t="str">
        <f>IF(обеспечено!AJ858-'погружено всего'!AJ858=0,"",обеспечено!AJ858-'погружено всего'!AJ858)</f>
        <v/>
      </c>
      <c r="AK858" s="21" t="str">
        <f>IF(обеспечено!AK858-'погружено всего'!AK858=0,"",обеспечено!AK858-'погружено всего'!AK858)</f>
        <v/>
      </c>
    </row>
    <row r="859" spans="2:37" ht="13.5" customHeight="1" x14ac:dyDescent="0.15">
      <c r="B859" s="20" t="str">
        <f>IF(LEN('заявки всего'!B859)=0,"",'заявки всего'!B859)</f>
        <v/>
      </c>
      <c r="C859" s="20" t="str">
        <f>IF(LEN('заявки всего'!C859)=0,"",'заявки всего'!C859)</f>
        <v/>
      </c>
      <c r="D859" s="22" t="str">
        <f>IF(LEN('заявки всего'!D859)=0,"",'заявки всего'!D859)</f>
        <v/>
      </c>
      <c r="E859" s="23" t="str">
        <f>IF(LEN('заявки всего'!E859)=0,"",'заявки всего'!E859)</f>
        <v/>
      </c>
      <c r="F859" s="23" t="str">
        <f>IF(обеспечено!F859=0,"",ROUNDUP(обеспечено!F859/31*5,0))</f>
        <v/>
      </c>
      <c r="G859" s="21" t="str">
        <f>IF(обеспечено!G859-'погружено всего'!G859=0,"",обеспечено!G859-'погружено всего'!G859)</f>
        <v/>
      </c>
      <c r="H859" s="21" t="str">
        <f>IF(обеспечено!H859-'погружено всего'!H859=0,"",обеспечено!H859-'погружено всего'!H859)</f>
        <v/>
      </c>
      <c r="I859" s="21" t="str">
        <f>IF(обеспечено!I859-'погружено всего'!I859=0,"",обеспечено!I859-'погружено всего'!I859)</f>
        <v/>
      </c>
      <c r="J859" s="21" t="str">
        <f>IF(обеспечено!J859-'погружено всего'!J859=0,"",обеспечено!J859-'погружено всего'!J859)</f>
        <v/>
      </c>
      <c r="K859" s="21" t="str">
        <f>IF(обеспечено!K859-'погружено всего'!K859=0,"",обеспечено!K859-'погружено всего'!K859)</f>
        <v/>
      </c>
      <c r="L859" s="21" t="str">
        <f>IF(обеспечено!L859-'погружено всего'!L859=0,"",обеспечено!L859-'погружено всего'!L859)</f>
        <v/>
      </c>
      <c r="M859" s="21" t="str">
        <f>IF(обеспечено!M859-'погружено всего'!M859=0,"",обеспечено!M859-'погружено всего'!M859)</f>
        <v/>
      </c>
      <c r="N859" s="21" t="str">
        <f>IF(обеспечено!N859-'погружено всего'!N859=0,"",обеспечено!N859-'погружено всего'!N859)</f>
        <v/>
      </c>
      <c r="O859" s="21" t="str">
        <f>IF(обеспечено!O859-'погружено всего'!O859=0,"",обеспечено!O859-'погружено всего'!O859)</f>
        <v/>
      </c>
      <c r="P859" s="21" t="str">
        <f>IF(обеспечено!P859-'погружено всего'!P859=0,"",обеспечено!P859-'погружено всего'!P859)</f>
        <v/>
      </c>
      <c r="Q859" s="21" t="str">
        <f>IF(обеспечено!Q859-'погружено всего'!Q859=0,"",обеспечено!Q859-'погружено всего'!Q859)</f>
        <v/>
      </c>
      <c r="R859" s="21" t="str">
        <f>IF(обеспечено!R859-'погружено всего'!R859=0,"",обеспечено!R859-'погружено всего'!R859)</f>
        <v/>
      </c>
      <c r="S859" s="21" t="str">
        <f>IF(обеспечено!S859-'погружено всего'!S859=0,"",обеспечено!S859-'погружено всего'!S859)</f>
        <v/>
      </c>
      <c r="T859" s="21" t="str">
        <f>IF(обеспечено!T859-'погружено всего'!T859=0,"",обеспечено!T859-'погружено всего'!T859)</f>
        <v/>
      </c>
      <c r="U859" s="21" t="str">
        <f>IF(обеспечено!U859-'погружено всего'!U859=0,"",обеспечено!U859-'погружено всего'!U859)</f>
        <v/>
      </c>
      <c r="V859" s="21" t="str">
        <f>IF(обеспечено!V859-'погружено всего'!V859=0,"",обеспечено!V859-'погружено всего'!V859)</f>
        <v/>
      </c>
      <c r="W859" s="21" t="str">
        <f>IF(обеспечено!W859-'погружено всего'!W859=0,"",обеспечено!W859-'погружено всего'!W859)</f>
        <v/>
      </c>
      <c r="X859" s="21" t="str">
        <f>IF(обеспечено!X859-'погружено всего'!X859=0,"",обеспечено!X859-'погружено всего'!X859)</f>
        <v/>
      </c>
      <c r="Y859" s="21" t="str">
        <f>IF(обеспечено!Y859-'погружено всего'!Y859=0,"",обеспечено!Y859-'погружено всего'!Y859)</f>
        <v/>
      </c>
      <c r="Z859" s="21" t="str">
        <f>IF(обеспечено!Z859-'погружено всего'!Z859=0,"",обеспечено!Z859-'погружено всего'!Z859)</f>
        <v/>
      </c>
      <c r="AA859" s="21" t="str">
        <f>IF(обеспечено!AA859-'погружено всего'!AA859=0,"",обеспечено!AA859-'погружено всего'!AA859)</f>
        <v/>
      </c>
      <c r="AB859" s="21" t="str">
        <f>IF(обеспечено!AB859-'погружено всего'!AB859=0,"",обеспечено!AB859-'погружено всего'!AB859)</f>
        <v/>
      </c>
      <c r="AC859" s="21" t="str">
        <f>IF(обеспечено!AC859-'погружено всего'!AC859=0,"",обеспечено!AC859-'погружено всего'!AC859)</f>
        <v/>
      </c>
      <c r="AD859" s="21" t="str">
        <f>IF(обеспечено!AD859-'погружено всего'!AD859=0,"",обеспечено!AD859-'погружено всего'!AD859)</f>
        <v/>
      </c>
      <c r="AE859" s="21" t="str">
        <f>IF(обеспечено!AE859-'погружено всего'!AE859=0,"",обеспечено!AE859-'погружено всего'!AE859)</f>
        <v/>
      </c>
      <c r="AF859" s="21" t="str">
        <f>IF(обеспечено!AF859-'погружено всего'!AF859=0,"",обеспечено!AF859-'погружено всего'!AF859)</f>
        <v/>
      </c>
      <c r="AG859" s="21" t="str">
        <f>IF(обеспечено!AG859-'погружено всего'!AG859=0,"",обеспечено!AG859-'погружено всего'!AG859)</f>
        <v/>
      </c>
      <c r="AH859" s="21" t="str">
        <f>IF(обеспечено!AH859-'погружено всего'!AH859=0,"",обеспечено!AH859-'погружено всего'!AH859)</f>
        <v/>
      </c>
      <c r="AI859" s="21" t="str">
        <f>IF(обеспечено!AI859-'погружено всего'!AI859=0,"",обеспечено!AI859-'погружено всего'!AI859)</f>
        <v/>
      </c>
      <c r="AJ859" s="21" t="str">
        <f>IF(обеспечено!AJ859-'погружено всего'!AJ859=0,"",обеспечено!AJ859-'погружено всего'!AJ859)</f>
        <v/>
      </c>
      <c r="AK859" s="21" t="str">
        <f>IF(обеспечено!AK859-'погружено всего'!AK859=0,"",обеспечено!AK859-'погружено всего'!AK859)</f>
        <v/>
      </c>
    </row>
    <row r="860" spans="2:37" ht="13.5" customHeight="1" x14ac:dyDescent="0.15">
      <c r="B860" s="20" t="str">
        <f>IF(LEN('заявки всего'!B860)=0,"",'заявки всего'!B860)</f>
        <v/>
      </c>
      <c r="C860" s="20" t="str">
        <f>IF(LEN('заявки всего'!C860)=0,"",'заявки всего'!C860)</f>
        <v/>
      </c>
      <c r="D860" s="22" t="str">
        <f>IF(LEN('заявки всего'!D860)=0,"",'заявки всего'!D860)</f>
        <v/>
      </c>
      <c r="E860" s="23" t="str">
        <f>IF(LEN('заявки всего'!E860)=0,"",'заявки всего'!E860)</f>
        <v/>
      </c>
      <c r="F860" s="23" t="str">
        <f>IF(обеспечено!F860=0,"",ROUNDUP(обеспечено!F860/31*5,0))</f>
        <v/>
      </c>
      <c r="G860" s="21" t="str">
        <f>IF(обеспечено!G860-'погружено всего'!G860=0,"",обеспечено!G860-'погружено всего'!G860)</f>
        <v/>
      </c>
      <c r="H860" s="21" t="str">
        <f>IF(обеспечено!H860-'погружено всего'!H860=0,"",обеспечено!H860-'погружено всего'!H860)</f>
        <v/>
      </c>
      <c r="I860" s="21" t="str">
        <f>IF(обеспечено!I860-'погружено всего'!I860=0,"",обеспечено!I860-'погружено всего'!I860)</f>
        <v/>
      </c>
      <c r="J860" s="21" t="str">
        <f>IF(обеспечено!J860-'погружено всего'!J860=0,"",обеспечено!J860-'погружено всего'!J860)</f>
        <v/>
      </c>
      <c r="K860" s="21" t="str">
        <f>IF(обеспечено!K860-'погружено всего'!K860=0,"",обеспечено!K860-'погружено всего'!K860)</f>
        <v/>
      </c>
      <c r="L860" s="21" t="str">
        <f>IF(обеспечено!L860-'погружено всего'!L860=0,"",обеспечено!L860-'погружено всего'!L860)</f>
        <v/>
      </c>
      <c r="M860" s="21" t="str">
        <f>IF(обеспечено!M860-'погружено всего'!M860=0,"",обеспечено!M860-'погружено всего'!M860)</f>
        <v/>
      </c>
      <c r="N860" s="21" t="str">
        <f>IF(обеспечено!N860-'погружено всего'!N860=0,"",обеспечено!N860-'погружено всего'!N860)</f>
        <v/>
      </c>
      <c r="O860" s="21" t="str">
        <f>IF(обеспечено!O860-'погружено всего'!O860=0,"",обеспечено!O860-'погружено всего'!O860)</f>
        <v/>
      </c>
      <c r="P860" s="21" t="str">
        <f>IF(обеспечено!P860-'погружено всего'!P860=0,"",обеспечено!P860-'погружено всего'!P860)</f>
        <v/>
      </c>
      <c r="Q860" s="21" t="str">
        <f>IF(обеспечено!Q860-'погружено всего'!Q860=0,"",обеспечено!Q860-'погружено всего'!Q860)</f>
        <v/>
      </c>
      <c r="R860" s="21" t="str">
        <f>IF(обеспечено!R860-'погружено всего'!R860=0,"",обеспечено!R860-'погружено всего'!R860)</f>
        <v/>
      </c>
      <c r="S860" s="21" t="str">
        <f>IF(обеспечено!S860-'погружено всего'!S860=0,"",обеспечено!S860-'погружено всего'!S860)</f>
        <v/>
      </c>
      <c r="T860" s="21" t="str">
        <f>IF(обеспечено!T860-'погружено всего'!T860=0,"",обеспечено!T860-'погружено всего'!T860)</f>
        <v/>
      </c>
      <c r="U860" s="21" t="str">
        <f>IF(обеспечено!U860-'погружено всего'!U860=0,"",обеспечено!U860-'погружено всего'!U860)</f>
        <v/>
      </c>
      <c r="V860" s="21" t="str">
        <f>IF(обеспечено!V860-'погружено всего'!V860=0,"",обеспечено!V860-'погружено всего'!V860)</f>
        <v/>
      </c>
      <c r="W860" s="21" t="str">
        <f>IF(обеспечено!W860-'погружено всего'!W860=0,"",обеспечено!W860-'погружено всего'!W860)</f>
        <v/>
      </c>
      <c r="X860" s="21" t="str">
        <f>IF(обеспечено!X860-'погружено всего'!X860=0,"",обеспечено!X860-'погружено всего'!X860)</f>
        <v/>
      </c>
      <c r="Y860" s="21" t="str">
        <f>IF(обеспечено!Y860-'погружено всего'!Y860=0,"",обеспечено!Y860-'погружено всего'!Y860)</f>
        <v/>
      </c>
      <c r="Z860" s="21" t="str">
        <f>IF(обеспечено!Z860-'погружено всего'!Z860=0,"",обеспечено!Z860-'погружено всего'!Z860)</f>
        <v/>
      </c>
      <c r="AA860" s="21" t="str">
        <f>IF(обеспечено!AA860-'погружено всего'!AA860=0,"",обеспечено!AA860-'погружено всего'!AA860)</f>
        <v/>
      </c>
      <c r="AB860" s="21" t="str">
        <f>IF(обеспечено!AB860-'погружено всего'!AB860=0,"",обеспечено!AB860-'погружено всего'!AB860)</f>
        <v/>
      </c>
      <c r="AC860" s="21" t="str">
        <f>IF(обеспечено!AC860-'погружено всего'!AC860=0,"",обеспечено!AC860-'погружено всего'!AC860)</f>
        <v/>
      </c>
      <c r="AD860" s="21" t="str">
        <f>IF(обеспечено!AD860-'погружено всего'!AD860=0,"",обеспечено!AD860-'погружено всего'!AD860)</f>
        <v/>
      </c>
      <c r="AE860" s="21" t="str">
        <f>IF(обеспечено!AE860-'погружено всего'!AE860=0,"",обеспечено!AE860-'погружено всего'!AE860)</f>
        <v/>
      </c>
      <c r="AF860" s="21" t="str">
        <f>IF(обеспечено!AF860-'погружено всего'!AF860=0,"",обеспечено!AF860-'погружено всего'!AF860)</f>
        <v/>
      </c>
      <c r="AG860" s="21" t="str">
        <f>IF(обеспечено!AG860-'погружено всего'!AG860=0,"",обеспечено!AG860-'погружено всего'!AG860)</f>
        <v/>
      </c>
      <c r="AH860" s="21" t="str">
        <f>IF(обеспечено!AH860-'погружено всего'!AH860=0,"",обеспечено!AH860-'погружено всего'!AH860)</f>
        <v/>
      </c>
      <c r="AI860" s="21" t="str">
        <f>IF(обеспечено!AI860-'погружено всего'!AI860=0,"",обеспечено!AI860-'погружено всего'!AI860)</f>
        <v/>
      </c>
      <c r="AJ860" s="21" t="str">
        <f>IF(обеспечено!AJ860-'погружено всего'!AJ860=0,"",обеспечено!AJ860-'погружено всего'!AJ860)</f>
        <v/>
      </c>
      <c r="AK860" s="21" t="str">
        <f>IF(обеспечено!AK860-'погружено всего'!AK860=0,"",обеспечено!AK860-'погружено всего'!AK860)</f>
        <v/>
      </c>
    </row>
    <row r="861" spans="2:37" ht="13.5" customHeight="1" x14ac:dyDescent="0.15">
      <c r="B861" s="20" t="str">
        <f>IF(LEN('заявки всего'!B861)=0,"",'заявки всего'!B861)</f>
        <v/>
      </c>
      <c r="C861" s="20" t="str">
        <f>IF(LEN('заявки всего'!C861)=0,"",'заявки всего'!C861)</f>
        <v/>
      </c>
      <c r="D861" s="22" t="str">
        <f>IF(LEN('заявки всего'!D861)=0,"",'заявки всего'!D861)</f>
        <v/>
      </c>
      <c r="E861" s="23" t="str">
        <f>IF(LEN('заявки всего'!E861)=0,"",'заявки всего'!E861)</f>
        <v/>
      </c>
      <c r="F861" s="23" t="str">
        <f>IF(обеспечено!F861=0,"",ROUNDUP(обеспечено!F861/31*5,0))</f>
        <v/>
      </c>
      <c r="G861" s="21" t="str">
        <f>IF(обеспечено!G861-'погружено всего'!G861=0,"",обеспечено!G861-'погружено всего'!G861)</f>
        <v/>
      </c>
      <c r="H861" s="21" t="str">
        <f>IF(обеспечено!H861-'погружено всего'!H861=0,"",обеспечено!H861-'погружено всего'!H861)</f>
        <v/>
      </c>
      <c r="I861" s="21" t="str">
        <f>IF(обеспечено!I861-'погружено всего'!I861=0,"",обеспечено!I861-'погружено всего'!I861)</f>
        <v/>
      </c>
      <c r="J861" s="21" t="str">
        <f>IF(обеспечено!J861-'погружено всего'!J861=0,"",обеспечено!J861-'погружено всего'!J861)</f>
        <v/>
      </c>
      <c r="K861" s="21" t="str">
        <f>IF(обеспечено!K861-'погружено всего'!K861=0,"",обеспечено!K861-'погружено всего'!K861)</f>
        <v/>
      </c>
      <c r="L861" s="21" t="str">
        <f>IF(обеспечено!L861-'погружено всего'!L861=0,"",обеспечено!L861-'погружено всего'!L861)</f>
        <v/>
      </c>
      <c r="M861" s="21" t="str">
        <f>IF(обеспечено!M861-'погружено всего'!M861=0,"",обеспечено!M861-'погружено всего'!M861)</f>
        <v/>
      </c>
      <c r="N861" s="21" t="str">
        <f>IF(обеспечено!N861-'погружено всего'!N861=0,"",обеспечено!N861-'погружено всего'!N861)</f>
        <v/>
      </c>
      <c r="O861" s="21" t="str">
        <f>IF(обеспечено!O861-'погружено всего'!O861=0,"",обеспечено!O861-'погружено всего'!O861)</f>
        <v/>
      </c>
      <c r="P861" s="21" t="str">
        <f>IF(обеспечено!P861-'погружено всего'!P861=0,"",обеспечено!P861-'погружено всего'!P861)</f>
        <v/>
      </c>
      <c r="Q861" s="21" t="str">
        <f>IF(обеспечено!Q861-'погружено всего'!Q861=0,"",обеспечено!Q861-'погружено всего'!Q861)</f>
        <v/>
      </c>
      <c r="R861" s="21" t="str">
        <f>IF(обеспечено!R861-'погружено всего'!R861=0,"",обеспечено!R861-'погружено всего'!R861)</f>
        <v/>
      </c>
      <c r="S861" s="21" t="str">
        <f>IF(обеспечено!S861-'погружено всего'!S861=0,"",обеспечено!S861-'погружено всего'!S861)</f>
        <v/>
      </c>
      <c r="T861" s="21" t="str">
        <f>IF(обеспечено!T861-'погружено всего'!T861=0,"",обеспечено!T861-'погружено всего'!T861)</f>
        <v/>
      </c>
      <c r="U861" s="21" t="str">
        <f>IF(обеспечено!U861-'погружено всего'!U861=0,"",обеспечено!U861-'погружено всего'!U861)</f>
        <v/>
      </c>
      <c r="V861" s="21" t="str">
        <f>IF(обеспечено!V861-'погружено всего'!V861=0,"",обеспечено!V861-'погружено всего'!V861)</f>
        <v/>
      </c>
      <c r="W861" s="21" t="str">
        <f>IF(обеспечено!W861-'погружено всего'!W861=0,"",обеспечено!W861-'погружено всего'!W861)</f>
        <v/>
      </c>
      <c r="X861" s="21" t="str">
        <f>IF(обеспечено!X861-'погружено всего'!X861=0,"",обеспечено!X861-'погружено всего'!X861)</f>
        <v/>
      </c>
      <c r="Y861" s="21" t="str">
        <f>IF(обеспечено!Y861-'погружено всего'!Y861=0,"",обеспечено!Y861-'погружено всего'!Y861)</f>
        <v/>
      </c>
      <c r="Z861" s="21" t="str">
        <f>IF(обеспечено!Z861-'погружено всего'!Z861=0,"",обеспечено!Z861-'погружено всего'!Z861)</f>
        <v/>
      </c>
      <c r="AA861" s="21" t="str">
        <f>IF(обеспечено!AA861-'погружено всего'!AA861=0,"",обеспечено!AA861-'погружено всего'!AA861)</f>
        <v/>
      </c>
      <c r="AB861" s="21" t="str">
        <f>IF(обеспечено!AB861-'погружено всего'!AB861=0,"",обеспечено!AB861-'погружено всего'!AB861)</f>
        <v/>
      </c>
      <c r="AC861" s="21" t="str">
        <f>IF(обеспечено!AC861-'погружено всего'!AC861=0,"",обеспечено!AC861-'погружено всего'!AC861)</f>
        <v/>
      </c>
      <c r="AD861" s="21" t="str">
        <f>IF(обеспечено!AD861-'погружено всего'!AD861=0,"",обеспечено!AD861-'погружено всего'!AD861)</f>
        <v/>
      </c>
      <c r="AE861" s="21" t="str">
        <f>IF(обеспечено!AE861-'погружено всего'!AE861=0,"",обеспечено!AE861-'погружено всего'!AE861)</f>
        <v/>
      </c>
      <c r="AF861" s="21" t="str">
        <f>IF(обеспечено!AF861-'погружено всего'!AF861=0,"",обеспечено!AF861-'погружено всего'!AF861)</f>
        <v/>
      </c>
      <c r="AG861" s="21" t="str">
        <f>IF(обеспечено!AG861-'погружено всего'!AG861=0,"",обеспечено!AG861-'погружено всего'!AG861)</f>
        <v/>
      </c>
      <c r="AH861" s="21" t="str">
        <f>IF(обеспечено!AH861-'погружено всего'!AH861=0,"",обеспечено!AH861-'погружено всего'!AH861)</f>
        <v/>
      </c>
      <c r="AI861" s="21" t="str">
        <f>IF(обеспечено!AI861-'погружено всего'!AI861=0,"",обеспечено!AI861-'погружено всего'!AI861)</f>
        <v/>
      </c>
      <c r="AJ861" s="21" t="str">
        <f>IF(обеспечено!AJ861-'погружено всего'!AJ861=0,"",обеспечено!AJ861-'погружено всего'!AJ861)</f>
        <v/>
      </c>
      <c r="AK861" s="21" t="str">
        <f>IF(обеспечено!AK861-'погружено всего'!AK861=0,"",обеспечено!AK861-'погружено всего'!AK861)</f>
        <v/>
      </c>
    </row>
    <row r="862" spans="2:37" ht="13.5" customHeight="1" x14ac:dyDescent="0.15">
      <c r="B862" s="20" t="str">
        <f>IF(LEN('заявки всего'!B862)=0,"",'заявки всего'!B862)</f>
        <v/>
      </c>
      <c r="C862" s="20" t="str">
        <f>IF(LEN('заявки всего'!C862)=0,"",'заявки всего'!C862)</f>
        <v/>
      </c>
      <c r="D862" s="22" t="str">
        <f>IF(LEN('заявки всего'!D862)=0,"",'заявки всего'!D862)</f>
        <v/>
      </c>
      <c r="E862" s="23" t="str">
        <f>IF(LEN('заявки всего'!E862)=0,"",'заявки всего'!E862)</f>
        <v/>
      </c>
      <c r="F862" s="23" t="str">
        <f>IF(обеспечено!F862=0,"",ROUNDUP(обеспечено!F862/31*5,0))</f>
        <v/>
      </c>
      <c r="G862" s="21" t="str">
        <f>IF(обеспечено!G862-'погружено всего'!G862=0,"",обеспечено!G862-'погружено всего'!G862)</f>
        <v/>
      </c>
      <c r="H862" s="21" t="str">
        <f>IF(обеспечено!H862-'погружено всего'!H862=0,"",обеспечено!H862-'погружено всего'!H862)</f>
        <v/>
      </c>
      <c r="I862" s="21" t="str">
        <f>IF(обеспечено!I862-'погружено всего'!I862=0,"",обеспечено!I862-'погружено всего'!I862)</f>
        <v/>
      </c>
      <c r="J862" s="21" t="str">
        <f>IF(обеспечено!J862-'погружено всего'!J862=0,"",обеспечено!J862-'погружено всего'!J862)</f>
        <v/>
      </c>
      <c r="K862" s="21" t="str">
        <f>IF(обеспечено!K862-'погружено всего'!K862=0,"",обеспечено!K862-'погружено всего'!K862)</f>
        <v/>
      </c>
      <c r="L862" s="21" t="str">
        <f>IF(обеспечено!L862-'погружено всего'!L862=0,"",обеспечено!L862-'погружено всего'!L862)</f>
        <v/>
      </c>
      <c r="M862" s="21" t="str">
        <f>IF(обеспечено!M862-'погружено всего'!M862=0,"",обеспечено!M862-'погружено всего'!M862)</f>
        <v/>
      </c>
      <c r="N862" s="21" t="str">
        <f>IF(обеспечено!N862-'погружено всего'!N862=0,"",обеспечено!N862-'погружено всего'!N862)</f>
        <v/>
      </c>
      <c r="O862" s="21" t="str">
        <f>IF(обеспечено!O862-'погружено всего'!O862=0,"",обеспечено!O862-'погружено всего'!O862)</f>
        <v/>
      </c>
      <c r="P862" s="21" t="str">
        <f>IF(обеспечено!P862-'погружено всего'!P862=0,"",обеспечено!P862-'погружено всего'!P862)</f>
        <v/>
      </c>
      <c r="Q862" s="21" t="str">
        <f>IF(обеспечено!Q862-'погружено всего'!Q862=0,"",обеспечено!Q862-'погружено всего'!Q862)</f>
        <v/>
      </c>
      <c r="R862" s="21" t="str">
        <f>IF(обеспечено!R862-'погружено всего'!R862=0,"",обеспечено!R862-'погружено всего'!R862)</f>
        <v/>
      </c>
      <c r="S862" s="21" t="str">
        <f>IF(обеспечено!S862-'погружено всего'!S862=0,"",обеспечено!S862-'погружено всего'!S862)</f>
        <v/>
      </c>
      <c r="T862" s="21" t="str">
        <f>IF(обеспечено!T862-'погружено всего'!T862=0,"",обеспечено!T862-'погружено всего'!T862)</f>
        <v/>
      </c>
      <c r="U862" s="21" t="str">
        <f>IF(обеспечено!U862-'погружено всего'!U862=0,"",обеспечено!U862-'погружено всего'!U862)</f>
        <v/>
      </c>
      <c r="V862" s="21" t="str">
        <f>IF(обеспечено!V862-'погружено всего'!V862=0,"",обеспечено!V862-'погружено всего'!V862)</f>
        <v/>
      </c>
      <c r="W862" s="21" t="str">
        <f>IF(обеспечено!W862-'погружено всего'!W862=0,"",обеспечено!W862-'погружено всего'!W862)</f>
        <v/>
      </c>
      <c r="X862" s="21" t="str">
        <f>IF(обеспечено!X862-'погружено всего'!X862=0,"",обеспечено!X862-'погружено всего'!X862)</f>
        <v/>
      </c>
      <c r="Y862" s="21" t="str">
        <f>IF(обеспечено!Y862-'погружено всего'!Y862=0,"",обеспечено!Y862-'погружено всего'!Y862)</f>
        <v/>
      </c>
      <c r="Z862" s="21" t="str">
        <f>IF(обеспечено!Z862-'погружено всего'!Z862=0,"",обеспечено!Z862-'погружено всего'!Z862)</f>
        <v/>
      </c>
      <c r="AA862" s="21" t="str">
        <f>IF(обеспечено!AA862-'погружено всего'!AA862=0,"",обеспечено!AA862-'погружено всего'!AA862)</f>
        <v/>
      </c>
      <c r="AB862" s="21" t="str">
        <f>IF(обеспечено!AB862-'погружено всего'!AB862=0,"",обеспечено!AB862-'погружено всего'!AB862)</f>
        <v/>
      </c>
      <c r="AC862" s="21" t="str">
        <f>IF(обеспечено!AC862-'погружено всего'!AC862=0,"",обеспечено!AC862-'погружено всего'!AC862)</f>
        <v/>
      </c>
      <c r="AD862" s="21" t="str">
        <f>IF(обеспечено!AD862-'погружено всего'!AD862=0,"",обеспечено!AD862-'погружено всего'!AD862)</f>
        <v/>
      </c>
      <c r="AE862" s="21" t="str">
        <f>IF(обеспечено!AE862-'погружено всего'!AE862=0,"",обеспечено!AE862-'погружено всего'!AE862)</f>
        <v/>
      </c>
      <c r="AF862" s="21" t="str">
        <f>IF(обеспечено!AF862-'погружено всего'!AF862=0,"",обеспечено!AF862-'погружено всего'!AF862)</f>
        <v/>
      </c>
      <c r="AG862" s="21" t="str">
        <f>IF(обеспечено!AG862-'погружено всего'!AG862=0,"",обеспечено!AG862-'погружено всего'!AG862)</f>
        <v/>
      </c>
      <c r="AH862" s="21" t="str">
        <f>IF(обеспечено!AH862-'погружено всего'!AH862=0,"",обеспечено!AH862-'погружено всего'!AH862)</f>
        <v/>
      </c>
      <c r="AI862" s="21" t="str">
        <f>IF(обеспечено!AI862-'погружено всего'!AI862=0,"",обеспечено!AI862-'погружено всего'!AI862)</f>
        <v/>
      </c>
      <c r="AJ862" s="21" t="str">
        <f>IF(обеспечено!AJ862-'погружено всего'!AJ862=0,"",обеспечено!AJ862-'погружено всего'!AJ862)</f>
        <v/>
      </c>
      <c r="AK862" s="21" t="str">
        <f>IF(обеспечено!AK862-'погружено всего'!AK862=0,"",обеспечено!AK862-'погружено всего'!AK862)</f>
        <v/>
      </c>
    </row>
    <row r="863" spans="2:37" ht="13.5" customHeight="1" x14ac:dyDescent="0.15">
      <c r="B863" s="20" t="str">
        <f>IF(LEN('заявки всего'!B863)=0,"",'заявки всего'!B863)</f>
        <v/>
      </c>
      <c r="C863" s="20" t="str">
        <f>IF(LEN('заявки всего'!C863)=0,"",'заявки всего'!C863)</f>
        <v/>
      </c>
      <c r="D863" s="22" t="str">
        <f>IF(LEN('заявки всего'!D863)=0,"",'заявки всего'!D863)</f>
        <v/>
      </c>
      <c r="E863" s="23" t="str">
        <f>IF(LEN('заявки всего'!E863)=0,"",'заявки всего'!E863)</f>
        <v/>
      </c>
      <c r="F863" s="23" t="str">
        <f>IF(обеспечено!F863=0,"",ROUNDUP(обеспечено!F863/31*5,0))</f>
        <v/>
      </c>
      <c r="G863" s="21" t="str">
        <f>IF(обеспечено!G863-'погружено всего'!G863=0,"",обеспечено!G863-'погружено всего'!G863)</f>
        <v/>
      </c>
      <c r="H863" s="21" t="str">
        <f>IF(обеспечено!H863-'погружено всего'!H863=0,"",обеспечено!H863-'погружено всего'!H863)</f>
        <v/>
      </c>
      <c r="I863" s="21" t="str">
        <f>IF(обеспечено!I863-'погружено всего'!I863=0,"",обеспечено!I863-'погружено всего'!I863)</f>
        <v/>
      </c>
      <c r="J863" s="21" t="str">
        <f>IF(обеспечено!J863-'погружено всего'!J863=0,"",обеспечено!J863-'погружено всего'!J863)</f>
        <v/>
      </c>
      <c r="K863" s="21" t="str">
        <f>IF(обеспечено!K863-'погружено всего'!K863=0,"",обеспечено!K863-'погружено всего'!K863)</f>
        <v/>
      </c>
      <c r="L863" s="21" t="str">
        <f>IF(обеспечено!L863-'погружено всего'!L863=0,"",обеспечено!L863-'погружено всего'!L863)</f>
        <v/>
      </c>
      <c r="M863" s="21" t="str">
        <f>IF(обеспечено!M863-'погружено всего'!M863=0,"",обеспечено!M863-'погружено всего'!M863)</f>
        <v/>
      </c>
      <c r="N863" s="21" t="str">
        <f>IF(обеспечено!N863-'погружено всего'!N863=0,"",обеспечено!N863-'погружено всего'!N863)</f>
        <v/>
      </c>
      <c r="O863" s="21" t="str">
        <f>IF(обеспечено!O863-'погружено всего'!O863=0,"",обеспечено!O863-'погружено всего'!O863)</f>
        <v/>
      </c>
      <c r="P863" s="21" t="str">
        <f>IF(обеспечено!P863-'погружено всего'!P863=0,"",обеспечено!P863-'погружено всего'!P863)</f>
        <v/>
      </c>
      <c r="Q863" s="21" t="str">
        <f>IF(обеспечено!Q863-'погружено всего'!Q863=0,"",обеспечено!Q863-'погружено всего'!Q863)</f>
        <v/>
      </c>
      <c r="R863" s="21" t="str">
        <f>IF(обеспечено!R863-'погружено всего'!R863=0,"",обеспечено!R863-'погружено всего'!R863)</f>
        <v/>
      </c>
      <c r="S863" s="21" t="str">
        <f>IF(обеспечено!S863-'погружено всего'!S863=0,"",обеспечено!S863-'погружено всего'!S863)</f>
        <v/>
      </c>
      <c r="T863" s="21" t="str">
        <f>IF(обеспечено!T863-'погружено всего'!T863=0,"",обеспечено!T863-'погружено всего'!T863)</f>
        <v/>
      </c>
      <c r="U863" s="21" t="str">
        <f>IF(обеспечено!U863-'погружено всего'!U863=0,"",обеспечено!U863-'погружено всего'!U863)</f>
        <v/>
      </c>
      <c r="V863" s="21" t="str">
        <f>IF(обеспечено!V863-'погружено всего'!V863=0,"",обеспечено!V863-'погружено всего'!V863)</f>
        <v/>
      </c>
      <c r="W863" s="21" t="str">
        <f>IF(обеспечено!W863-'погружено всего'!W863=0,"",обеспечено!W863-'погружено всего'!W863)</f>
        <v/>
      </c>
      <c r="X863" s="21" t="str">
        <f>IF(обеспечено!X863-'погружено всего'!X863=0,"",обеспечено!X863-'погружено всего'!X863)</f>
        <v/>
      </c>
      <c r="Y863" s="21" t="str">
        <f>IF(обеспечено!Y863-'погружено всего'!Y863=0,"",обеспечено!Y863-'погружено всего'!Y863)</f>
        <v/>
      </c>
      <c r="Z863" s="21" t="str">
        <f>IF(обеспечено!Z863-'погружено всего'!Z863=0,"",обеспечено!Z863-'погружено всего'!Z863)</f>
        <v/>
      </c>
      <c r="AA863" s="21" t="str">
        <f>IF(обеспечено!AA863-'погружено всего'!AA863=0,"",обеспечено!AA863-'погружено всего'!AA863)</f>
        <v/>
      </c>
      <c r="AB863" s="21" t="str">
        <f>IF(обеспечено!AB863-'погружено всего'!AB863=0,"",обеспечено!AB863-'погружено всего'!AB863)</f>
        <v/>
      </c>
      <c r="AC863" s="21" t="str">
        <f>IF(обеспечено!AC863-'погружено всего'!AC863=0,"",обеспечено!AC863-'погружено всего'!AC863)</f>
        <v/>
      </c>
      <c r="AD863" s="21" t="str">
        <f>IF(обеспечено!AD863-'погружено всего'!AD863=0,"",обеспечено!AD863-'погружено всего'!AD863)</f>
        <v/>
      </c>
      <c r="AE863" s="21" t="str">
        <f>IF(обеспечено!AE863-'погружено всего'!AE863=0,"",обеспечено!AE863-'погружено всего'!AE863)</f>
        <v/>
      </c>
      <c r="AF863" s="21" t="str">
        <f>IF(обеспечено!AF863-'погружено всего'!AF863=0,"",обеспечено!AF863-'погружено всего'!AF863)</f>
        <v/>
      </c>
      <c r="AG863" s="21" t="str">
        <f>IF(обеспечено!AG863-'погружено всего'!AG863=0,"",обеспечено!AG863-'погружено всего'!AG863)</f>
        <v/>
      </c>
      <c r="AH863" s="21" t="str">
        <f>IF(обеспечено!AH863-'погружено всего'!AH863=0,"",обеспечено!AH863-'погружено всего'!AH863)</f>
        <v/>
      </c>
      <c r="AI863" s="21" t="str">
        <f>IF(обеспечено!AI863-'погружено всего'!AI863=0,"",обеспечено!AI863-'погружено всего'!AI863)</f>
        <v/>
      </c>
      <c r="AJ863" s="21" t="str">
        <f>IF(обеспечено!AJ863-'погружено всего'!AJ863=0,"",обеспечено!AJ863-'погружено всего'!AJ863)</f>
        <v/>
      </c>
      <c r="AK863" s="21" t="str">
        <f>IF(обеспечено!AK863-'погружено всего'!AK863=0,"",обеспечено!AK863-'погружено всего'!AK863)</f>
        <v/>
      </c>
    </row>
    <row r="864" spans="2:37" ht="13.5" customHeight="1" x14ac:dyDescent="0.15">
      <c r="B864" s="20" t="str">
        <f>IF(LEN('заявки всего'!B864)=0,"",'заявки всего'!B864)</f>
        <v/>
      </c>
      <c r="C864" s="20" t="str">
        <f>IF(LEN('заявки всего'!C864)=0,"",'заявки всего'!C864)</f>
        <v/>
      </c>
      <c r="D864" s="22" t="str">
        <f>IF(LEN('заявки всего'!D864)=0,"",'заявки всего'!D864)</f>
        <v/>
      </c>
      <c r="E864" s="23" t="str">
        <f>IF(LEN('заявки всего'!E864)=0,"",'заявки всего'!E864)</f>
        <v/>
      </c>
      <c r="F864" s="23" t="str">
        <f>IF(обеспечено!F864=0,"",ROUNDUP(обеспечено!F864/31*5,0))</f>
        <v/>
      </c>
      <c r="G864" s="21" t="str">
        <f>IF(обеспечено!G864-'погружено всего'!G864=0,"",обеспечено!G864-'погружено всего'!G864)</f>
        <v/>
      </c>
      <c r="H864" s="21" t="str">
        <f>IF(обеспечено!H864-'погружено всего'!H864=0,"",обеспечено!H864-'погружено всего'!H864)</f>
        <v/>
      </c>
      <c r="I864" s="21" t="str">
        <f>IF(обеспечено!I864-'погружено всего'!I864=0,"",обеспечено!I864-'погружено всего'!I864)</f>
        <v/>
      </c>
      <c r="J864" s="21" t="str">
        <f>IF(обеспечено!J864-'погружено всего'!J864=0,"",обеспечено!J864-'погружено всего'!J864)</f>
        <v/>
      </c>
      <c r="K864" s="21" t="str">
        <f>IF(обеспечено!K864-'погружено всего'!K864=0,"",обеспечено!K864-'погружено всего'!K864)</f>
        <v/>
      </c>
      <c r="L864" s="21" t="str">
        <f>IF(обеспечено!L864-'погружено всего'!L864=0,"",обеспечено!L864-'погружено всего'!L864)</f>
        <v/>
      </c>
      <c r="M864" s="21" t="str">
        <f>IF(обеспечено!M864-'погружено всего'!M864=0,"",обеспечено!M864-'погружено всего'!M864)</f>
        <v/>
      </c>
      <c r="N864" s="21" t="str">
        <f>IF(обеспечено!N864-'погружено всего'!N864=0,"",обеспечено!N864-'погружено всего'!N864)</f>
        <v/>
      </c>
      <c r="O864" s="21" t="str">
        <f>IF(обеспечено!O864-'погружено всего'!O864=0,"",обеспечено!O864-'погружено всего'!O864)</f>
        <v/>
      </c>
      <c r="P864" s="21" t="str">
        <f>IF(обеспечено!P864-'погружено всего'!P864=0,"",обеспечено!P864-'погружено всего'!P864)</f>
        <v/>
      </c>
      <c r="Q864" s="21" t="str">
        <f>IF(обеспечено!Q864-'погружено всего'!Q864=0,"",обеспечено!Q864-'погружено всего'!Q864)</f>
        <v/>
      </c>
      <c r="R864" s="21" t="str">
        <f>IF(обеспечено!R864-'погружено всего'!R864=0,"",обеспечено!R864-'погружено всего'!R864)</f>
        <v/>
      </c>
      <c r="S864" s="21" t="str">
        <f>IF(обеспечено!S864-'погружено всего'!S864=0,"",обеспечено!S864-'погружено всего'!S864)</f>
        <v/>
      </c>
      <c r="T864" s="21" t="str">
        <f>IF(обеспечено!T864-'погружено всего'!T864=0,"",обеспечено!T864-'погружено всего'!T864)</f>
        <v/>
      </c>
      <c r="U864" s="21" t="str">
        <f>IF(обеспечено!U864-'погружено всего'!U864=0,"",обеспечено!U864-'погружено всего'!U864)</f>
        <v/>
      </c>
      <c r="V864" s="21" t="str">
        <f>IF(обеспечено!V864-'погружено всего'!V864=0,"",обеспечено!V864-'погружено всего'!V864)</f>
        <v/>
      </c>
      <c r="W864" s="21" t="str">
        <f>IF(обеспечено!W864-'погружено всего'!W864=0,"",обеспечено!W864-'погружено всего'!W864)</f>
        <v/>
      </c>
      <c r="X864" s="21" t="str">
        <f>IF(обеспечено!X864-'погружено всего'!X864=0,"",обеспечено!X864-'погружено всего'!X864)</f>
        <v/>
      </c>
      <c r="Y864" s="21" t="str">
        <f>IF(обеспечено!Y864-'погружено всего'!Y864=0,"",обеспечено!Y864-'погружено всего'!Y864)</f>
        <v/>
      </c>
      <c r="Z864" s="21" t="str">
        <f>IF(обеспечено!Z864-'погружено всего'!Z864=0,"",обеспечено!Z864-'погружено всего'!Z864)</f>
        <v/>
      </c>
      <c r="AA864" s="21" t="str">
        <f>IF(обеспечено!AA864-'погружено всего'!AA864=0,"",обеспечено!AA864-'погружено всего'!AA864)</f>
        <v/>
      </c>
      <c r="AB864" s="21" t="str">
        <f>IF(обеспечено!AB864-'погружено всего'!AB864=0,"",обеспечено!AB864-'погружено всего'!AB864)</f>
        <v/>
      </c>
      <c r="AC864" s="21" t="str">
        <f>IF(обеспечено!AC864-'погружено всего'!AC864=0,"",обеспечено!AC864-'погружено всего'!AC864)</f>
        <v/>
      </c>
      <c r="AD864" s="21" t="str">
        <f>IF(обеспечено!AD864-'погружено всего'!AD864=0,"",обеспечено!AD864-'погружено всего'!AD864)</f>
        <v/>
      </c>
      <c r="AE864" s="21" t="str">
        <f>IF(обеспечено!AE864-'погружено всего'!AE864=0,"",обеспечено!AE864-'погружено всего'!AE864)</f>
        <v/>
      </c>
      <c r="AF864" s="21" t="str">
        <f>IF(обеспечено!AF864-'погружено всего'!AF864=0,"",обеспечено!AF864-'погружено всего'!AF864)</f>
        <v/>
      </c>
      <c r="AG864" s="21" t="str">
        <f>IF(обеспечено!AG864-'погружено всего'!AG864=0,"",обеспечено!AG864-'погружено всего'!AG864)</f>
        <v/>
      </c>
      <c r="AH864" s="21" t="str">
        <f>IF(обеспечено!AH864-'погружено всего'!AH864=0,"",обеспечено!AH864-'погружено всего'!AH864)</f>
        <v/>
      </c>
      <c r="AI864" s="21" t="str">
        <f>IF(обеспечено!AI864-'погружено всего'!AI864=0,"",обеспечено!AI864-'погружено всего'!AI864)</f>
        <v/>
      </c>
      <c r="AJ864" s="21" t="str">
        <f>IF(обеспечено!AJ864-'погружено всего'!AJ864=0,"",обеспечено!AJ864-'погружено всего'!AJ864)</f>
        <v/>
      </c>
      <c r="AK864" s="21" t="str">
        <f>IF(обеспечено!AK864-'погружено всего'!AK864=0,"",обеспечено!AK864-'погружено всего'!AK864)</f>
        <v/>
      </c>
    </row>
    <row r="865" spans="2:37" ht="13.5" customHeight="1" x14ac:dyDescent="0.15">
      <c r="B865" s="20" t="str">
        <f>IF(LEN('заявки всего'!B865)=0,"",'заявки всего'!B865)</f>
        <v/>
      </c>
      <c r="C865" s="20" t="str">
        <f>IF(LEN('заявки всего'!C865)=0,"",'заявки всего'!C865)</f>
        <v/>
      </c>
      <c r="D865" s="22" t="str">
        <f>IF(LEN('заявки всего'!D865)=0,"",'заявки всего'!D865)</f>
        <v/>
      </c>
      <c r="E865" s="23" t="str">
        <f>IF(LEN('заявки всего'!E865)=0,"",'заявки всего'!E865)</f>
        <v/>
      </c>
      <c r="F865" s="23" t="str">
        <f>IF(обеспечено!F865=0,"",ROUNDUP(обеспечено!F865/31*5,0))</f>
        <v/>
      </c>
      <c r="G865" s="21" t="str">
        <f>IF(обеспечено!G865-'погружено всего'!G865=0,"",обеспечено!G865-'погружено всего'!G865)</f>
        <v/>
      </c>
      <c r="H865" s="21" t="str">
        <f>IF(обеспечено!H865-'погружено всего'!H865=0,"",обеспечено!H865-'погружено всего'!H865)</f>
        <v/>
      </c>
      <c r="I865" s="21" t="str">
        <f>IF(обеспечено!I865-'погружено всего'!I865=0,"",обеспечено!I865-'погружено всего'!I865)</f>
        <v/>
      </c>
      <c r="J865" s="21" t="str">
        <f>IF(обеспечено!J865-'погружено всего'!J865=0,"",обеспечено!J865-'погружено всего'!J865)</f>
        <v/>
      </c>
      <c r="K865" s="21" t="str">
        <f>IF(обеспечено!K865-'погружено всего'!K865=0,"",обеспечено!K865-'погружено всего'!K865)</f>
        <v/>
      </c>
      <c r="L865" s="21" t="str">
        <f>IF(обеспечено!L865-'погружено всего'!L865=0,"",обеспечено!L865-'погружено всего'!L865)</f>
        <v/>
      </c>
      <c r="M865" s="21" t="str">
        <f>IF(обеспечено!M865-'погружено всего'!M865=0,"",обеспечено!M865-'погружено всего'!M865)</f>
        <v/>
      </c>
      <c r="N865" s="21" t="str">
        <f>IF(обеспечено!N865-'погружено всего'!N865=0,"",обеспечено!N865-'погружено всего'!N865)</f>
        <v/>
      </c>
      <c r="O865" s="21" t="str">
        <f>IF(обеспечено!O865-'погружено всего'!O865=0,"",обеспечено!O865-'погружено всего'!O865)</f>
        <v/>
      </c>
      <c r="P865" s="21" t="str">
        <f>IF(обеспечено!P865-'погружено всего'!P865=0,"",обеспечено!P865-'погружено всего'!P865)</f>
        <v/>
      </c>
      <c r="Q865" s="21" t="str">
        <f>IF(обеспечено!Q865-'погружено всего'!Q865=0,"",обеспечено!Q865-'погружено всего'!Q865)</f>
        <v/>
      </c>
      <c r="R865" s="21" t="str">
        <f>IF(обеспечено!R865-'погружено всего'!R865=0,"",обеспечено!R865-'погружено всего'!R865)</f>
        <v/>
      </c>
      <c r="S865" s="21" t="str">
        <f>IF(обеспечено!S865-'погружено всего'!S865=0,"",обеспечено!S865-'погружено всего'!S865)</f>
        <v/>
      </c>
      <c r="T865" s="21" t="str">
        <f>IF(обеспечено!T865-'погружено всего'!T865=0,"",обеспечено!T865-'погружено всего'!T865)</f>
        <v/>
      </c>
      <c r="U865" s="21" t="str">
        <f>IF(обеспечено!U865-'погружено всего'!U865=0,"",обеспечено!U865-'погружено всего'!U865)</f>
        <v/>
      </c>
      <c r="V865" s="21" t="str">
        <f>IF(обеспечено!V865-'погружено всего'!V865=0,"",обеспечено!V865-'погружено всего'!V865)</f>
        <v/>
      </c>
      <c r="W865" s="21" t="str">
        <f>IF(обеспечено!W865-'погружено всего'!W865=0,"",обеспечено!W865-'погружено всего'!W865)</f>
        <v/>
      </c>
      <c r="X865" s="21" t="str">
        <f>IF(обеспечено!X865-'погружено всего'!X865=0,"",обеспечено!X865-'погружено всего'!X865)</f>
        <v/>
      </c>
      <c r="Y865" s="21" t="str">
        <f>IF(обеспечено!Y865-'погружено всего'!Y865=0,"",обеспечено!Y865-'погружено всего'!Y865)</f>
        <v/>
      </c>
      <c r="Z865" s="21" t="str">
        <f>IF(обеспечено!Z865-'погружено всего'!Z865=0,"",обеспечено!Z865-'погружено всего'!Z865)</f>
        <v/>
      </c>
      <c r="AA865" s="21" t="str">
        <f>IF(обеспечено!AA865-'погружено всего'!AA865=0,"",обеспечено!AA865-'погружено всего'!AA865)</f>
        <v/>
      </c>
      <c r="AB865" s="21" t="str">
        <f>IF(обеспечено!AB865-'погружено всего'!AB865=0,"",обеспечено!AB865-'погружено всего'!AB865)</f>
        <v/>
      </c>
      <c r="AC865" s="21" t="str">
        <f>IF(обеспечено!AC865-'погружено всего'!AC865=0,"",обеспечено!AC865-'погружено всего'!AC865)</f>
        <v/>
      </c>
      <c r="AD865" s="21" t="str">
        <f>IF(обеспечено!AD865-'погружено всего'!AD865=0,"",обеспечено!AD865-'погружено всего'!AD865)</f>
        <v/>
      </c>
      <c r="AE865" s="21" t="str">
        <f>IF(обеспечено!AE865-'погружено всего'!AE865=0,"",обеспечено!AE865-'погружено всего'!AE865)</f>
        <v/>
      </c>
      <c r="AF865" s="21" t="str">
        <f>IF(обеспечено!AF865-'погружено всего'!AF865=0,"",обеспечено!AF865-'погружено всего'!AF865)</f>
        <v/>
      </c>
      <c r="AG865" s="21" t="str">
        <f>IF(обеспечено!AG865-'погружено всего'!AG865=0,"",обеспечено!AG865-'погружено всего'!AG865)</f>
        <v/>
      </c>
      <c r="AH865" s="21" t="str">
        <f>IF(обеспечено!AH865-'погружено всего'!AH865=0,"",обеспечено!AH865-'погружено всего'!AH865)</f>
        <v/>
      </c>
      <c r="AI865" s="21" t="str">
        <f>IF(обеспечено!AI865-'погружено всего'!AI865=0,"",обеспечено!AI865-'погружено всего'!AI865)</f>
        <v/>
      </c>
      <c r="AJ865" s="21" t="str">
        <f>IF(обеспечено!AJ865-'погружено всего'!AJ865=0,"",обеспечено!AJ865-'погружено всего'!AJ865)</f>
        <v/>
      </c>
      <c r="AK865" s="21" t="str">
        <f>IF(обеспечено!AK865-'погружено всего'!AK865=0,"",обеспечено!AK865-'погружено всего'!AK865)</f>
        <v/>
      </c>
    </row>
    <row r="866" spans="2:37" ht="13.5" customHeight="1" x14ac:dyDescent="0.15">
      <c r="B866" s="20" t="str">
        <f>IF(LEN('заявки всего'!B866)=0,"",'заявки всего'!B866)</f>
        <v/>
      </c>
      <c r="C866" s="20" t="str">
        <f>IF(LEN('заявки всего'!C866)=0,"",'заявки всего'!C866)</f>
        <v/>
      </c>
      <c r="D866" s="22" t="str">
        <f>IF(LEN('заявки всего'!D866)=0,"",'заявки всего'!D866)</f>
        <v/>
      </c>
      <c r="E866" s="23" t="str">
        <f>IF(LEN('заявки всего'!E866)=0,"",'заявки всего'!E866)</f>
        <v/>
      </c>
      <c r="F866" s="23" t="str">
        <f>IF(обеспечено!F866=0,"",ROUNDUP(обеспечено!F866/31*5,0))</f>
        <v/>
      </c>
      <c r="G866" s="21" t="str">
        <f>IF(обеспечено!G866-'погружено всего'!G866=0,"",обеспечено!G866-'погружено всего'!G866)</f>
        <v/>
      </c>
      <c r="H866" s="21" t="str">
        <f>IF(обеспечено!H866-'погружено всего'!H866=0,"",обеспечено!H866-'погружено всего'!H866)</f>
        <v/>
      </c>
      <c r="I866" s="21" t="str">
        <f>IF(обеспечено!I866-'погружено всего'!I866=0,"",обеспечено!I866-'погружено всего'!I866)</f>
        <v/>
      </c>
      <c r="J866" s="21" t="str">
        <f>IF(обеспечено!J866-'погружено всего'!J866=0,"",обеспечено!J866-'погружено всего'!J866)</f>
        <v/>
      </c>
      <c r="K866" s="21" t="str">
        <f>IF(обеспечено!K866-'погружено всего'!K866=0,"",обеспечено!K866-'погружено всего'!K866)</f>
        <v/>
      </c>
      <c r="L866" s="21" t="str">
        <f>IF(обеспечено!L866-'погружено всего'!L866=0,"",обеспечено!L866-'погружено всего'!L866)</f>
        <v/>
      </c>
      <c r="M866" s="21" t="str">
        <f>IF(обеспечено!M866-'погружено всего'!M866=0,"",обеспечено!M866-'погружено всего'!M866)</f>
        <v/>
      </c>
      <c r="N866" s="21" t="str">
        <f>IF(обеспечено!N866-'погружено всего'!N866=0,"",обеспечено!N866-'погружено всего'!N866)</f>
        <v/>
      </c>
      <c r="O866" s="21" t="str">
        <f>IF(обеспечено!O866-'погружено всего'!O866=0,"",обеспечено!O866-'погружено всего'!O866)</f>
        <v/>
      </c>
      <c r="P866" s="21" t="str">
        <f>IF(обеспечено!P866-'погружено всего'!P866=0,"",обеспечено!P866-'погружено всего'!P866)</f>
        <v/>
      </c>
      <c r="Q866" s="21" t="str">
        <f>IF(обеспечено!Q866-'погружено всего'!Q866=0,"",обеспечено!Q866-'погружено всего'!Q866)</f>
        <v/>
      </c>
      <c r="R866" s="21" t="str">
        <f>IF(обеспечено!R866-'погружено всего'!R866=0,"",обеспечено!R866-'погружено всего'!R866)</f>
        <v/>
      </c>
      <c r="S866" s="21" t="str">
        <f>IF(обеспечено!S866-'погружено всего'!S866=0,"",обеспечено!S866-'погружено всего'!S866)</f>
        <v/>
      </c>
      <c r="T866" s="21" t="str">
        <f>IF(обеспечено!T866-'погружено всего'!T866=0,"",обеспечено!T866-'погружено всего'!T866)</f>
        <v/>
      </c>
      <c r="U866" s="21" t="str">
        <f>IF(обеспечено!U866-'погружено всего'!U866=0,"",обеспечено!U866-'погружено всего'!U866)</f>
        <v/>
      </c>
      <c r="V866" s="21" t="str">
        <f>IF(обеспечено!V866-'погружено всего'!V866=0,"",обеспечено!V866-'погружено всего'!V866)</f>
        <v/>
      </c>
      <c r="W866" s="21" t="str">
        <f>IF(обеспечено!W866-'погружено всего'!W866=0,"",обеспечено!W866-'погружено всего'!W866)</f>
        <v/>
      </c>
      <c r="X866" s="21" t="str">
        <f>IF(обеспечено!X866-'погружено всего'!X866=0,"",обеспечено!X866-'погружено всего'!X866)</f>
        <v/>
      </c>
      <c r="Y866" s="21" t="str">
        <f>IF(обеспечено!Y866-'погружено всего'!Y866=0,"",обеспечено!Y866-'погружено всего'!Y866)</f>
        <v/>
      </c>
      <c r="Z866" s="21" t="str">
        <f>IF(обеспечено!Z866-'погружено всего'!Z866=0,"",обеспечено!Z866-'погружено всего'!Z866)</f>
        <v/>
      </c>
      <c r="AA866" s="21" t="str">
        <f>IF(обеспечено!AA866-'погружено всего'!AA866=0,"",обеспечено!AA866-'погружено всего'!AA866)</f>
        <v/>
      </c>
      <c r="AB866" s="21" t="str">
        <f>IF(обеспечено!AB866-'погружено всего'!AB866=0,"",обеспечено!AB866-'погружено всего'!AB866)</f>
        <v/>
      </c>
      <c r="AC866" s="21" t="str">
        <f>IF(обеспечено!AC866-'погружено всего'!AC866=0,"",обеспечено!AC866-'погружено всего'!AC866)</f>
        <v/>
      </c>
      <c r="AD866" s="21" t="str">
        <f>IF(обеспечено!AD866-'погружено всего'!AD866=0,"",обеспечено!AD866-'погружено всего'!AD866)</f>
        <v/>
      </c>
      <c r="AE866" s="21" t="str">
        <f>IF(обеспечено!AE866-'погружено всего'!AE866=0,"",обеспечено!AE866-'погружено всего'!AE866)</f>
        <v/>
      </c>
      <c r="AF866" s="21" t="str">
        <f>IF(обеспечено!AF866-'погружено всего'!AF866=0,"",обеспечено!AF866-'погружено всего'!AF866)</f>
        <v/>
      </c>
      <c r="AG866" s="21" t="str">
        <f>IF(обеспечено!AG866-'погружено всего'!AG866=0,"",обеспечено!AG866-'погружено всего'!AG866)</f>
        <v/>
      </c>
      <c r="AH866" s="21" t="str">
        <f>IF(обеспечено!AH866-'погружено всего'!AH866=0,"",обеспечено!AH866-'погружено всего'!AH866)</f>
        <v/>
      </c>
      <c r="AI866" s="21" t="str">
        <f>IF(обеспечено!AI866-'погружено всего'!AI866=0,"",обеспечено!AI866-'погружено всего'!AI866)</f>
        <v/>
      </c>
      <c r="AJ866" s="21" t="str">
        <f>IF(обеспечено!AJ866-'погружено всего'!AJ866=0,"",обеспечено!AJ866-'погружено всего'!AJ866)</f>
        <v/>
      </c>
      <c r="AK866" s="21" t="str">
        <f>IF(обеспечено!AK866-'погружено всего'!AK866=0,"",обеспечено!AK866-'погружено всего'!AK866)</f>
        <v/>
      </c>
    </row>
    <row r="867" spans="2:37" ht="13.5" customHeight="1" x14ac:dyDescent="0.15">
      <c r="B867" s="20" t="str">
        <f>IF(LEN('заявки всего'!B867)=0,"",'заявки всего'!B867)</f>
        <v/>
      </c>
      <c r="C867" s="20" t="str">
        <f>IF(LEN('заявки всего'!C867)=0,"",'заявки всего'!C867)</f>
        <v/>
      </c>
      <c r="D867" s="22" t="str">
        <f>IF(LEN('заявки всего'!D867)=0,"",'заявки всего'!D867)</f>
        <v/>
      </c>
      <c r="E867" s="23" t="str">
        <f>IF(LEN('заявки всего'!E867)=0,"",'заявки всего'!E867)</f>
        <v/>
      </c>
      <c r="F867" s="23" t="str">
        <f>IF(обеспечено!F867=0,"",ROUNDUP(обеспечено!F867/31*5,0))</f>
        <v/>
      </c>
      <c r="G867" s="21" t="str">
        <f>IF(обеспечено!G867-'погружено всего'!G867=0,"",обеспечено!G867-'погружено всего'!G867)</f>
        <v/>
      </c>
      <c r="H867" s="21" t="str">
        <f>IF(обеспечено!H867-'погружено всего'!H867=0,"",обеспечено!H867-'погружено всего'!H867)</f>
        <v/>
      </c>
      <c r="I867" s="21" t="str">
        <f>IF(обеспечено!I867-'погружено всего'!I867=0,"",обеспечено!I867-'погружено всего'!I867)</f>
        <v/>
      </c>
      <c r="J867" s="21" t="str">
        <f>IF(обеспечено!J867-'погружено всего'!J867=0,"",обеспечено!J867-'погружено всего'!J867)</f>
        <v/>
      </c>
      <c r="K867" s="21" t="str">
        <f>IF(обеспечено!K867-'погружено всего'!K867=0,"",обеспечено!K867-'погружено всего'!K867)</f>
        <v/>
      </c>
      <c r="L867" s="21" t="str">
        <f>IF(обеспечено!L867-'погружено всего'!L867=0,"",обеспечено!L867-'погружено всего'!L867)</f>
        <v/>
      </c>
      <c r="M867" s="21" t="str">
        <f>IF(обеспечено!M867-'погружено всего'!M867=0,"",обеспечено!M867-'погружено всего'!M867)</f>
        <v/>
      </c>
      <c r="N867" s="21" t="str">
        <f>IF(обеспечено!N867-'погружено всего'!N867=0,"",обеспечено!N867-'погружено всего'!N867)</f>
        <v/>
      </c>
      <c r="O867" s="21" t="str">
        <f>IF(обеспечено!O867-'погружено всего'!O867=0,"",обеспечено!O867-'погружено всего'!O867)</f>
        <v/>
      </c>
      <c r="P867" s="21" t="str">
        <f>IF(обеспечено!P867-'погружено всего'!P867=0,"",обеспечено!P867-'погружено всего'!P867)</f>
        <v/>
      </c>
      <c r="Q867" s="21" t="str">
        <f>IF(обеспечено!Q867-'погружено всего'!Q867=0,"",обеспечено!Q867-'погружено всего'!Q867)</f>
        <v/>
      </c>
      <c r="R867" s="21" t="str">
        <f>IF(обеспечено!R867-'погружено всего'!R867=0,"",обеспечено!R867-'погружено всего'!R867)</f>
        <v/>
      </c>
      <c r="S867" s="21" t="str">
        <f>IF(обеспечено!S867-'погружено всего'!S867=0,"",обеспечено!S867-'погружено всего'!S867)</f>
        <v/>
      </c>
      <c r="T867" s="21" t="str">
        <f>IF(обеспечено!T867-'погружено всего'!T867=0,"",обеспечено!T867-'погружено всего'!T867)</f>
        <v/>
      </c>
      <c r="U867" s="21" t="str">
        <f>IF(обеспечено!U867-'погружено всего'!U867=0,"",обеспечено!U867-'погружено всего'!U867)</f>
        <v/>
      </c>
      <c r="V867" s="21" t="str">
        <f>IF(обеспечено!V867-'погружено всего'!V867=0,"",обеспечено!V867-'погружено всего'!V867)</f>
        <v/>
      </c>
      <c r="W867" s="21" t="str">
        <f>IF(обеспечено!W867-'погружено всего'!W867=0,"",обеспечено!W867-'погружено всего'!W867)</f>
        <v/>
      </c>
      <c r="X867" s="21" t="str">
        <f>IF(обеспечено!X867-'погружено всего'!X867=0,"",обеспечено!X867-'погружено всего'!X867)</f>
        <v/>
      </c>
      <c r="Y867" s="21" t="str">
        <f>IF(обеспечено!Y867-'погружено всего'!Y867=0,"",обеспечено!Y867-'погружено всего'!Y867)</f>
        <v/>
      </c>
      <c r="Z867" s="21" t="str">
        <f>IF(обеспечено!Z867-'погружено всего'!Z867=0,"",обеспечено!Z867-'погружено всего'!Z867)</f>
        <v/>
      </c>
      <c r="AA867" s="21" t="str">
        <f>IF(обеспечено!AA867-'погружено всего'!AA867=0,"",обеспечено!AA867-'погружено всего'!AA867)</f>
        <v/>
      </c>
      <c r="AB867" s="21" t="str">
        <f>IF(обеспечено!AB867-'погружено всего'!AB867=0,"",обеспечено!AB867-'погружено всего'!AB867)</f>
        <v/>
      </c>
      <c r="AC867" s="21" t="str">
        <f>IF(обеспечено!AC867-'погружено всего'!AC867=0,"",обеспечено!AC867-'погружено всего'!AC867)</f>
        <v/>
      </c>
      <c r="AD867" s="21" t="str">
        <f>IF(обеспечено!AD867-'погружено всего'!AD867=0,"",обеспечено!AD867-'погружено всего'!AD867)</f>
        <v/>
      </c>
      <c r="AE867" s="21" t="str">
        <f>IF(обеспечено!AE867-'погружено всего'!AE867=0,"",обеспечено!AE867-'погружено всего'!AE867)</f>
        <v/>
      </c>
      <c r="AF867" s="21" t="str">
        <f>IF(обеспечено!AF867-'погружено всего'!AF867=0,"",обеспечено!AF867-'погружено всего'!AF867)</f>
        <v/>
      </c>
      <c r="AG867" s="21" t="str">
        <f>IF(обеспечено!AG867-'погружено всего'!AG867=0,"",обеспечено!AG867-'погружено всего'!AG867)</f>
        <v/>
      </c>
      <c r="AH867" s="21" t="str">
        <f>IF(обеспечено!AH867-'погружено всего'!AH867=0,"",обеспечено!AH867-'погружено всего'!AH867)</f>
        <v/>
      </c>
      <c r="AI867" s="21" t="str">
        <f>IF(обеспечено!AI867-'погружено всего'!AI867=0,"",обеспечено!AI867-'погружено всего'!AI867)</f>
        <v/>
      </c>
      <c r="AJ867" s="21" t="str">
        <f>IF(обеспечено!AJ867-'погружено всего'!AJ867=0,"",обеспечено!AJ867-'погружено всего'!AJ867)</f>
        <v/>
      </c>
      <c r="AK867" s="21" t="str">
        <f>IF(обеспечено!AK867-'погружено всего'!AK867=0,"",обеспечено!AK867-'погружено всего'!AK867)</f>
        <v/>
      </c>
    </row>
    <row r="868" spans="2:37" ht="13.5" customHeight="1" x14ac:dyDescent="0.15">
      <c r="B868" s="20" t="str">
        <f>IF(LEN('заявки всего'!B868)=0,"",'заявки всего'!B868)</f>
        <v/>
      </c>
      <c r="C868" s="20" t="str">
        <f>IF(LEN('заявки всего'!C868)=0,"",'заявки всего'!C868)</f>
        <v/>
      </c>
      <c r="D868" s="22" t="str">
        <f>IF(LEN('заявки всего'!D868)=0,"",'заявки всего'!D868)</f>
        <v/>
      </c>
      <c r="E868" s="23" t="str">
        <f>IF(LEN('заявки всего'!E868)=0,"",'заявки всего'!E868)</f>
        <v/>
      </c>
      <c r="F868" s="23" t="str">
        <f>IF(обеспечено!F868=0,"",ROUNDUP(обеспечено!F868/31*5,0))</f>
        <v/>
      </c>
      <c r="G868" s="21" t="str">
        <f>IF(обеспечено!G868-'погружено всего'!G868=0,"",обеспечено!G868-'погружено всего'!G868)</f>
        <v/>
      </c>
      <c r="H868" s="21" t="str">
        <f>IF(обеспечено!H868-'погружено всего'!H868=0,"",обеспечено!H868-'погружено всего'!H868)</f>
        <v/>
      </c>
      <c r="I868" s="21" t="str">
        <f>IF(обеспечено!I868-'погружено всего'!I868=0,"",обеспечено!I868-'погружено всего'!I868)</f>
        <v/>
      </c>
      <c r="J868" s="21" t="str">
        <f>IF(обеспечено!J868-'погружено всего'!J868=0,"",обеспечено!J868-'погружено всего'!J868)</f>
        <v/>
      </c>
      <c r="K868" s="21" t="str">
        <f>IF(обеспечено!K868-'погружено всего'!K868=0,"",обеспечено!K868-'погружено всего'!K868)</f>
        <v/>
      </c>
      <c r="L868" s="21" t="str">
        <f>IF(обеспечено!L868-'погружено всего'!L868=0,"",обеспечено!L868-'погружено всего'!L868)</f>
        <v/>
      </c>
      <c r="M868" s="21" t="str">
        <f>IF(обеспечено!M868-'погружено всего'!M868=0,"",обеспечено!M868-'погружено всего'!M868)</f>
        <v/>
      </c>
      <c r="N868" s="21" t="str">
        <f>IF(обеспечено!N868-'погружено всего'!N868=0,"",обеспечено!N868-'погружено всего'!N868)</f>
        <v/>
      </c>
      <c r="O868" s="21" t="str">
        <f>IF(обеспечено!O868-'погружено всего'!O868=0,"",обеспечено!O868-'погружено всего'!O868)</f>
        <v/>
      </c>
      <c r="P868" s="21" t="str">
        <f>IF(обеспечено!P868-'погружено всего'!P868=0,"",обеспечено!P868-'погружено всего'!P868)</f>
        <v/>
      </c>
      <c r="Q868" s="21" t="str">
        <f>IF(обеспечено!Q868-'погружено всего'!Q868=0,"",обеспечено!Q868-'погружено всего'!Q868)</f>
        <v/>
      </c>
      <c r="R868" s="21" t="str">
        <f>IF(обеспечено!R868-'погружено всего'!R868=0,"",обеспечено!R868-'погружено всего'!R868)</f>
        <v/>
      </c>
      <c r="S868" s="21" t="str">
        <f>IF(обеспечено!S868-'погружено всего'!S868=0,"",обеспечено!S868-'погружено всего'!S868)</f>
        <v/>
      </c>
      <c r="T868" s="21" t="str">
        <f>IF(обеспечено!T868-'погружено всего'!T868=0,"",обеспечено!T868-'погружено всего'!T868)</f>
        <v/>
      </c>
      <c r="U868" s="21" t="str">
        <f>IF(обеспечено!U868-'погружено всего'!U868=0,"",обеспечено!U868-'погружено всего'!U868)</f>
        <v/>
      </c>
      <c r="V868" s="21" t="str">
        <f>IF(обеспечено!V868-'погружено всего'!V868=0,"",обеспечено!V868-'погружено всего'!V868)</f>
        <v/>
      </c>
      <c r="W868" s="21" t="str">
        <f>IF(обеспечено!W868-'погружено всего'!W868=0,"",обеспечено!W868-'погружено всего'!W868)</f>
        <v/>
      </c>
      <c r="X868" s="21" t="str">
        <f>IF(обеспечено!X868-'погружено всего'!X868=0,"",обеспечено!X868-'погружено всего'!X868)</f>
        <v/>
      </c>
      <c r="Y868" s="21" t="str">
        <f>IF(обеспечено!Y868-'погружено всего'!Y868=0,"",обеспечено!Y868-'погружено всего'!Y868)</f>
        <v/>
      </c>
      <c r="Z868" s="21" t="str">
        <f>IF(обеспечено!Z868-'погружено всего'!Z868=0,"",обеспечено!Z868-'погружено всего'!Z868)</f>
        <v/>
      </c>
      <c r="AA868" s="21" t="str">
        <f>IF(обеспечено!AA868-'погружено всего'!AA868=0,"",обеспечено!AA868-'погружено всего'!AA868)</f>
        <v/>
      </c>
      <c r="AB868" s="21" t="str">
        <f>IF(обеспечено!AB868-'погружено всего'!AB868=0,"",обеспечено!AB868-'погружено всего'!AB868)</f>
        <v/>
      </c>
      <c r="AC868" s="21" t="str">
        <f>IF(обеспечено!AC868-'погружено всего'!AC868=0,"",обеспечено!AC868-'погружено всего'!AC868)</f>
        <v/>
      </c>
      <c r="AD868" s="21" t="str">
        <f>IF(обеспечено!AD868-'погружено всего'!AD868=0,"",обеспечено!AD868-'погружено всего'!AD868)</f>
        <v/>
      </c>
      <c r="AE868" s="21" t="str">
        <f>IF(обеспечено!AE868-'погружено всего'!AE868=0,"",обеспечено!AE868-'погружено всего'!AE868)</f>
        <v/>
      </c>
      <c r="AF868" s="21" t="str">
        <f>IF(обеспечено!AF868-'погружено всего'!AF868=0,"",обеспечено!AF868-'погружено всего'!AF868)</f>
        <v/>
      </c>
      <c r="AG868" s="21" t="str">
        <f>IF(обеспечено!AG868-'погружено всего'!AG868=0,"",обеспечено!AG868-'погружено всего'!AG868)</f>
        <v/>
      </c>
      <c r="AH868" s="21" t="str">
        <f>IF(обеспечено!AH868-'погружено всего'!AH868=0,"",обеспечено!AH868-'погружено всего'!AH868)</f>
        <v/>
      </c>
      <c r="AI868" s="21" t="str">
        <f>IF(обеспечено!AI868-'погружено всего'!AI868=0,"",обеспечено!AI868-'погружено всего'!AI868)</f>
        <v/>
      </c>
      <c r="AJ868" s="21" t="str">
        <f>IF(обеспечено!AJ868-'погружено всего'!AJ868=0,"",обеспечено!AJ868-'погружено всего'!AJ868)</f>
        <v/>
      </c>
      <c r="AK868" s="21" t="str">
        <f>IF(обеспечено!AK868-'погружено всего'!AK868=0,"",обеспечено!AK868-'погружено всего'!AK868)</f>
        <v/>
      </c>
    </row>
    <row r="869" spans="2:37" ht="13.5" customHeight="1" x14ac:dyDescent="0.15">
      <c r="B869" s="20" t="str">
        <f>IF(LEN('заявки всего'!B869)=0,"",'заявки всего'!B869)</f>
        <v/>
      </c>
      <c r="C869" s="20" t="str">
        <f>IF(LEN('заявки всего'!C869)=0,"",'заявки всего'!C869)</f>
        <v/>
      </c>
      <c r="D869" s="22" t="str">
        <f>IF(LEN('заявки всего'!D869)=0,"",'заявки всего'!D869)</f>
        <v/>
      </c>
      <c r="E869" s="23" t="str">
        <f>IF(LEN('заявки всего'!E869)=0,"",'заявки всего'!E869)</f>
        <v/>
      </c>
      <c r="F869" s="23" t="str">
        <f>IF(обеспечено!F869=0,"",ROUNDUP(обеспечено!F869/31*5,0))</f>
        <v/>
      </c>
      <c r="G869" s="21" t="str">
        <f>IF(обеспечено!G869-'погружено всего'!G869=0,"",обеспечено!G869-'погружено всего'!G869)</f>
        <v/>
      </c>
      <c r="H869" s="21" t="str">
        <f>IF(обеспечено!H869-'погружено всего'!H869=0,"",обеспечено!H869-'погружено всего'!H869)</f>
        <v/>
      </c>
      <c r="I869" s="21" t="str">
        <f>IF(обеспечено!I869-'погружено всего'!I869=0,"",обеспечено!I869-'погружено всего'!I869)</f>
        <v/>
      </c>
      <c r="J869" s="21" t="str">
        <f>IF(обеспечено!J869-'погружено всего'!J869=0,"",обеспечено!J869-'погружено всего'!J869)</f>
        <v/>
      </c>
      <c r="K869" s="21" t="str">
        <f>IF(обеспечено!K869-'погружено всего'!K869=0,"",обеспечено!K869-'погружено всего'!K869)</f>
        <v/>
      </c>
      <c r="L869" s="21" t="str">
        <f>IF(обеспечено!L869-'погружено всего'!L869=0,"",обеспечено!L869-'погружено всего'!L869)</f>
        <v/>
      </c>
      <c r="M869" s="21" t="str">
        <f>IF(обеспечено!M869-'погружено всего'!M869=0,"",обеспечено!M869-'погружено всего'!M869)</f>
        <v/>
      </c>
      <c r="N869" s="21" t="str">
        <f>IF(обеспечено!N869-'погружено всего'!N869=0,"",обеспечено!N869-'погружено всего'!N869)</f>
        <v/>
      </c>
      <c r="O869" s="21" t="str">
        <f>IF(обеспечено!O869-'погружено всего'!O869=0,"",обеспечено!O869-'погружено всего'!O869)</f>
        <v/>
      </c>
      <c r="P869" s="21" t="str">
        <f>IF(обеспечено!P869-'погружено всего'!P869=0,"",обеспечено!P869-'погружено всего'!P869)</f>
        <v/>
      </c>
      <c r="Q869" s="21" t="str">
        <f>IF(обеспечено!Q869-'погружено всего'!Q869=0,"",обеспечено!Q869-'погружено всего'!Q869)</f>
        <v/>
      </c>
      <c r="R869" s="21" t="str">
        <f>IF(обеспечено!R869-'погружено всего'!R869=0,"",обеспечено!R869-'погружено всего'!R869)</f>
        <v/>
      </c>
      <c r="S869" s="21" t="str">
        <f>IF(обеспечено!S869-'погружено всего'!S869=0,"",обеспечено!S869-'погружено всего'!S869)</f>
        <v/>
      </c>
      <c r="T869" s="21" t="str">
        <f>IF(обеспечено!T869-'погружено всего'!T869=0,"",обеспечено!T869-'погружено всего'!T869)</f>
        <v/>
      </c>
      <c r="U869" s="21" t="str">
        <f>IF(обеспечено!U869-'погружено всего'!U869=0,"",обеспечено!U869-'погружено всего'!U869)</f>
        <v/>
      </c>
      <c r="V869" s="21" t="str">
        <f>IF(обеспечено!V869-'погружено всего'!V869=0,"",обеспечено!V869-'погружено всего'!V869)</f>
        <v/>
      </c>
      <c r="W869" s="21" t="str">
        <f>IF(обеспечено!W869-'погружено всего'!W869=0,"",обеспечено!W869-'погружено всего'!W869)</f>
        <v/>
      </c>
      <c r="X869" s="21" t="str">
        <f>IF(обеспечено!X869-'погружено всего'!X869=0,"",обеспечено!X869-'погружено всего'!X869)</f>
        <v/>
      </c>
      <c r="Y869" s="21" t="str">
        <f>IF(обеспечено!Y869-'погружено всего'!Y869=0,"",обеспечено!Y869-'погружено всего'!Y869)</f>
        <v/>
      </c>
      <c r="Z869" s="21" t="str">
        <f>IF(обеспечено!Z869-'погружено всего'!Z869=0,"",обеспечено!Z869-'погружено всего'!Z869)</f>
        <v/>
      </c>
      <c r="AA869" s="21" t="str">
        <f>IF(обеспечено!AA869-'погружено всего'!AA869=0,"",обеспечено!AA869-'погружено всего'!AA869)</f>
        <v/>
      </c>
      <c r="AB869" s="21" t="str">
        <f>IF(обеспечено!AB869-'погружено всего'!AB869=0,"",обеспечено!AB869-'погружено всего'!AB869)</f>
        <v/>
      </c>
      <c r="AC869" s="21" t="str">
        <f>IF(обеспечено!AC869-'погружено всего'!AC869=0,"",обеспечено!AC869-'погружено всего'!AC869)</f>
        <v/>
      </c>
      <c r="AD869" s="21" t="str">
        <f>IF(обеспечено!AD869-'погружено всего'!AD869=0,"",обеспечено!AD869-'погружено всего'!AD869)</f>
        <v/>
      </c>
      <c r="AE869" s="21" t="str">
        <f>IF(обеспечено!AE869-'погружено всего'!AE869=0,"",обеспечено!AE869-'погружено всего'!AE869)</f>
        <v/>
      </c>
      <c r="AF869" s="21" t="str">
        <f>IF(обеспечено!AF869-'погружено всего'!AF869=0,"",обеспечено!AF869-'погружено всего'!AF869)</f>
        <v/>
      </c>
      <c r="AG869" s="21" t="str">
        <f>IF(обеспечено!AG869-'погружено всего'!AG869=0,"",обеспечено!AG869-'погружено всего'!AG869)</f>
        <v/>
      </c>
      <c r="AH869" s="21" t="str">
        <f>IF(обеспечено!AH869-'погружено всего'!AH869=0,"",обеспечено!AH869-'погружено всего'!AH869)</f>
        <v/>
      </c>
      <c r="AI869" s="21" t="str">
        <f>IF(обеспечено!AI869-'погружено всего'!AI869=0,"",обеспечено!AI869-'погружено всего'!AI869)</f>
        <v/>
      </c>
      <c r="AJ869" s="21" t="str">
        <f>IF(обеспечено!AJ869-'погружено всего'!AJ869=0,"",обеспечено!AJ869-'погружено всего'!AJ869)</f>
        <v/>
      </c>
      <c r="AK869" s="21" t="str">
        <f>IF(обеспечено!AK869-'погружено всего'!AK869=0,"",обеспечено!AK869-'погружено всего'!AK869)</f>
        <v/>
      </c>
    </row>
    <row r="870" spans="2:37" ht="13.5" customHeight="1" x14ac:dyDescent="0.15">
      <c r="B870" s="20" t="str">
        <f>IF(LEN('заявки всего'!B870)=0,"",'заявки всего'!B870)</f>
        <v/>
      </c>
      <c r="C870" s="20" t="str">
        <f>IF(LEN('заявки всего'!C870)=0,"",'заявки всего'!C870)</f>
        <v/>
      </c>
      <c r="D870" s="22" t="str">
        <f>IF(LEN('заявки всего'!D870)=0,"",'заявки всего'!D870)</f>
        <v/>
      </c>
      <c r="E870" s="23" t="str">
        <f>IF(LEN('заявки всего'!E870)=0,"",'заявки всего'!E870)</f>
        <v/>
      </c>
      <c r="F870" s="23" t="str">
        <f>IF(обеспечено!F870=0,"",ROUNDUP(обеспечено!F870/31*5,0))</f>
        <v/>
      </c>
      <c r="G870" s="21" t="str">
        <f>IF(обеспечено!G870-'погружено всего'!G870=0,"",обеспечено!G870-'погружено всего'!G870)</f>
        <v/>
      </c>
      <c r="H870" s="21" t="str">
        <f>IF(обеспечено!H870-'погружено всего'!H870=0,"",обеспечено!H870-'погружено всего'!H870)</f>
        <v/>
      </c>
      <c r="I870" s="21" t="str">
        <f>IF(обеспечено!I870-'погружено всего'!I870=0,"",обеспечено!I870-'погружено всего'!I870)</f>
        <v/>
      </c>
      <c r="J870" s="21" t="str">
        <f>IF(обеспечено!J870-'погружено всего'!J870=0,"",обеспечено!J870-'погружено всего'!J870)</f>
        <v/>
      </c>
      <c r="K870" s="21" t="str">
        <f>IF(обеспечено!K870-'погружено всего'!K870=0,"",обеспечено!K870-'погружено всего'!K870)</f>
        <v/>
      </c>
      <c r="L870" s="21" t="str">
        <f>IF(обеспечено!L870-'погружено всего'!L870=0,"",обеспечено!L870-'погружено всего'!L870)</f>
        <v/>
      </c>
      <c r="M870" s="21" t="str">
        <f>IF(обеспечено!M870-'погружено всего'!M870=0,"",обеспечено!M870-'погружено всего'!M870)</f>
        <v/>
      </c>
      <c r="N870" s="21" t="str">
        <f>IF(обеспечено!N870-'погружено всего'!N870=0,"",обеспечено!N870-'погружено всего'!N870)</f>
        <v/>
      </c>
      <c r="O870" s="21" t="str">
        <f>IF(обеспечено!O870-'погружено всего'!O870=0,"",обеспечено!O870-'погружено всего'!O870)</f>
        <v/>
      </c>
      <c r="P870" s="21" t="str">
        <f>IF(обеспечено!P870-'погружено всего'!P870=0,"",обеспечено!P870-'погружено всего'!P870)</f>
        <v/>
      </c>
      <c r="Q870" s="21" t="str">
        <f>IF(обеспечено!Q870-'погружено всего'!Q870=0,"",обеспечено!Q870-'погружено всего'!Q870)</f>
        <v/>
      </c>
      <c r="R870" s="21" t="str">
        <f>IF(обеспечено!R870-'погружено всего'!R870=0,"",обеспечено!R870-'погружено всего'!R870)</f>
        <v/>
      </c>
      <c r="S870" s="21" t="str">
        <f>IF(обеспечено!S870-'погружено всего'!S870=0,"",обеспечено!S870-'погружено всего'!S870)</f>
        <v/>
      </c>
      <c r="T870" s="21" t="str">
        <f>IF(обеспечено!T870-'погружено всего'!T870=0,"",обеспечено!T870-'погружено всего'!T870)</f>
        <v/>
      </c>
      <c r="U870" s="21" t="str">
        <f>IF(обеспечено!U870-'погружено всего'!U870=0,"",обеспечено!U870-'погружено всего'!U870)</f>
        <v/>
      </c>
      <c r="V870" s="21" t="str">
        <f>IF(обеспечено!V870-'погружено всего'!V870=0,"",обеспечено!V870-'погружено всего'!V870)</f>
        <v/>
      </c>
      <c r="W870" s="21" t="str">
        <f>IF(обеспечено!W870-'погружено всего'!W870=0,"",обеспечено!W870-'погружено всего'!W870)</f>
        <v/>
      </c>
      <c r="X870" s="21" t="str">
        <f>IF(обеспечено!X870-'погружено всего'!X870=0,"",обеспечено!X870-'погружено всего'!X870)</f>
        <v/>
      </c>
      <c r="Y870" s="21" t="str">
        <f>IF(обеспечено!Y870-'погружено всего'!Y870=0,"",обеспечено!Y870-'погружено всего'!Y870)</f>
        <v/>
      </c>
      <c r="Z870" s="21" t="str">
        <f>IF(обеспечено!Z870-'погружено всего'!Z870=0,"",обеспечено!Z870-'погружено всего'!Z870)</f>
        <v/>
      </c>
      <c r="AA870" s="21" t="str">
        <f>IF(обеспечено!AA870-'погружено всего'!AA870=0,"",обеспечено!AA870-'погружено всего'!AA870)</f>
        <v/>
      </c>
      <c r="AB870" s="21" t="str">
        <f>IF(обеспечено!AB870-'погружено всего'!AB870=0,"",обеспечено!AB870-'погружено всего'!AB870)</f>
        <v/>
      </c>
      <c r="AC870" s="21" t="str">
        <f>IF(обеспечено!AC870-'погружено всего'!AC870=0,"",обеспечено!AC870-'погружено всего'!AC870)</f>
        <v/>
      </c>
      <c r="AD870" s="21" t="str">
        <f>IF(обеспечено!AD870-'погружено всего'!AD870=0,"",обеспечено!AD870-'погружено всего'!AD870)</f>
        <v/>
      </c>
      <c r="AE870" s="21" t="str">
        <f>IF(обеспечено!AE870-'погружено всего'!AE870=0,"",обеспечено!AE870-'погружено всего'!AE870)</f>
        <v/>
      </c>
      <c r="AF870" s="21" t="str">
        <f>IF(обеспечено!AF870-'погружено всего'!AF870=0,"",обеспечено!AF870-'погружено всего'!AF870)</f>
        <v/>
      </c>
      <c r="AG870" s="21" t="str">
        <f>IF(обеспечено!AG870-'погружено всего'!AG870=0,"",обеспечено!AG870-'погружено всего'!AG870)</f>
        <v/>
      </c>
      <c r="AH870" s="21" t="str">
        <f>IF(обеспечено!AH870-'погружено всего'!AH870=0,"",обеспечено!AH870-'погружено всего'!AH870)</f>
        <v/>
      </c>
      <c r="AI870" s="21" t="str">
        <f>IF(обеспечено!AI870-'погружено всего'!AI870=0,"",обеспечено!AI870-'погружено всего'!AI870)</f>
        <v/>
      </c>
      <c r="AJ870" s="21" t="str">
        <f>IF(обеспечено!AJ870-'погружено всего'!AJ870=0,"",обеспечено!AJ870-'погружено всего'!AJ870)</f>
        <v/>
      </c>
      <c r="AK870" s="21" t="str">
        <f>IF(обеспечено!AK870-'погружено всего'!AK870=0,"",обеспечено!AK870-'погружено всего'!AK870)</f>
        <v/>
      </c>
    </row>
    <row r="871" spans="2:37" ht="13.5" customHeight="1" x14ac:dyDescent="0.15">
      <c r="B871" s="20" t="str">
        <f>IF(LEN('заявки всего'!B871)=0,"",'заявки всего'!B871)</f>
        <v/>
      </c>
      <c r="C871" s="20" t="str">
        <f>IF(LEN('заявки всего'!C871)=0,"",'заявки всего'!C871)</f>
        <v/>
      </c>
      <c r="D871" s="22" t="str">
        <f>IF(LEN('заявки всего'!D871)=0,"",'заявки всего'!D871)</f>
        <v/>
      </c>
      <c r="E871" s="23" t="str">
        <f>IF(LEN('заявки всего'!E871)=0,"",'заявки всего'!E871)</f>
        <v/>
      </c>
      <c r="F871" s="23" t="str">
        <f>IF(обеспечено!F871=0,"",ROUNDUP(обеспечено!F871/31*5,0))</f>
        <v/>
      </c>
      <c r="G871" s="21" t="str">
        <f>IF(обеспечено!G871-'погружено всего'!G871=0,"",обеспечено!G871-'погружено всего'!G871)</f>
        <v/>
      </c>
      <c r="H871" s="21" t="str">
        <f>IF(обеспечено!H871-'погружено всего'!H871=0,"",обеспечено!H871-'погружено всего'!H871)</f>
        <v/>
      </c>
      <c r="I871" s="21" t="str">
        <f>IF(обеспечено!I871-'погружено всего'!I871=0,"",обеспечено!I871-'погружено всего'!I871)</f>
        <v/>
      </c>
      <c r="J871" s="21" t="str">
        <f>IF(обеспечено!J871-'погружено всего'!J871=0,"",обеспечено!J871-'погружено всего'!J871)</f>
        <v/>
      </c>
      <c r="K871" s="21" t="str">
        <f>IF(обеспечено!K871-'погружено всего'!K871=0,"",обеспечено!K871-'погружено всего'!K871)</f>
        <v/>
      </c>
      <c r="L871" s="21" t="str">
        <f>IF(обеспечено!L871-'погружено всего'!L871=0,"",обеспечено!L871-'погружено всего'!L871)</f>
        <v/>
      </c>
      <c r="M871" s="21" t="str">
        <f>IF(обеспечено!M871-'погружено всего'!M871=0,"",обеспечено!M871-'погружено всего'!M871)</f>
        <v/>
      </c>
      <c r="N871" s="21" t="str">
        <f>IF(обеспечено!N871-'погружено всего'!N871=0,"",обеспечено!N871-'погружено всего'!N871)</f>
        <v/>
      </c>
      <c r="O871" s="21" t="str">
        <f>IF(обеспечено!O871-'погружено всего'!O871=0,"",обеспечено!O871-'погружено всего'!O871)</f>
        <v/>
      </c>
      <c r="P871" s="21" t="str">
        <f>IF(обеспечено!P871-'погружено всего'!P871=0,"",обеспечено!P871-'погружено всего'!P871)</f>
        <v/>
      </c>
      <c r="Q871" s="21" t="str">
        <f>IF(обеспечено!Q871-'погружено всего'!Q871=0,"",обеспечено!Q871-'погружено всего'!Q871)</f>
        <v/>
      </c>
      <c r="R871" s="21" t="str">
        <f>IF(обеспечено!R871-'погружено всего'!R871=0,"",обеспечено!R871-'погружено всего'!R871)</f>
        <v/>
      </c>
      <c r="S871" s="21" t="str">
        <f>IF(обеспечено!S871-'погружено всего'!S871=0,"",обеспечено!S871-'погружено всего'!S871)</f>
        <v/>
      </c>
      <c r="T871" s="21" t="str">
        <f>IF(обеспечено!T871-'погружено всего'!T871=0,"",обеспечено!T871-'погружено всего'!T871)</f>
        <v/>
      </c>
      <c r="U871" s="21" t="str">
        <f>IF(обеспечено!U871-'погружено всего'!U871=0,"",обеспечено!U871-'погружено всего'!U871)</f>
        <v/>
      </c>
      <c r="V871" s="21" t="str">
        <f>IF(обеспечено!V871-'погружено всего'!V871=0,"",обеспечено!V871-'погружено всего'!V871)</f>
        <v/>
      </c>
      <c r="W871" s="21" t="str">
        <f>IF(обеспечено!W871-'погружено всего'!W871=0,"",обеспечено!W871-'погружено всего'!W871)</f>
        <v/>
      </c>
      <c r="X871" s="21" t="str">
        <f>IF(обеспечено!X871-'погружено всего'!X871=0,"",обеспечено!X871-'погружено всего'!X871)</f>
        <v/>
      </c>
      <c r="Y871" s="21" t="str">
        <f>IF(обеспечено!Y871-'погружено всего'!Y871=0,"",обеспечено!Y871-'погружено всего'!Y871)</f>
        <v/>
      </c>
      <c r="Z871" s="21" t="str">
        <f>IF(обеспечено!Z871-'погружено всего'!Z871=0,"",обеспечено!Z871-'погружено всего'!Z871)</f>
        <v/>
      </c>
      <c r="AA871" s="21" t="str">
        <f>IF(обеспечено!AA871-'погружено всего'!AA871=0,"",обеспечено!AA871-'погружено всего'!AA871)</f>
        <v/>
      </c>
      <c r="AB871" s="21" t="str">
        <f>IF(обеспечено!AB871-'погружено всего'!AB871=0,"",обеспечено!AB871-'погружено всего'!AB871)</f>
        <v/>
      </c>
      <c r="AC871" s="21" t="str">
        <f>IF(обеспечено!AC871-'погружено всего'!AC871=0,"",обеспечено!AC871-'погружено всего'!AC871)</f>
        <v/>
      </c>
      <c r="AD871" s="21" t="str">
        <f>IF(обеспечено!AD871-'погружено всего'!AD871=0,"",обеспечено!AD871-'погружено всего'!AD871)</f>
        <v/>
      </c>
      <c r="AE871" s="21" t="str">
        <f>IF(обеспечено!AE871-'погружено всего'!AE871=0,"",обеспечено!AE871-'погружено всего'!AE871)</f>
        <v/>
      </c>
      <c r="AF871" s="21" t="str">
        <f>IF(обеспечено!AF871-'погружено всего'!AF871=0,"",обеспечено!AF871-'погружено всего'!AF871)</f>
        <v/>
      </c>
      <c r="AG871" s="21" t="str">
        <f>IF(обеспечено!AG871-'погружено всего'!AG871=0,"",обеспечено!AG871-'погружено всего'!AG871)</f>
        <v/>
      </c>
      <c r="AH871" s="21" t="str">
        <f>IF(обеспечено!AH871-'погружено всего'!AH871=0,"",обеспечено!AH871-'погружено всего'!AH871)</f>
        <v/>
      </c>
      <c r="AI871" s="21" t="str">
        <f>IF(обеспечено!AI871-'погружено всего'!AI871=0,"",обеспечено!AI871-'погружено всего'!AI871)</f>
        <v/>
      </c>
      <c r="AJ871" s="21" t="str">
        <f>IF(обеспечено!AJ871-'погружено всего'!AJ871=0,"",обеспечено!AJ871-'погружено всего'!AJ871)</f>
        <v/>
      </c>
      <c r="AK871" s="21" t="str">
        <f>IF(обеспечено!AK871-'погружено всего'!AK871=0,"",обеспечено!AK871-'погружено всего'!AK871)</f>
        <v/>
      </c>
    </row>
    <row r="872" spans="2:37" ht="13.5" customHeight="1" x14ac:dyDescent="0.15">
      <c r="B872" s="20" t="str">
        <f>IF(LEN('заявки всего'!B872)=0,"",'заявки всего'!B872)</f>
        <v/>
      </c>
      <c r="C872" s="20" t="str">
        <f>IF(LEN('заявки всего'!C872)=0,"",'заявки всего'!C872)</f>
        <v/>
      </c>
      <c r="D872" s="22" t="str">
        <f>IF(LEN('заявки всего'!D872)=0,"",'заявки всего'!D872)</f>
        <v/>
      </c>
      <c r="E872" s="23" t="str">
        <f>IF(LEN('заявки всего'!E872)=0,"",'заявки всего'!E872)</f>
        <v/>
      </c>
      <c r="F872" s="23" t="str">
        <f>IF(обеспечено!F872=0,"",ROUNDUP(обеспечено!F872/31*5,0))</f>
        <v/>
      </c>
      <c r="G872" s="21" t="str">
        <f>IF(обеспечено!G872-'погружено всего'!G872=0,"",обеспечено!G872-'погружено всего'!G872)</f>
        <v/>
      </c>
      <c r="H872" s="21" t="str">
        <f>IF(обеспечено!H872-'погружено всего'!H872=0,"",обеспечено!H872-'погружено всего'!H872)</f>
        <v/>
      </c>
      <c r="I872" s="21" t="str">
        <f>IF(обеспечено!I872-'погружено всего'!I872=0,"",обеспечено!I872-'погружено всего'!I872)</f>
        <v/>
      </c>
      <c r="J872" s="21" t="str">
        <f>IF(обеспечено!J872-'погружено всего'!J872=0,"",обеспечено!J872-'погружено всего'!J872)</f>
        <v/>
      </c>
      <c r="K872" s="21" t="str">
        <f>IF(обеспечено!K872-'погружено всего'!K872=0,"",обеспечено!K872-'погружено всего'!K872)</f>
        <v/>
      </c>
      <c r="L872" s="21" t="str">
        <f>IF(обеспечено!L872-'погружено всего'!L872=0,"",обеспечено!L872-'погружено всего'!L872)</f>
        <v/>
      </c>
      <c r="M872" s="21" t="str">
        <f>IF(обеспечено!M872-'погружено всего'!M872=0,"",обеспечено!M872-'погружено всего'!M872)</f>
        <v/>
      </c>
      <c r="N872" s="21" t="str">
        <f>IF(обеспечено!N872-'погружено всего'!N872=0,"",обеспечено!N872-'погружено всего'!N872)</f>
        <v/>
      </c>
      <c r="O872" s="21" t="str">
        <f>IF(обеспечено!O872-'погружено всего'!O872=0,"",обеспечено!O872-'погружено всего'!O872)</f>
        <v/>
      </c>
      <c r="P872" s="21" t="str">
        <f>IF(обеспечено!P872-'погружено всего'!P872=0,"",обеспечено!P872-'погружено всего'!P872)</f>
        <v/>
      </c>
      <c r="Q872" s="21" t="str">
        <f>IF(обеспечено!Q872-'погружено всего'!Q872=0,"",обеспечено!Q872-'погружено всего'!Q872)</f>
        <v/>
      </c>
      <c r="R872" s="21" t="str">
        <f>IF(обеспечено!R872-'погружено всего'!R872=0,"",обеспечено!R872-'погружено всего'!R872)</f>
        <v/>
      </c>
      <c r="S872" s="21" t="str">
        <f>IF(обеспечено!S872-'погружено всего'!S872=0,"",обеспечено!S872-'погружено всего'!S872)</f>
        <v/>
      </c>
      <c r="T872" s="21" t="str">
        <f>IF(обеспечено!T872-'погружено всего'!T872=0,"",обеспечено!T872-'погружено всего'!T872)</f>
        <v/>
      </c>
      <c r="U872" s="21" t="str">
        <f>IF(обеспечено!U872-'погружено всего'!U872=0,"",обеспечено!U872-'погружено всего'!U872)</f>
        <v/>
      </c>
      <c r="V872" s="21" t="str">
        <f>IF(обеспечено!V872-'погружено всего'!V872=0,"",обеспечено!V872-'погружено всего'!V872)</f>
        <v/>
      </c>
      <c r="W872" s="21" t="str">
        <f>IF(обеспечено!W872-'погружено всего'!W872=0,"",обеспечено!W872-'погружено всего'!W872)</f>
        <v/>
      </c>
      <c r="X872" s="21" t="str">
        <f>IF(обеспечено!X872-'погружено всего'!X872=0,"",обеспечено!X872-'погружено всего'!X872)</f>
        <v/>
      </c>
      <c r="Y872" s="21" t="str">
        <f>IF(обеспечено!Y872-'погружено всего'!Y872=0,"",обеспечено!Y872-'погружено всего'!Y872)</f>
        <v/>
      </c>
      <c r="Z872" s="21" t="str">
        <f>IF(обеспечено!Z872-'погружено всего'!Z872=0,"",обеспечено!Z872-'погружено всего'!Z872)</f>
        <v/>
      </c>
      <c r="AA872" s="21" t="str">
        <f>IF(обеспечено!AA872-'погружено всего'!AA872=0,"",обеспечено!AA872-'погружено всего'!AA872)</f>
        <v/>
      </c>
      <c r="AB872" s="21" t="str">
        <f>IF(обеспечено!AB872-'погружено всего'!AB872=0,"",обеспечено!AB872-'погружено всего'!AB872)</f>
        <v/>
      </c>
      <c r="AC872" s="21" t="str">
        <f>IF(обеспечено!AC872-'погружено всего'!AC872=0,"",обеспечено!AC872-'погружено всего'!AC872)</f>
        <v/>
      </c>
      <c r="AD872" s="21" t="str">
        <f>IF(обеспечено!AD872-'погружено всего'!AD872=0,"",обеспечено!AD872-'погружено всего'!AD872)</f>
        <v/>
      </c>
      <c r="AE872" s="21" t="str">
        <f>IF(обеспечено!AE872-'погружено всего'!AE872=0,"",обеспечено!AE872-'погружено всего'!AE872)</f>
        <v/>
      </c>
      <c r="AF872" s="21" t="str">
        <f>IF(обеспечено!AF872-'погружено всего'!AF872=0,"",обеспечено!AF872-'погружено всего'!AF872)</f>
        <v/>
      </c>
      <c r="AG872" s="21" t="str">
        <f>IF(обеспечено!AG872-'погружено всего'!AG872=0,"",обеспечено!AG872-'погружено всего'!AG872)</f>
        <v/>
      </c>
      <c r="AH872" s="21" t="str">
        <f>IF(обеспечено!AH872-'погружено всего'!AH872=0,"",обеспечено!AH872-'погружено всего'!AH872)</f>
        <v/>
      </c>
      <c r="AI872" s="21" t="str">
        <f>IF(обеспечено!AI872-'погружено всего'!AI872=0,"",обеспечено!AI872-'погружено всего'!AI872)</f>
        <v/>
      </c>
      <c r="AJ872" s="21" t="str">
        <f>IF(обеспечено!AJ872-'погружено всего'!AJ872=0,"",обеспечено!AJ872-'погружено всего'!AJ872)</f>
        <v/>
      </c>
      <c r="AK872" s="21" t="str">
        <f>IF(обеспечено!AK872-'погружено всего'!AK872=0,"",обеспечено!AK872-'погружено всего'!AK872)</f>
        <v/>
      </c>
    </row>
    <row r="873" spans="2:37" ht="13.5" customHeight="1" x14ac:dyDescent="0.15">
      <c r="B873" s="20" t="str">
        <f>IF(LEN('заявки всего'!B873)=0,"",'заявки всего'!B873)</f>
        <v/>
      </c>
      <c r="C873" s="20" t="str">
        <f>IF(LEN('заявки всего'!C873)=0,"",'заявки всего'!C873)</f>
        <v/>
      </c>
      <c r="D873" s="22" t="str">
        <f>IF(LEN('заявки всего'!D873)=0,"",'заявки всего'!D873)</f>
        <v/>
      </c>
      <c r="E873" s="23" t="str">
        <f>IF(LEN('заявки всего'!E873)=0,"",'заявки всего'!E873)</f>
        <v/>
      </c>
      <c r="F873" s="23" t="str">
        <f>IF(обеспечено!F873=0,"",ROUNDUP(обеспечено!F873/31*5,0))</f>
        <v/>
      </c>
      <c r="G873" s="21" t="str">
        <f>IF(обеспечено!G873-'погружено всего'!G873=0,"",обеспечено!G873-'погружено всего'!G873)</f>
        <v/>
      </c>
      <c r="H873" s="21" t="str">
        <f>IF(обеспечено!H873-'погружено всего'!H873=0,"",обеспечено!H873-'погружено всего'!H873)</f>
        <v/>
      </c>
      <c r="I873" s="21" t="str">
        <f>IF(обеспечено!I873-'погружено всего'!I873=0,"",обеспечено!I873-'погружено всего'!I873)</f>
        <v/>
      </c>
      <c r="J873" s="21" t="str">
        <f>IF(обеспечено!J873-'погружено всего'!J873=0,"",обеспечено!J873-'погружено всего'!J873)</f>
        <v/>
      </c>
      <c r="K873" s="21" t="str">
        <f>IF(обеспечено!K873-'погружено всего'!K873=0,"",обеспечено!K873-'погружено всего'!K873)</f>
        <v/>
      </c>
      <c r="L873" s="21" t="str">
        <f>IF(обеспечено!L873-'погружено всего'!L873=0,"",обеспечено!L873-'погружено всего'!L873)</f>
        <v/>
      </c>
      <c r="M873" s="21" t="str">
        <f>IF(обеспечено!M873-'погружено всего'!M873=0,"",обеспечено!M873-'погружено всего'!M873)</f>
        <v/>
      </c>
      <c r="N873" s="21" t="str">
        <f>IF(обеспечено!N873-'погружено всего'!N873=0,"",обеспечено!N873-'погружено всего'!N873)</f>
        <v/>
      </c>
      <c r="O873" s="21" t="str">
        <f>IF(обеспечено!O873-'погружено всего'!O873=0,"",обеспечено!O873-'погружено всего'!O873)</f>
        <v/>
      </c>
      <c r="P873" s="21" t="str">
        <f>IF(обеспечено!P873-'погружено всего'!P873=0,"",обеспечено!P873-'погружено всего'!P873)</f>
        <v/>
      </c>
      <c r="Q873" s="21" t="str">
        <f>IF(обеспечено!Q873-'погружено всего'!Q873=0,"",обеспечено!Q873-'погружено всего'!Q873)</f>
        <v/>
      </c>
      <c r="R873" s="21" t="str">
        <f>IF(обеспечено!R873-'погружено всего'!R873=0,"",обеспечено!R873-'погружено всего'!R873)</f>
        <v/>
      </c>
      <c r="S873" s="21" t="str">
        <f>IF(обеспечено!S873-'погружено всего'!S873=0,"",обеспечено!S873-'погружено всего'!S873)</f>
        <v/>
      </c>
      <c r="T873" s="21" t="str">
        <f>IF(обеспечено!T873-'погружено всего'!T873=0,"",обеспечено!T873-'погружено всего'!T873)</f>
        <v/>
      </c>
      <c r="U873" s="21" t="str">
        <f>IF(обеспечено!U873-'погружено всего'!U873=0,"",обеспечено!U873-'погружено всего'!U873)</f>
        <v/>
      </c>
      <c r="V873" s="21" t="str">
        <f>IF(обеспечено!V873-'погружено всего'!V873=0,"",обеспечено!V873-'погружено всего'!V873)</f>
        <v/>
      </c>
      <c r="W873" s="21" t="str">
        <f>IF(обеспечено!W873-'погружено всего'!W873=0,"",обеспечено!W873-'погружено всего'!W873)</f>
        <v/>
      </c>
      <c r="X873" s="21" t="str">
        <f>IF(обеспечено!X873-'погружено всего'!X873=0,"",обеспечено!X873-'погружено всего'!X873)</f>
        <v/>
      </c>
      <c r="Y873" s="21" t="str">
        <f>IF(обеспечено!Y873-'погружено всего'!Y873=0,"",обеспечено!Y873-'погружено всего'!Y873)</f>
        <v/>
      </c>
      <c r="Z873" s="21" t="str">
        <f>IF(обеспечено!Z873-'погружено всего'!Z873=0,"",обеспечено!Z873-'погружено всего'!Z873)</f>
        <v/>
      </c>
      <c r="AA873" s="21" t="str">
        <f>IF(обеспечено!AA873-'погружено всего'!AA873=0,"",обеспечено!AA873-'погружено всего'!AA873)</f>
        <v/>
      </c>
      <c r="AB873" s="21" t="str">
        <f>IF(обеспечено!AB873-'погружено всего'!AB873=0,"",обеспечено!AB873-'погружено всего'!AB873)</f>
        <v/>
      </c>
      <c r="AC873" s="21" t="str">
        <f>IF(обеспечено!AC873-'погружено всего'!AC873=0,"",обеспечено!AC873-'погружено всего'!AC873)</f>
        <v/>
      </c>
      <c r="AD873" s="21" t="str">
        <f>IF(обеспечено!AD873-'погружено всего'!AD873=0,"",обеспечено!AD873-'погружено всего'!AD873)</f>
        <v/>
      </c>
      <c r="AE873" s="21" t="str">
        <f>IF(обеспечено!AE873-'погружено всего'!AE873=0,"",обеспечено!AE873-'погружено всего'!AE873)</f>
        <v/>
      </c>
      <c r="AF873" s="21" t="str">
        <f>IF(обеспечено!AF873-'погружено всего'!AF873=0,"",обеспечено!AF873-'погружено всего'!AF873)</f>
        <v/>
      </c>
      <c r="AG873" s="21" t="str">
        <f>IF(обеспечено!AG873-'погружено всего'!AG873=0,"",обеспечено!AG873-'погружено всего'!AG873)</f>
        <v/>
      </c>
      <c r="AH873" s="21" t="str">
        <f>IF(обеспечено!AH873-'погружено всего'!AH873=0,"",обеспечено!AH873-'погружено всего'!AH873)</f>
        <v/>
      </c>
      <c r="AI873" s="21" t="str">
        <f>IF(обеспечено!AI873-'погружено всего'!AI873=0,"",обеспечено!AI873-'погружено всего'!AI873)</f>
        <v/>
      </c>
      <c r="AJ873" s="21" t="str">
        <f>IF(обеспечено!AJ873-'погружено всего'!AJ873=0,"",обеспечено!AJ873-'погружено всего'!AJ873)</f>
        <v/>
      </c>
      <c r="AK873" s="21" t="str">
        <f>IF(обеспечено!AK873-'погружено всего'!AK873=0,"",обеспечено!AK873-'погружено всего'!AK873)</f>
        <v/>
      </c>
    </row>
    <row r="874" spans="2:37" ht="13.5" customHeight="1" x14ac:dyDescent="0.15">
      <c r="B874" s="20" t="str">
        <f>IF(LEN('заявки всего'!B874)=0,"",'заявки всего'!B874)</f>
        <v/>
      </c>
      <c r="C874" s="20" t="str">
        <f>IF(LEN('заявки всего'!C874)=0,"",'заявки всего'!C874)</f>
        <v/>
      </c>
      <c r="D874" s="22" t="str">
        <f>IF(LEN('заявки всего'!D874)=0,"",'заявки всего'!D874)</f>
        <v/>
      </c>
      <c r="E874" s="23" t="str">
        <f>IF(LEN('заявки всего'!E874)=0,"",'заявки всего'!E874)</f>
        <v/>
      </c>
      <c r="F874" s="23" t="str">
        <f>IF(обеспечено!F874=0,"",ROUNDUP(обеспечено!F874/31*5,0))</f>
        <v/>
      </c>
      <c r="G874" s="21" t="str">
        <f>IF(обеспечено!G874-'погружено всего'!G874=0,"",обеспечено!G874-'погружено всего'!G874)</f>
        <v/>
      </c>
      <c r="H874" s="21" t="str">
        <f>IF(обеспечено!H874-'погружено всего'!H874=0,"",обеспечено!H874-'погружено всего'!H874)</f>
        <v/>
      </c>
      <c r="I874" s="21" t="str">
        <f>IF(обеспечено!I874-'погружено всего'!I874=0,"",обеспечено!I874-'погружено всего'!I874)</f>
        <v/>
      </c>
      <c r="J874" s="21" t="str">
        <f>IF(обеспечено!J874-'погружено всего'!J874=0,"",обеспечено!J874-'погружено всего'!J874)</f>
        <v/>
      </c>
      <c r="K874" s="21" t="str">
        <f>IF(обеспечено!K874-'погружено всего'!K874=0,"",обеспечено!K874-'погружено всего'!K874)</f>
        <v/>
      </c>
      <c r="L874" s="21" t="str">
        <f>IF(обеспечено!L874-'погружено всего'!L874=0,"",обеспечено!L874-'погружено всего'!L874)</f>
        <v/>
      </c>
      <c r="M874" s="21" t="str">
        <f>IF(обеспечено!M874-'погружено всего'!M874=0,"",обеспечено!M874-'погружено всего'!M874)</f>
        <v/>
      </c>
      <c r="N874" s="21" t="str">
        <f>IF(обеспечено!N874-'погружено всего'!N874=0,"",обеспечено!N874-'погружено всего'!N874)</f>
        <v/>
      </c>
      <c r="O874" s="21" t="str">
        <f>IF(обеспечено!O874-'погружено всего'!O874=0,"",обеспечено!O874-'погружено всего'!O874)</f>
        <v/>
      </c>
      <c r="P874" s="21" t="str">
        <f>IF(обеспечено!P874-'погружено всего'!P874=0,"",обеспечено!P874-'погружено всего'!P874)</f>
        <v/>
      </c>
      <c r="Q874" s="21" t="str">
        <f>IF(обеспечено!Q874-'погружено всего'!Q874=0,"",обеспечено!Q874-'погружено всего'!Q874)</f>
        <v/>
      </c>
      <c r="R874" s="21" t="str">
        <f>IF(обеспечено!R874-'погружено всего'!R874=0,"",обеспечено!R874-'погружено всего'!R874)</f>
        <v/>
      </c>
      <c r="S874" s="21" t="str">
        <f>IF(обеспечено!S874-'погружено всего'!S874=0,"",обеспечено!S874-'погружено всего'!S874)</f>
        <v/>
      </c>
      <c r="T874" s="21" t="str">
        <f>IF(обеспечено!T874-'погружено всего'!T874=0,"",обеспечено!T874-'погружено всего'!T874)</f>
        <v/>
      </c>
      <c r="U874" s="21" t="str">
        <f>IF(обеспечено!U874-'погружено всего'!U874=0,"",обеспечено!U874-'погружено всего'!U874)</f>
        <v/>
      </c>
      <c r="V874" s="21" t="str">
        <f>IF(обеспечено!V874-'погружено всего'!V874=0,"",обеспечено!V874-'погружено всего'!V874)</f>
        <v/>
      </c>
      <c r="W874" s="21" t="str">
        <f>IF(обеспечено!W874-'погружено всего'!W874=0,"",обеспечено!W874-'погружено всего'!W874)</f>
        <v/>
      </c>
      <c r="X874" s="21" t="str">
        <f>IF(обеспечено!X874-'погружено всего'!X874=0,"",обеспечено!X874-'погружено всего'!X874)</f>
        <v/>
      </c>
      <c r="Y874" s="21" t="str">
        <f>IF(обеспечено!Y874-'погружено всего'!Y874=0,"",обеспечено!Y874-'погружено всего'!Y874)</f>
        <v/>
      </c>
      <c r="Z874" s="21" t="str">
        <f>IF(обеспечено!Z874-'погружено всего'!Z874=0,"",обеспечено!Z874-'погружено всего'!Z874)</f>
        <v/>
      </c>
      <c r="AA874" s="21" t="str">
        <f>IF(обеспечено!AA874-'погружено всего'!AA874=0,"",обеспечено!AA874-'погружено всего'!AA874)</f>
        <v/>
      </c>
      <c r="AB874" s="21" t="str">
        <f>IF(обеспечено!AB874-'погружено всего'!AB874=0,"",обеспечено!AB874-'погружено всего'!AB874)</f>
        <v/>
      </c>
      <c r="AC874" s="21" t="str">
        <f>IF(обеспечено!AC874-'погружено всего'!AC874=0,"",обеспечено!AC874-'погружено всего'!AC874)</f>
        <v/>
      </c>
      <c r="AD874" s="21" t="str">
        <f>IF(обеспечено!AD874-'погружено всего'!AD874=0,"",обеспечено!AD874-'погружено всего'!AD874)</f>
        <v/>
      </c>
      <c r="AE874" s="21" t="str">
        <f>IF(обеспечено!AE874-'погружено всего'!AE874=0,"",обеспечено!AE874-'погружено всего'!AE874)</f>
        <v/>
      </c>
      <c r="AF874" s="21" t="str">
        <f>IF(обеспечено!AF874-'погружено всего'!AF874=0,"",обеспечено!AF874-'погружено всего'!AF874)</f>
        <v/>
      </c>
      <c r="AG874" s="21" t="str">
        <f>IF(обеспечено!AG874-'погружено всего'!AG874=0,"",обеспечено!AG874-'погружено всего'!AG874)</f>
        <v/>
      </c>
      <c r="AH874" s="21" t="str">
        <f>IF(обеспечено!AH874-'погружено всего'!AH874=0,"",обеспечено!AH874-'погружено всего'!AH874)</f>
        <v/>
      </c>
      <c r="AI874" s="21" t="str">
        <f>IF(обеспечено!AI874-'погружено всего'!AI874=0,"",обеспечено!AI874-'погружено всего'!AI874)</f>
        <v/>
      </c>
      <c r="AJ874" s="21" t="str">
        <f>IF(обеспечено!AJ874-'погружено всего'!AJ874=0,"",обеспечено!AJ874-'погружено всего'!AJ874)</f>
        <v/>
      </c>
      <c r="AK874" s="21" t="str">
        <f>IF(обеспечено!AK874-'погружено всего'!AK874=0,"",обеспечено!AK874-'погружено всего'!AK874)</f>
        <v/>
      </c>
    </row>
    <row r="875" spans="2:37" ht="13.5" customHeight="1" x14ac:dyDescent="0.15">
      <c r="B875" s="20" t="str">
        <f>IF(LEN('заявки всего'!B875)=0,"",'заявки всего'!B875)</f>
        <v/>
      </c>
      <c r="C875" s="20" t="str">
        <f>IF(LEN('заявки всего'!C875)=0,"",'заявки всего'!C875)</f>
        <v/>
      </c>
      <c r="D875" s="22" t="str">
        <f>IF(LEN('заявки всего'!D875)=0,"",'заявки всего'!D875)</f>
        <v/>
      </c>
      <c r="E875" s="23" t="str">
        <f>IF(LEN('заявки всего'!E875)=0,"",'заявки всего'!E875)</f>
        <v/>
      </c>
      <c r="F875" s="23" t="str">
        <f>IF(обеспечено!F875=0,"",ROUNDUP(обеспечено!F875/31*5,0))</f>
        <v/>
      </c>
      <c r="G875" s="21" t="str">
        <f>IF(обеспечено!G875-'погружено всего'!G875=0,"",обеспечено!G875-'погружено всего'!G875)</f>
        <v/>
      </c>
      <c r="H875" s="21" t="str">
        <f>IF(обеспечено!H875-'погружено всего'!H875=0,"",обеспечено!H875-'погружено всего'!H875)</f>
        <v/>
      </c>
      <c r="I875" s="21" t="str">
        <f>IF(обеспечено!I875-'погружено всего'!I875=0,"",обеспечено!I875-'погружено всего'!I875)</f>
        <v/>
      </c>
      <c r="J875" s="21" t="str">
        <f>IF(обеспечено!J875-'погружено всего'!J875=0,"",обеспечено!J875-'погружено всего'!J875)</f>
        <v/>
      </c>
      <c r="K875" s="21" t="str">
        <f>IF(обеспечено!K875-'погружено всего'!K875=0,"",обеспечено!K875-'погружено всего'!K875)</f>
        <v/>
      </c>
      <c r="L875" s="21" t="str">
        <f>IF(обеспечено!L875-'погружено всего'!L875=0,"",обеспечено!L875-'погружено всего'!L875)</f>
        <v/>
      </c>
      <c r="M875" s="21" t="str">
        <f>IF(обеспечено!M875-'погружено всего'!M875=0,"",обеспечено!M875-'погружено всего'!M875)</f>
        <v/>
      </c>
      <c r="N875" s="21" t="str">
        <f>IF(обеспечено!N875-'погружено всего'!N875=0,"",обеспечено!N875-'погружено всего'!N875)</f>
        <v/>
      </c>
      <c r="O875" s="21" t="str">
        <f>IF(обеспечено!O875-'погружено всего'!O875=0,"",обеспечено!O875-'погружено всего'!O875)</f>
        <v/>
      </c>
      <c r="P875" s="21" t="str">
        <f>IF(обеспечено!P875-'погружено всего'!P875=0,"",обеспечено!P875-'погружено всего'!P875)</f>
        <v/>
      </c>
      <c r="Q875" s="21" t="str">
        <f>IF(обеспечено!Q875-'погружено всего'!Q875=0,"",обеспечено!Q875-'погружено всего'!Q875)</f>
        <v/>
      </c>
      <c r="R875" s="21" t="str">
        <f>IF(обеспечено!R875-'погружено всего'!R875=0,"",обеспечено!R875-'погружено всего'!R875)</f>
        <v/>
      </c>
      <c r="S875" s="21" t="str">
        <f>IF(обеспечено!S875-'погружено всего'!S875=0,"",обеспечено!S875-'погружено всего'!S875)</f>
        <v/>
      </c>
      <c r="T875" s="21" t="str">
        <f>IF(обеспечено!T875-'погружено всего'!T875=0,"",обеспечено!T875-'погружено всего'!T875)</f>
        <v/>
      </c>
      <c r="U875" s="21" t="str">
        <f>IF(обеспечено!U875-'погружено всего'!U875=0,"",обеспечено!U875-'погружено всего'!U875)</f>
        <v/>
      </c>
      <c r="V875" s="21" t="str">
        <f>IF(обеспечено!V875-'погружено всего'!V875=0,"",обеспечено!V875-'погружено всего'!V875)</f>
        <v/>
      </c>
      <c r="W875" s="21" t="str">
        <f>IF(обеспечено!W875-'погружено всего'!W875=0,"",обеспечено!W875-'погружено всего'!W875)</f>
        <v/>
      </c>
      <c r="X875" s="21" t="str">
        <f>IF(обеспечено!X875-'погружено всего'!X875=0,"",обеспечено!X875-'погружено всего'!X875)</f>
        <v/>
      </c>
      <c r="Y875" s="21" t="str">
        <f>IF(обеспечено!Y875-'погружено всего'!Y875=0,"",обеспечено!Y875-'погружено всего'!Y875)</f>
        <v/>
      </c>
      <c r="Z875" s="21" t="str">
        <f>IF(обеспечено!Z875-'погружено всего'!Z875=0,"",обеспечено!Z875-'погружено всего'!Z875)</f>
        <v/>
      </c>
      <c r="AA875" s="21" t="str">
        <f>IF(обеспечено!AA875-'погружено всего'!AA875=0,"",обеспечено!AA875-'погружено всего'!AA875)</f>
        <v/>
      </c>
      <c r="AB875" s="21" t="str">
        <f>IF(обеспечено!AB875-'погружено всего'!AB875=0,"",обеспечено!AB875-'погружено всего'!AB875)</f>
        <v/>
      </c>
      <c r="AC875" s="21" t="str">
        <f>IF(обеспечено!AC875-'погружено всего'!AC875=0,"",обеспечено!AC875-'погружено всего'!AC875)</f>
        <v/>
      </c>
      <c r="AD875" s="21" t="str">
        <f>IF(обеспечено!AD875-'погружено всего'!AD875=0,"",обеспечено!AD875-'погружено всего'!AD875)</f>
        <v/>
      </c>
      <c r="AE875" s="21" t="str">
        <f>IF(обеспечено!AE875-'погружено всего'!AE875=0,"",обеспечено!AE875-'погружено всего'!AE875)</f>
        <v/>
      </c>
      <c r="AF875" s="21" t="str">
        <f>IF(обеспечено!AF875-'погружено всего'!AF875=0,"",обеспечено!AF875-'погружено всего'!AF875)</f>
        <v/>
      </c>
      <c r="AG875" s="21" t="str">
        <f>IF(обеспечено!AG875-'погружено всего'!AG875=0,"",обеспечено!AG875-'погружено всего'!AG875)</f>
        <v/>
      </c>
      <c r="AH875" s="21" t="str">
        <f>IF(обеспечено!AH875-'погружено всего'!AH875=0,"",обеспечено!AH875-'погружено всего'!AH875)</f>
        <v/>
      </c>
      <c r="AI875" s="21" t="str">
        <f>IF(обеспечено!AI875-'погружено всего'!AI875=0,"",обеспечено!AI875-'погружено всего'!AI875)</f>
        <v/>
      </c>
      <c r="AJ875" s="21" t="str">
        <f>IF(обеспечено!AJ875-'погружено всего'!AJ875=0,"",обеспечено!AJ875-'погружено всего'!AJ875)</f>
        <v/>
      </c>
      <c r="AK875" s="21" t="str">
        <f>IF(обеспечено!AK875-'погружено всего'!AK875=0,"",обеспечено!AK875-'погружено всего'!AK875)</f>
        <v/>
      </c>
    </row>
    <row r="876" spans="2:37" ht="13.5" customHeight="1" x14ac:dyDescent="0.15">
      <c r="B876" s="20" t="str">
        <f>IF(LEN('заявки всего'!B876)=0,"",'заявки всего'!B876)</f>
        <v/>
      </c>
      <c r="C876" s="20" t="str">
        <f>IF(LEN('заявки всего'!C876)=0,"",'заявки всего'!C876)</f>
        <v/>
      </c>
      <c r="D876" s="22" t="str">
        <f>IF(LEN('заявки всего'!D876)=0,"",'заявки всего'!D876)</f>
        <v/>
      </c>
      <c r="E876" s="23" t="str">
        <f>IF(LEN('заявки всего'!E876)=0,"",'заявки всего'!E876)</f>
        <v/>
      </c>
      <c r="F876" s="23" t="str">
        <f>IF(обеспечено!F876=0,"",ROUNDUP(обеспечено!F876/31*5,0))</f>
        <v/>
      </c>
      <c r="G876" s="21" t="str">
        <f>IF(обеспечено!G876-'погружено всего'!G876=0,"",обеспечено!G876-'погружено всего'!G876)</f>
        <v/>
      </c>
      <c r="H876" s="21" t="str">
        <f>IF(обеспечено!H876-'погружено всего'!H876=0,"",обеспечено!H876-'погружено всего'!H876)</f>
        <v/>
      </c>
      <c r="I876" s="21" t="str">
        <f>IF(обеспечено!I876-'погружено всего'!I876=0,"",обеспечено!I876-'погружено всего'!I876)</f>
        <v/>
      </c>
      <c r="J876" s="21" t="str">
        <f>IF(обеспечено!J876-'погружено всего'!J876=0,"",обеспечено!J876-'погружено всего'!J876)</f>
        <v/>
      </c>
      <c r="K876" s="21" t="str">
        <f>IF(обеспечено!K876-'погружено всего'!K876=0,"",обеспечено!K876-'погружено всего'!K876)</f>
        <v/>
      </c>
      <c r="L876" s="21" t="str">
        <f>IF(обеспечено!L876-'погружено всего'!L876=0,"",обеспечено!L876-'погружено всего'!L876)</f>
        <v/>
      </c>
      <c r="M876" s="21" t="str">
        <f>IF(обеспечено!M876-'погружено всего'!M876=0,"",обеспечено!M876-'погружено всего'!M876)</f>
        <v/>
      </c>
      <c r="N876" s="21" t="str">
        <f>IF(обеспечено!N876-'погружено всего'!N876=0,"",обеспечено!N876-'погружено всего'!N876)</f>
        <v/>
      </c>
      <c r="O876" s="21" t="str">
        <f>IF(обеспечено!O876-'погружено всего'!O876=0,"",обеспечено!O876-'погружено всего'!O876)</f>
        <v/>
      </c>
      <c r="P876" s="21" t="str">
        <f>IF(обеспечено!P876-'погружено всего'!P876=0,"",обеспечено!P876-'погружено всего'!P876)</f>
        <v/>
      </c>
      <c r="Q876" s="21" t="str">
        <f>IF(обеспечено!Q876-'погружено всего'!Q876=0,"",обеспечено!Q876-'погружено всего'!Q876)</f>
        <v/>
      </c>
      <c r="R876" s="21" t="str">
        <f>IF(обеспечено!R876-'погружено всего'!R876=0,"",обеспечено!R876-'погружено всего'!R876)</f>
        <v/>
      </c>
      <c r="S876" s="21" t="str">
        <f>IF(обеспечено!S876-'погружено всего'!S876=0,"",обеспечено!S876-'погружено всего'!S876)</f>
        <v/>
      </c>
      <c r="T876" s="21" t="str">
        <f>IF(обеспечено!T876-'погружено всего'!T876=0,"",обеспечено!T876-'погружено всего'!T876)</f>
        <v/>
      </c>
      <c r="U876" s="21" t="str">
        <f>IF(обеспечено!U876-'погружено всего'!U876=0,"",обеспечено!U876-'погружено всего'!U876)</f>
        <v/>
      </c>
      <c r="V876" s="21" t="str">
        <f>IF(обеспечено!V876-'погружено всего'!V876=0,"",обеспечено!V876-'погружено всего'!V876)</f>
        <v/>
      </c>
      <c r="W876" s="21" t="str">
        <f>IF(обеспечено!W876-'погружено всего'!W876=0,"",обеспечено!W876-'погружено всего'!W876)</f>
        <v/>
      </c>
      <c r="X876" s="21" t="str">
        <f>IF(обеспечено!X876-'погружено всего'!X876=0,"",обеспечено!X876-'погружено всего'!X876)</f>
        <v/>
      </c>
      <c r="Y876" s="21" t="str">
        <f>IF(обеспечено!Y876-'погружено всего'!Y876=0,"",обеспечено!Y876-'погружено всего'!Y876)</f>
        <v/>
      </c>
      <c r="Z876" s="21" t="str">
        <f>IF(обеспечено!Z876-'погружено всего'!Z876=0,"",обеспечено!Z876-'погружено всего'!Z876)</f>
        <v/>
      </c>
      <c r="AA876" s="21" t="str">
        <f>IF(обеспечено!AA876-'погружено всего'!AA876=0,"",обеспечено!AA876-'погружено всего'!AA876)</f>
        <v/>
      </c>
      <c r="AB876" s="21" t="str">
        <f>IF(обеспечено!AB876-'погружено всего'!AB876=0,"",обеспечено!AB876-'погружено всего'!AB876)</f>
        <v/>
      </c>
      <c r="AC876" s="21" t="str">
        <f>IF(обеспечено!AC876-'погружено всего'!AC876=0,"",обеспечено!AC876-'погружено всего'!AC876)</f>
        <v/>
      </c>
      <c r="AD876" s="21" t="str">
        <f>IF(обеспечено!AD876-'погружено всего'!AD876=0,"",обеспечено!AD876-'погружено всего'!AD876)</f>
        <v/>
      </c>
      <c r="AE876" s="21" t="str">
        <f>IF(обеспечено!AE876-'погружено всего'!AE876=0,"",обеспечено!AE876-'погружено всего'!AE876)</f>
        <v/>
      </c>
      <c r="AF876" s="21" t="str">
        <f>IF(обеспечено!AF876-'погружено всего'!AF876=0,"",обеспечено!AF876-'погружено всего'!AF876)</f>
        <v/>
      </c>
      <c r="AG876" s="21" t="str">
        <f>IF(обеспечено!AG876-'погружено всего'!AG876=0,"",обеспечено!AG876-'погружено всего'!AG876)</f>
        <v/>
      </c>
      <c r="AH876" s="21" t="str">
        <f>IF(обеспечено!AH876-'погружено всего'!AH876=0,"",обеспечено!AH876-'погружено всего'!AH876)</f>
        <v/>
      </c>
      <c r="AI876" s="21" t="str">
        <f>IF(обеспечено!AI876-'погружено всего'!AI876=0,"",обеспечено!AI876-'погружено всего'!AI876)</f>
        <v/>
      </c>
      <c r="AJ876" s="21" t="str">
        <f>IF(обеспечено!AJ876-'погружено всего'!AJ876=0,"",обеспечено!AJ876-'погружено всего'!AJ876)</f>
        <v/>
      </c>
      <c r="AK876" s="21" t="str">
        <f>IF(обеспечено!AK876-'погружено всего'!AK876=0,"",обеспечено!AK876-'погружено всего'!AK876)</f>
        <v/>
      </c>
    </row>
    <row r="877" spans="2:37" ht="13.5" customHeight="1" x14ac:dyDescent="0.15">
      <c r="B877" s="20" t="str">
        <f>IF(LEN('заявки всего'!B877)=0,"",'заявки всего'!B877)</f>
        <v/>
      </c>
      <c r="C877" s="20" t="str">
        <f>IF(LEN('заявки всего'!C877)=0,"",'заявки всего'!C877)</f>
        <v/>
      </c>
      <c r="D877" s="22" t="str">
        <f>IF(LEN('заявки всего'!D877)=0,"",'заявки всего'!D877)</f>
        <v/>
      </c>
      <c r="E877" s="23" t="str">
        <f>IF(LEN('заявки всего'!E877)=0,"",'заявки всего'!E877)</f>
        <v/>
      </c>
      <c r="F877" s="23" t="str">
        <f>IF(обеспечено!F877=0,"",ROUNDUP(обеспечено!F877/31*5,0))</f>
        <v/>
      </c>
      <c r="G877" s="21" t="str">
        <f>IF(обеспечено!G877-'погружено всего'!G877=0,"",обеспечено!G877-'погружено всего'!G877)</f>
        <v/>
      </c>
      <c r="H877" s="21" t="str">
        <f>IF(обеспечено!H877-'погружено всего'!H877=0,"",обеспечено!H877-'погружено всего'!H877)</f>
        <v/>
      </c>
      <c r="I877" s="21" t="str">
        <f>IF(обеспечено!I877-'погружено всего'!I877=0,"",обеспечено!I877-'погружено всего'!I877)</f>
        <v/>
      </c>
      <c r="J877" s="21" t="str">
        <f>IF(обеспечено!J877-'погружено всего'!J877=0,"",обеспечено!J877-'погружено всего'!J877)</f>
        <v/>
      </c>
      <c r="K877" s="21" t="str">
        <f>IF(обеспечено!K877-'погружено всего'!K877=0,"",обеспечено!K877-'погружено всего'!K877)</f>
        <v/>
      </c>
      <c r="L877" s="21" t="str">
        <f>IF(обеспечено!L877-'погружено всего'!L877=0,"",обеспечено!L877-'погружено всего'!L877)</f>
        <v/>
      </c>
      <c r="M877" s="21" t="str">
        <f>IF(обеспечено!M877-'погружено всего'!M877=0,"",обеспечено!M877-'погружено всего'!M877)</f>
        <v/>
      </c>
      <c r="N877" s="21" t="str">
        <f>IF(обеспечено!N877-'погружено всего'!N877=0,"",обеспечено!N877-'погружено всего'!N877)</f>
        <v/>
      </c>
      <c r="O877" s="21" t="str">
        <f>IF(обеспечено!O877-'погружено всего'!O877=0,"",обеспечено!O877-'погружено всего'!O877)</f>
        <v/>
      </c>
      <c r="P877" s="21" t="str">
        <f>IF(обеспечено!P877-'погружено всего'!P877=0,"",обеспечено!P877-'погружено всего'!P877)</f>
        <v/>
      </c>
      <c r="Q877" s="21" t="str">
        <f>IF(обеспечено!Q877-'погружено всего'!Q877=0,"",обеспечено!Q877-'погружено всего'!Q877)</f>
        <v/>
      </c>
      <c r="R877" s="21" t="str">
        <f>IF(обеспечено!R877-'погружено всего'!R877=0,"",обеспечено!R877-'погружено всего'!R877)</f>
        <v/>
      </c>
      <c r="S877" s="21" t="str">
        <f>IF(обеспечено!S877-'погружено всего'!S877=0,"",обеспечено!S877-'погружено всего'!S877)</f>
        <v/>
      </c>
      <c r="T877" s="21" t="str">
        <f>IF(обеспечено!T877-'погружено всего'!T877=0,"",обеспечено!T877-'погружено всего'!T877)</f>
        <v/>
      </c>
      <c r="U877" s="21" t="str">
        <f>IF(обеспечено!U877-'погружено всего'!U877=0,"",обеспечено!U877-'погружено всего'!U877)</f>
        <v/>
      </c>
      <c r="V877" s="21" t="str">
        <f>IF(обеспечено!V877-'погружено всего'!V877=0,"",обеспечено!V877-'погружено всего'!V877)</f>
        <v/>
      </c>
      <c r="W877" s="21" t="str">
        <f>IF(обеспечено!W877-'погружено всего'!W877=0,"",обеспечено!W877-'погружено всего'!W877)</f>
        <v/>
      </c>
      <c r="X877" s="21" t="str">
        <f>IF(обеспечено!X877-'погружено всего'!X877=0,"",обеспечено!X877-'погружено всего'!X877)</f>
        <v/>
      </c>
      <c r="Y877" s="21" t="str">
        <f>IF(обеспечено!Y877-'погружено всего'!Y877=0,"",обеспечено!Y877-'погружено всего'!Y877)</f>
        <v/>
      </c>
      <c r="Z877" s="21" t="str">
        <f>IF(обеспечено!Z877-'погружено всего'!Z877=0,"",обеспечено!Z877-'погружено всего'!Z877)</f>
        <v/>
      </c>
      <c r="AA877" s="21" t="str">
        <f>IF(обеспечено!AA877-'погружено всего'!AA877=0,"",обеспечено!AA877-'погружено всего'!AA877)</f>
        <v/>
      </c>
      <c r="AB877" s="21" t="str">
        <f>IF(обеспечено!AB877-'погружено всего'!AB877=0,"",обеспечено!AB877-'погружено всего'!AB877)</f>
        <v/>
      </c>
      <c r="AC877" s="21" t="str">
        <f>IF(обеспечено!AC877-'погружено всего'!AC877=0,"",обеспечено!AC877-'погружено всего'!AC877)</f>
        <v/>
      </c>
      <c r="AD877" s="21" t="str">
        <f>IF(обеспечено!AD877-'погружено всего'!AD877=0,"",обеспечено!AD877-'погружено всего'!AD877)</f>
        <v/>
      </c>
      <c r="AE877" s="21" t="str">
        <f>IF(обеспечено!AE877-'погружено всего'!AE877=0,"",обеспечено!AE877-'погружено всего'!AE877)</f>
        <v/>
      </c>
      <c r="AF877" s="21" t="str">
        <f>IF(обеспечено!AF877-'погружено всего'!AF877=0,"",обеспечено!AF877-'погружено всего'!AF877)</f>
        <v/>
      </c>
      <c r="AG877" s="21" t="str">
        <f>IF(обеспечено!AG877-'погружено всего'!AG877=0,"",обеспечено!AG877-'погружено всего'!AG877)</f>
        <v/>
      </c>
      <c r="AH877" s="21" t="str">
        <f>IF(обеспечено!AH877-'погружено всего'!AH877=0,"",обеспечено!AH877-'погружено всего'!AH877)</f>
        <v/>
      </c>
      <c r="AI877" s="21" t="str">
        <f>IF(обеспечено!AI877-'погружено всего'!AI877=0,"",обеспечено!AI877-'погружено всего'!AI877)</f>
        <v/>
      </c>
      <c r="AJ877" s="21" t="str">
        <f>IF(обеспечено!AJ877-'погружено всего'!AJ877=0,"",обеспечено!AJ877-'погружено всего'!AJ877)</f>
        <v/>
      </c>
      <c r="AK877" s="21" t="str">
        <f>IF(обеспечено!AK877-'погружено всего'!AK877=0,"",обеспечено!AK877-'погружено всего'!AK877)</f>
        <v/>
      </c>
    </row>
    <row r="878" spans="2:37" ht="13.5" customHeight="1" x14ac:dyDescent="0.15">
      <c r="B878" s="20" t="str">
        <f>IF(LEN('заявки всего'!B878)=0,"",'заявки всего'!B878)</f>
        <v/>
      </c>
      <c r="C878" s="20" t="str">
        <f>IF(LEN('заявки всего'!C878)=0,"",'заявки всего'!C878)</f>
        <v/>
      </c>
      <c r="D878" s="22" t="str">
        <f>IF(LEN('заявки всего'!D878)=0,"",'заявки всего'!D878)</f>
        <v/>
      </c>
      <c r="E878" s="23" t="str">
        <f>IF(LEN('заявки всего'!E878)=0,"",'заявки всего'!E878)</f>
        <v/>
      </c>
      <c r="F878" s="23" t="str">
        <f>IF(обеспечено!F878=0,"",ROUNDUP(обеспечено!F878/31*5,0))</f>
        <v/>
      </c>
      <c r="G878" s="21" t="str">
        <f>IF(обеспечено!G878-'погружено всего'!G878=0,"",обеспечено!G878-'погружено всего'!G878)</f>
        <v/>
      </c>
      <c r="H878" s="21" t="str">
        <f>IF(обеспечено!H878-'погружено всего'!H878=0,"",обеспечено!H878-'погружено всего'!H878)</f>
        <v/>
      </c>
      <c r="I878" s="21" t="str">
        <f>IF(обеспечено!I878-'погружено всего'!I878=0,"",обеспечено!I878-'погружено всего'!I878)</f>
        <v/>
      </c>
      <c r="J878" s="21" t="str">
        <f>IF(обеспечено!J878-'погружено всего'!J878=0,"",обеспечено!J878-'погружено всего'!J878)</f>
        <v/>
      </c>
      <c r="K878" s="21" t="str">
        <f>IF(обеспечено!K878-'погружено всего'!K878=0,"",обеспечено!K878-'погружено всего'!K878)</f>
        <v/>
      </c>
      <c r="L878" s="21" t="str">
        <f>IF(обеспечено!L878-'погружено всего'!L878=0,"",обеспечено!L878-'погружено всего'!L878)</f>
        <v/>
      </c>
      <c r="M878" s="21" t="str">
        <f>IF(обеспечено!M878-'погружено всего'!M878=0,"",обеспечено!M878-'погружено всего'!M878)</f>
        <v/>
      </c>
      <c r="N878" s="21" t="str">
        <f>IF(обеспечено!N878-'погружено всего'!N878=0,"",обеспечено!N878-'погружено всего'!N878)</f>
        <v/>
      </c>
      <c r="O878" s="21" t="str">
        <f>IF(обеспечено!O878-'погружено всего'!O878=0,"",обеспечено!O878-'погружено всего'!O878)</f>
        <v/>
      </c>
      <c r="P878" s="21" t="str">
        <f>IF(обеспечено!P878-'погружено всего'!P878=0,"",обеспечено!P878-'погружено всего'!P878)</f>
        <v/>
      </c>
      <c r="Q878" s="21" t="str">
        <f>IF(обеспечено!Q878-'погружено всего'!Q878=0,"",обеспечено!Q878-'погружено всего'!Q878)</f>
        <v/>
      </c>
      <c r="R878" s="21" t="str">
        <f>IF(обеспечено!R878-'погружено всего'!R878=0,"",обеспечено!R878-'погружено всего'!R878)</f>
        <v/>
      </c>
      <c r="S878" s="21" t="str">
        <f>IF(обеспечено!S878-'погружено всего'!S878=0,"",обеспечено!S878-'погружено всего'!S878)</f>
        <v/>
      </c>
      <c r="T878" s="21" t="str">
        <f>IF(обеспечено!T878-'погружено всего'!T878=0,"",обеспечено!T878-'погружено всего'!T878)</f>
        <v/>
      </c>
      <c r="U878" s="21" t="str">
        <f>IF(обеспечено!U878-'погружено всего'!U878=0,"",обеспечено!U878-'погружено всего'!U878)</f>
        <v/>
      </c>
      <c r="V878" s="21" t="str">
        <f>IF(обеспечено!V878-'погружено всего'!V878=0,"",обеспечено!V878-'погружено всего'!V878)</f>
        <v/>
      </c>
      <c r="W878" s="21" t="str">
        <f>IF(обеспечено!W878-'погружено всего'!W878=0,"",обеспечено!W878-'погружено всего'!W878)</f>
        <v/>
      </c>
      <c r="X878" s="21" t="str">
        <f>IF(обеспечено!X878-'погружено всего'!X878=0,"",обеспечено!X878-'погружено всего'!X878)</f>
        <v/>
      </c>
      <c r="Y878" s="21" t="str">
        <f>IF(обеспечено!Y878-'погружено всего'!Y878=0,"",обеспечено!Y878-'погружено всего'!Y878)</f>
        <v/>
      </c>
      <c r="Z878" s="21" t="str">
        <f>IF(обеспечено!Z878-'погружено всего'!Z878=0,"",обеспечено!Z878-'погружено всего'!Z878)</f>
        <v/>
      </c>
      <c r="AA878" s="21" t="str">
        <f>IF(обеспечено!AA878-'погружено всего'!AA878=0,"",обеспечено!AA878-'погружено всего'!AA878)</f>
        <v/>
      </c>
      <c r="AB878" s="21" t="str">
        <f>IF(обеспечено!AB878-'погружено всего'!AB878=0,"",обеспечено!AB878-'погружено всего'!AB878)</f>
        <v/>
      </c>
      <c r="AC878" s="21" t="str">
        <f>IF(обеспечено!AC878-'погружено всего'!AC878=0,"",обеспечено!AC878-'погружено всего'!AC878)</f>
        <v/>
      </c>
      <c r="AD878" s="21" t="str">
        <f>IF(обеспечено!AD878-'погружено всего'!AD878=0,"",обеспечено!AD878-'погружено всего'!AD878)</f>
        <v/>
      </c>
      <c r="AE878" s="21" t="str">
        <f>IF(обеспечено!AE878-'погружено всего'!AE878=0,"",обеспечено!AE878-'погружено всего'!AE878)</f>
        <v/>
      </c>
      <c r="AF878" s="21" t="str">
        <f>IF(обеспечено!AF878-'погружено всего'!AF878=0,"",обеспечено!AF878-'погружено всего'!AF878)</f>
        <v/>
      </c>
      <c r="AG878" s="21" t="str">
        <f>IF(обеспечено!AG878-'погружено всего'!AG878=0,"",обеспечено!AG878-'погружено всего'!AG878)</f>
        <v/>
      </c>
      <c r="AH878" s="21" t="str">
        <f>IF(обеспечено!AH878-'погружено всего'!AH878=0,"",обеспечено!AH878-'погружено всего'!AH878)</f>
        <v/>
      </c>
      <c r="AI878" s="21" t="str">
        <f>IF(обеспечено!AI878-'погружено всего'!AI878=0,"",обеспечено!AI878-'погружено всего'!AI878)</f>
        <v/>
      </c>
      <c r="AJ878" s="21" t="str">
        <f>IF(обеспечено!AJ878-'погружено всего'!AJ878=0,"",обеспечено!AJ878-'погружено всего'!AJ878)</f>
        <v/>
      </c>
      <c r="AK878" s="21" t="str">
        <f>IF(обеспечено!AK878-'погружено всего'!AK878=0,"",обеспечено!AK878-'погружено всего'!AK878)</f>
        <v/>
      </c>
    </row>
    <row r="879" spans="2:37" ht="13.5" customHeight="1" x14ac:dyDescent="0.15">
      <c r="B879" s="20" t="str">
        <f>IF(LEN('заявки всего'!B879)=0,"",'заявки всего'!B879)</f>
        <v/>
      </c>
      <c r="C879" s="20" t="str">
        <f>IF(LEN('заявки всего'!C879)=0,"",'заявки всего'!C879)</f>
        <v/>
      </c>
      <c r="D879" s="22" t="str">
        <f>IF(LEN('заявки всего'!D879)=0,"",'заявки всего'!D879)</f>
        <v/>
      </c>
      <c r="E879" s="23" t="str">
        <f>IF(LEN('заявки всего'!E879)=0,"",'заявки всего'!E879)</f>
        <v/>
      </c>
      <c r="F879" s="23" t="str">
        <f>IF(обеспечено!F879=0,"",ROUNDUP(обеспечено!F879/31*5,0))</f>
        <v/>
      </c>
      <c r="G879" s="21" t="str">
        <f>IF(обеспечено!G879-'погружено всего'!G879=0,"",обеспечено!G879-'погружено всего'!G879)</f>
        <v/>
      </c>
      <c r="H879" s="21" t="str">
        <f>IF(обеспечено!H879-'погружено всего'!H879=0,"",обеспечено!H879-'погружено всего'!H879)</f>
        <v/>
      </c>
      <c r="I879" s="21" t="str">
        <f>IF(обеспечено!I879-'погружено всего'!I879=0,"",обеспечено!I879-'погружено всего'!I879)</f>
        <v/>
      </c>
      <c r="J879" s="21" t="str">
        <f>IF(обеспечено!J879-'погружено всего'!J879=0,"",обеспечено!J879-'погружено всего'!J879)</f>
        <v/>
      </c>
      <c r="K879" s="21" t="str">
        <f>IF(обеспечено!K879-'погружено всего'!K879=0,"",обеспечено!K879-'погружено всего'!K879)</f>
        <v/>
      </c>
      <c r="L879" s="21" t="str">
        <f>IF(обеспечено!L879-'погружено всего'!L879=0,"",обеспечено!L879-'погружено всего'!L879)</f>
        <v/>
      </c>
      <c r="M879" s="21" t="str">
        <f>IF(обеспечено!M879-'погружено всего'!M879=0,"",обеспечено!M879-'погружено всего'!M879)</f>
        <v/>
      </c>
      <c r="N879" s="21" t="str">
        <f>IF(обеспечено!N879-'погружено всего'!N879=0,"",обеспечено!N879-'погружено всего'!N879)</f>
        <v/>
      </c>
      <c r="O879" s="21" t="str">
        <f>IF(обеспечено!O879-'погружено всего'!O879=0,"",обеспечено!O879-'погружено всего'!O879)</f>
        <v/>
      </c>
      <c r="P879" s="21" t="str">
        <f>IF(обеспечено!P879-'погружено всего'!P879=0,"",обеспечено!P879-'погружено всего'!P879)</f>
        <v/>
      </c>
      <c r="Q879" s="21" t="str">
        <f>IF(обеспечено!Q879-'погружено всего'!Q879=0,"",обеспечено!Q879-'погружено всего'!Q879)</f>
        <v/>
      </c>
      <c r="R879" s="21" t="str">
        <f>IF(обеспечено!R879-'погружено всего'!R879=0,"",обеспечено!R879-'погружено всего'!R879)</f>
        <v/>
      </c>
      <c r="S879" s="21" t="str">
        <f>IF(обеспечено!S879-'погружено всего'!S879=0,"",обеспечено!S879-'погружено всего'!S879)</f>
        <v/>
      </c>
      <c r="T879" s="21" t="str">
        <f>IF(обеспечено!T879-'погружено всего'!T879=0,"",обеспечено!T879-'погружено всего'!T879)</f>
        <v/>
      </c>
      <c r="U879" s="21" t="str">
        <f>IF(обеспечено!U879-'погружено всего'!U879=0,"",обеспечено!U879-'погружено всего'!U879)</f>
        <v/>
      </c>
      <c r="V879" s="21" t="str">
        <f>IF(обеспечено!V879-'погружено всего'!V879=0,"",обеспечено!V879-'погружено всего'!V879)</f>
        <v/>
      </c>
      <c r="W879" s="21" t="str">
        <f>IF(обеспечено!W879-'погружено всего'!W879=0,"",обеспечено!W879-'погружено всего'!W879)</f>
        <v/>
      </c>
      <c r="X879" s="21" t="str">
        <f>IF(обеспечено!X879-'погружено всего'!X879=0,"",обеспечено!X879-'погружено всего'!X879)</f>
        <v/>
      </c>
      <c r="Y879" s="21" t="str">
        <f>IF(обеспечено!Y879-'погружено всего'!Y879=0,"",обеспечено!Y879-'погружено всего'!Y879)</f>
        <v/>
      </c>
      <c r="Z879" s="21" t="str">
        <f>IF(обеспечено!Z879-'погружено всего'!Z879=0,"",обеспечено!Z879-'погружено всего'!Z879)</f>
        <v/>
      </c>
      <c r="AA879" s="21" t="str">
        <f>IF(обеспечено!AA879-'погружено всего'!AA879=0,"",обеспечено!AA879-'погружено всего'!AA879)</f>
        <v/>
      </c>
      <c r="AB879" s="21" t="str">
        <f>IF(обеспечено!AB879-'погружено всего'!AB879=0,"",обеспечено!AB879-'погружено всего'!AB879)</f>
        <v/>
      </c>
      <c r="AC879" s="21" t="str">
        <f>IF(обеспечено!AC879-'погружено всего'!AC879=0,"",обеспечено!AC879-'погружено всего'!AC879)</f>
        <v/>
      </c>
      <c r="AD879" s="21" t="str">
        <f>IF(обеспечено!AD879-'погружено всего'!AD879=0,"",обеспечено!AD879-'погружено всего'!AD879)</f>
        <v/>
      </c>
      <c r="AE879" s="21" t="str">
        <f>IF(обеспечено!AE879-'погружено всего'!AE879=0,"",обеспечено!AE879-'погружено всего'!AE879)</f>
        <v/>
      </c>
      <c r="AF879" s="21" t="str">
        <f>IF(обеспечено!AF879-'погружено всего'!AF879=0,"",обеспечено!AF879-'погружено всего'!AF879)</f>
        <v/>
      </c>
      <c r="AG879" s="21" t="str">
        <f>IF(обеспечено!AG879-'погружено всего'!AG879=0,"",обеспечено!AG879-'погружено всего'!AG879)</f>
        <v/>
      </c>
      <c r="AH879" s="21" t="str">
        <f>IF(обеспечено!AH879-'погружено всего'!AH879=0,"",обеспечено!AH879-'погружено всего'!AH879)</f>
        <v/>
      </c>
      <c r="AI879" s="21" t="str">
        <f>IF(обеспечено!AI879-'погружено всего'!AI879=0,"",обеспечено!AI879-'погружено всего'!AI879)</f>
        <v/>
      </c>
      <c r="AJ879" s="21" t="str">
        <f>IF(обеспечено!AJ879-'погружено всего'!AJ879=0,"",обеспечено!AJ879-'погружено всего'!AJ879)</f>
        <v/>
      </c>
      <c r="AK879" s="21" t="str">
        <f>IF(обеспечено!AK879-'погружено всего'!AK879=0,"",обеспечено!AK879-'погружено всего'!AK879)</f>
        <v/>
      </c>
    </row>
    <row r="880" spans="2:37" ht="13.5" customHeight="1" x14ac:dyDescent="0.15">
      <c r="B880" s="20" t="str">
        <f>IF(LEN('заявки всего'!B880)=0,"",'заявки всего'!B880)</f>
        <v/>
      </c>
      <c r="C880" s="20" t="str">
        <f>IF(LEN('заявки всего'!C880)=0,"",'заявки всего'!C880)</f>
        <v/>
      </c>
      <c r="D880" s="22" t="str">
        <f>IF(LEN('заявки всего'!D880)=0,"",'заявки всего'!D880)</f>
        <v/>
      </c>
      <c r="E880" s="23" t="str">
        <f>IF(LEN('заявки всего'!E880)=0,"",'заявки всего'!E880)</f>
        <v/>
      </c>
      <c r="F880" s="23" t="str">
        <f>IF(обеспечено!F880=0,"",ROUNDUP(обеспечено!F880/31*5,0))</f>
        <v/>
      </c>
      <c r="G880" s="21" t="str">
        <f>IF(обеспечено!G880-'погружено всего'!G880=0,"",обеспечено!G880-'погружено всего'!G880)</f>
        <v/>
      </c>
      <c r="H880" s="21" t="str">
        <f>IF(обеспечено!H880-'погружено всего'!H880=0,"",обеспечено!H880-'погружено всего'!H880)</f>
        <v/>
      </c>
      <c r="I880" s="21" t="str">
        <f>IF(обеспечено!I880-'погружено всего'!I880=0,"",обеспечено!I880-'погружено всего'!I880)</f>
        <v/>
      </c>
      <c r="J880" s="21" t="str">
        <f>IF(обеспечено!J880-'погружено всего'!J880=0,"",обеспечено!J880-'погружено всего'!J880)</f>
        <v/>
      </c>
      <c r="K880" s="21" t="str">
        <f>IF(обеспечено!K880-'погружено всего'!K880=0,"",обеспечено!K880-'погружено всего'!K880)</f>
        <v/>
      </c>
      <c r="L880" s="21" t="str">
        <f>IF(обеспечено!L880-'погружено всего'!L880=0,"",обеспечено!L880-'погружено всего'!L880)</f>
        <v/>
      </c>
      <c r="M880" s="21" t="str">
        <f>IF(обеспечено!M880-'погружено всего'!M880=0,"",обеспечено!M880-'погружено всего'!M880)</f>
        <v/>
      </c>
      <c r="N880" s="21" t="str">
        <f>IF(обеспечено!N880-'погружено всего'!N880=0,"",обеспечено!N880-'погружено всего'!N880)</f>
        <v/>
      </c>
      <c r="O880" s="21" t="str">
        <f>IF(обеспечено!O880-'погружено всего'!O880=0,"",обеспечено!O880-'погружено всего'!O880)</f>
        <v/>
      </c>
      <c r="P880" s="21" t="str">
        <f>IF(обеспечено!P880-'погружено всего'!P880=0,"",обеспечено!P880-'погружено всего'!P880)</f>
        <v/>
      </c>
      <c r="Q880" s="21" t="str">
        <f>IF(обеспечено!Q880-'погружено всего'!Q880=0,"",обеспечено!Q880-'погружено всего'!Q880)</f>
        <v/>
      </c>
      <c r="R880" s="21" t="str">
        <f>IF(обеспечено!R880-'погружено всего'!R880=0,"",обеспечено!R880-'погружено всего'!R880)</f>
        <v/>
      </c>
      <c r="S880" s="21" t="str">
        <f>IF(обеспечено!S880-'погружено всего'!S880=0,"",обеспечено!S880-'погружено всего'!S880)</f>
        <v/>
      </c>
      <c r="T880" s="21" t="str">
        <f>IF(обеспечено!T880-'погружено всего'!T880=0,"",обеспечено!T880-'погружено всего'!T880)</f>
        <v/>
      </c>
      <c r="U880" s="21" t="str">
        <f>IF(обеспечено!U880-'погружено всего'!U880=0,"",обеспечено!U880-'погружено всего'!U880)</f>
        <v/>
      </c>
      <c r="V880" s="21" t="str">
        <f>IF(обеспечено!V880-'погружено всего'!V880=0,"",обеспечено!V880-'погружено всего'!V880)</f>
        <v/>
      </c>
      <c r="W880" s="21" t="str">
        <f>IF(обеспечено!W880-'погружено всего'!W880=0,"",обеспечено!W880-'погружено всего'!W880)</f>
        <v/>
      </c>
      <c r="X880" s="21" t="str">
        <f>IF(обеспечено!X880-'погружено всего'!X880=0,"",обеспечено!X880-'погружено всего'!X880)</f>
        <v/>
      </c>
      <c r="Y880" s="21" t="str">
        <f>IF(обеспечено!Y880-'погружено всего'!Y880=0,"",обеспечено!Y880-'погружено всего'!Y880)</f>
        <v/>
      </c>
      <c r="Z880" s="21" t="str">
        <f>IF(обеспечено!Z880-'погружено всего'!Z880=0,"",обеспечено!Z880-'погружено всего'!Z880)</f>
        <v/>
      </c>
      <c r="AA880" s="21" t="str">
        <f>IF(обеспечено!AA880-'погружено всего'!AA880=0,"",обеспечено!AA880-'погружено всего'!AA880)</f>
        <v/>
      </c>
      <c r="AB880" s="21" t="str">
        <f>IF(обеспечено!AB880-'погружено всего'!AB880=0,"",обеспечено!AB880-'погружено всего'!AB880)</f>
        <v/>
      </c>
      <c r="AC880" s="21" t="str">
        <f>IF(обеспечено!AC880-'погружено всего'!AC880=0,"",обеспечено!AC880-'погружено всего'!AC880)</f>
        <v/>
      </c>
      <c r="AD880" s="21" t="str">
        <f>IF(обеспечено!AD880-'погружено всего'!AD880=0,"",обеспечено!AD880-'погружено всего'!AD880)</f>
        <v/>
      </c>
      <c r="AE880" s="21" t="str">
        <f>IF(обеспечено!AE880-'погружено всего'!AE880=0,"",обеспечено!AE880-'погружено всего'!AE880)</f>
        <v/>
      </c>
      <c r="AF880" s="21" t="str">
        <f>IF(обеспечено!AF880-'погружено всего'!AF880=0,"",обеспечено!AF880-'погружено всего'!AF880)</f>
        <v/>
      </c>
      <c r="AG880" s="21" t="str">
        <f>IF(обеспечено!AG880-'погружено всего'!AG880=0,"",обеспечено!AG880-'погружено всего'!AG880)</f>
        <v/>
      </c>
      <c r="AH880" s="21" t="str">
        <f>IF(обеспечено!AH880-'погружено всего'!AH880=0,"",обеспечено!AH880-'погружено всего'!AH880)</f>
        <v/>
      </c>
      <c r="AI880" s="21" t="str">
        <f>IF(обеспечено!AI880-'погружено всего'!AI880=0,"",обеспечено!AI880-'погружено всего'!AI880)</f>
        <v/>
      </c>
      <c r="AJ880" s="21" t="str">
        <f>IF(обеспечено!AJ880-'погружено всего'!AJ880=0,"",обеспечено!AJ880-'погружено всего'!AJ880)</f>
        <v/>
      </c>
      <c r="AK880" s="21" t="str">
        <f>IF(обеспечено!AK880-'погружено всего'!AK880=0,"",обеспечено!AK880-'погружено всего'!AK880)</f>
        <v/>
      </c>
    </row>
    <row r="881" spans="2:37" ht="13.5" customHeight="1" x14ac:dyDescent="0.15">
      <c r="B881" s="20" t="str">
        <f>IF(LEN('заявки всего'!B881)=0,"",'заявки всего'!B881)</f>
        <v/>
      </c>
      <c r="C881" s="20" t="str">
        <f>IF(LEN('заявки всего'!C881)=0,"",'заявки всего'!C881)</f>
        <v/>
      </c>
      <c r="D881" s="22" t="str">
        <f>IF(LEN('заявки всего'!D881)=0,"",'заявки всего'!D881)</f>
        <v/>
      </c>
      <c r="E881" s="23" t="str">
        <f>IF(LEN('заявки всего'!E881)=0,"",'заявки всего'!E881)</f>
        <v/>
      </c>
      <c r="F881" s="23" t="str">
        <f>IF(обеспечено!F881=0,"",ROUNDUP(обеспечено!F881/31*5,0))</f>
        <v/>
      </c>
      <c r="G881" s="21" t="str">
        <f>IF(обеспечено!G881-'погружено всего'!G881=0,"",обеспечено!G881-'погружено всего'!G881)</f>
        <v/>
      </c>
      <c r="H881" s="21" t="str">
        <f>IF(обеспечено!H881-'погружено всего'!H881=0,"",обеспечено!H881-'погружено всего'!H881)</f>
        <v/>
      </c>
      <c r="I881" s="21" t="str">
        <f>IF(обеспечено!I881-'погружено всего'!I881=0,"",обеспечено!I881-'погружено всего'!I881)</f>
        <v/>
      </c>
      <c r="J881" s="21" t="str">
        <f>IF(обеспечено!J881-'погружено всего'!J881=0,"",обеспечено!J881-'погружено всего'!J881)</f>
        <v/>
      </c>
      <c r="K881" s="21" t="str">
        <f>IF(обеспечено!K881-'погружено всего'!K881=0,"",обеспечено!K881-'погружено всего'!K881)</f>
        <v/>
      </c>
      <c r="L881" s="21" t="str">
        <f>IF(обеспечено!L881-'погружено всего'!L881=0,"",обеспечено!L881-'погружено всего'!L881)</f>
        <v/>
      </c>
      <c r="M881" s="21" t="str">
        <f>IF(обеспечено!M881-'погружено всего'!M881=0,"",обеспечено!M881-'погружено всего'!M881)</f>
        <v/>
      </c>
      <c r="N881" s="21" t="str">
        <f>IF(обеспечено!N881-'погружено всего'!N881=0,"",обеспечено!N881-'погружено всего'!N881)</f>
        <v/>
      </c>
      <c r="O881" s="21" t="str">
        <f>IF(обеспечено!O881-'погружено всего'!O881=0,"",обеспечено!O881-'погружено всего'!O881)</f>
        <v/>
      </c>
      <c r="P881" s="21" t="str">
        <f>IF(обеспечено!P881-'погружено всего'!P881=0,"",обеспечено!P881-'погружено всего'!P881)</f>
        <v/>
      </c>
      <c r="Q881" s="21" t="str">
        <f>IF(обеспечено!Q881-'погружено всего'!Q881=0,"",обеспечено!Q881-'погружено всего'!Q881)</f>
        <v/>
      </c>
      <c r="R881" s="21" t="str">
        <f>IF(обеспечено!R881-'погружено всего'!R881=0,"",обеспечено!R881-'погружено всего'!R881)</f>
        <v/>
      </c>
      <c r="S881" s="21" t="str">
        <f>IF(обеспечено!S881-'погружено всего'!S881=0,"",обеспечено!S881-'погружено всего'!S881)</f>
        <v/>
      </c>
      <c r="T881" s="21" t="str">
        <f>IF(обеспечено!T881-'погружено всего'!T881=0,"",обеспечено!T881-'погружено всего'!T881)</f>
        <v/>
      </c>
      <c r="U881" s="21" t="str">
        <f>IF(обеспечено!U881-'погружено всего'!U881=0,"",обеспечено!U881-'погружено всего'!U881)</f>
        <v/>
      </c>
      <c r="V881" s="21" t="str">
        <f>IF(обеспечено!V881-'погружено всего'!V881=0,"",обеспечено!V881-'погружено всего'!V881)</f>
        <v/>
      </c>
      <c r="W881" s="21" t="str">
        <f>IF(обеспечено!W881-'погружено всего'!W881=0,"",обеспечено!W881-'погружено всего'!W881)</f>
        <v/>
      </c>
      <c r="X881" s="21" t="str">
        <f>IF(обеспечено!X881-'погружено всего'!X881=0,"",обеспечено!X881-'погружено всего'!X881)</f>
        <v/>
      </c>
      <c r="Y881" s="21" t="str">
        <f>IF(обеспечено!Y881-'погружено всего'!Y881=0,"",обеспечено!Y881-'погружено всего'!Y881)</f>
        <v/>
      </c>
      <c r="Z881" s="21" t="str">
        <f>IF(обеспечено!Z881-'погружено всего'!Z881=0,"",обеспечено!Z881-'погружено всего'!Z881)</f>
        <v/>
      </c>
      <c r="AA881" s="21" t="str">
        <f>IF(обеспечено!AA881-'погружено всего'!AA881=0,"",обеспечено!AA881-'погружено всего'!AA881)</f>
        <v/>
      </c>
      <c r="AB881" s="21" t="str">
        <f>IF(обеспечено!AB881-'погружено всего'!AB881=0,"",обеспечено!AB881-'погружено всего'!AB881)</f>
        <v/>
      </c>
      <c r="AC881" s="21" t="str">
        <f>IF(обеспечено!AC881-'погружено всего'!AC881=0,"",обеспечено!AC881-'погружено всего'!AC881)</f>
        <v/>
      </c>
      <c r="AD881" s="21" t="str">
        <f>IF(обеспечено!AD881-'погружено всего'!AD881=0,"",обеспечено!AD881-'погружено всего'!AD881)</f>
        <v/>
      </c>
      <c r="AE881" s="21" t="str">
        <f>IF(обеспечено!AE881-'погружено всего'!AE881=0,"",обеспечено!AE881-'погружено всего'!AE881)</f>
        <v/>
      </c>
      <c r="AF881" s="21" t="str">
        <f>IF(обеспечено!AF881-'погружено всего'!AF881=0,"",обеспечено!AF881-'погружено всего'!AF881)</f>
        <v/>
      </c>
      <c r="AG881" s="21" t="str">
        <f>IF(обеспечено!AG881-'погружено всего'!AG881=0,"",обеспечено!AG881-'погружено всего'!AG881)</f>
        <v/>
      </c>
      <c r="AH881" s="21" t="str">
        <f>IF(обеспечено!AH881-'погружено всего'!AH881=0,"",обеспечено!AH881-'погружено всего'!AH881)</f>
        <v/>
      </c>
      <c r="AI881" s="21" t="str">
        <f>IF(обеспечено!AI881-'погружено всего'!AI881=0,"",обеспечено!AI881-'погружено всего'!AI881)</f>
        <v/>
      </c>
      <c r="AJ881" s="21" t="str">
        <f>IF(обеспечено!AJ881-'погружено всего'!AJ881=0,"",обеспечено!AJ881-'погружено всего'!AJ881)</f>
        <v/>
      </c>
      <c r="AK881" s="21" t="str">
        <f>IF(обеспечено!AK881-'погружено всего'!AK881=0,"",обеспечено!AK881-'погружено всего'!AK881)</f>
        <v/>
      </c>
    </row>
    <row r="882" spans="2:37" ht="13.5" customHeight="1" x14ac:dyDescent="0.15">
      <c r="B882" s="20" t="str">
        <f>IF(LEN('заявки всего'!B882)=0,"",'заявки всего'!B882)</f>
        <v/>
      </c>
      <c r="C882" s="20" t="str">
        <f>IF(LEN('заявки всего'!C882)=0,"",'заявки всего'!C882)</f>
        <v/>
      </c>
      <c r="D882" s="22" t="str">
        <f>IF(LEN('заявки всего'!D882)=0,"",'заявки всего'!D882)</f>
        <v/>
      </c>
      <c r="E882" s="23" t="str">
        <f>IF(LEN('заявки всего'!E882)=0,"",'заявки всего'!E882)</f>
        <v/>
      </c>
      <c r="F882" s="23" t="str">
        <f>IF(обеспечено!F882=0,"",ROUNDUP(обеспечено!F882/31*5,0))</f>
        <v/>
      </c>
      <c r="G882" s="21" t="str">
        <f>IF(обеспечено!G882-'погружено всего'!G882=0,"",обеспечено!G882-'погружено всего'!G882)</f>
        <v/>
      </c>
      <c r="H882" s="21" t="str">
        <f>IF(обеспечено!H882-'погружено всего'!H882=0,"",обеспечено!H882-'погружено всего'!H882)</f>
        <v/>
      </c>
      <c r="I882" s="21" t="str">
        <f>IF(обеспечено!I882-'погружено всего'!I882=0,"",обеспечено!I882-'погружено всего'!I882)</f>
        <v/>
      </c>
      <c r="J882" s="21" t="str">
        <f>IF(обеспечено!J882-'погружено всего'!J882=0,"",обеспечено!J882-'погружено всего'!J882)</f>
        <v/>
      </c>
      <c r="K882" s="21" t="str">
        <f>IF(обеспечено!K882-'погружено всего'!K882=0,"",обеспечено!K882-'погружено всего'!K882)</f>
        <v/>
      </c>
      <c r="L882" s="21" t="str">
        <f>IF(обеспечено!L882-'погружено всего'!L882=0,"",обеспечено!L882-'погружено всего'!L882)</f>
        <v/>
      </c>
      <c r="M882" s="21" t="str">
        <f>IF(обеспечено!M882-'погружено всего'!M882=0,"",обеспечено!M882-'погружено всего'!M882)</f>
        <v/>
      </c>
      <c r="N882" s="21" t="str">
        <f>IF(обеспечено!N882-'погружено всего'!N882=0,"",обеспечено!N882-'погружено всего'!N882)</f>
        <v/>
      </c>
      <c r="O882" s="21" t="str">
        <f>IF(обеспечено!O882-'погружено всего'!O882=0,"",обеспечено!O882-'погружено всего'!O882)</f>
        <v/>
      </c>
      <c r="P882" s="21" t="str">
        <f>IF(обеспечено!P882-'погружено всего'!P882=0,"",обеспечено!P882-'погружено всего'!P882)</f>
        <v/>
      </c>
      <c r="Q882" s="21" t="str">
        <f>IF(обеспечено!Q882-'погружено всего'!Q882=0,"",обеспечено!Q882-'погружено всего'!Q882)</f>
        <v/>
      </c>
      <c r="R882" s="21" t="str">
        <f>IF(обеспечено!R882-'погружено всего'!R882=0,"",обеспечено!R882-'погружено всего'!R882)</f>
        <v/>
      </c>
      <c r="S882" s="21" t="str">
        <f>IF(обеспечено!S882-'погружено всего'!S882=0,"",обеспечено!S882-'погружено всего'!S882)</f>
        <v/>
      </c>
      <c r="T882" s="21" t="str">
        <f>IF(обеспечено!T882-'погружено всего'!T882=0,"",обеспечено!T882-'погружено всего'!T882)</f>
        <v/>
      </c>
      <c r="U882" s="21" t="str">
        <f>IF(обеспечено!U882-'погружено всего'!U882=0,"",обеспечено!U882-'погружено всего'!U882)</f>
        <v/>
      </c>
      <c r="V882" s="21" t="str">
        <f>IF(обеспечено!V882-'погружено всего'!V882=0,"",обеспечено!V882-'погружено всего'!V882)</f>
        <v/>
      </c>
      <c r="W882" s="21" t="str">
        <f>IF(обеспечено!W882-'погружено всего'!W882=0,"",обеспечено!W882-'погружено всего'!W882)</f>
        <v/>
      </c>
      <c r="X882" s="21" t="str">
        <f>IF(обеспечено!X882-'погружено всего'!X882=0,"",обеспечено!X882-'погружено всего'!X882)</f>
        <v/>
      </c>
      <c r="Y882" s="21" t="str">
        <f>IF(обеспечено!Y882-'погружено всего'!Y882=0,"",обеспечено!Y882-'погружено всего'!Y882)</f>
        <v/>
      </c>
      <c r="Z882" s="21" t="str">
        <f>IF(обеспечено!Z882-'погружено всего'!Z882=0,"",обеспечено!Z882-'погружено всего'!Z882)</f>
        <v/>
      </c>
      <c r="AA882" s="21" t="str">
        <f>IF(обеспечено!AA882-'погружено всего'!AA882=0,"",обеспечено!AA882-'погружено всего'!AA882)</f>
        <v/>
      </c>
      <c r="AB882" s="21" t="str">
        <f>IF(обеспечено!AB882-'погружено всего'!AB882=0,"",обеспечено!AB882-'погружено всего'!AB882)</f>
        <v/>
      </c>
      <c r="AC882" s="21" t="str">
        <f>IF(обеспечено!AC882-'погружено всего'!AC882=0,"",обеспечено!AC882-'погружено всего'!AC882)</f>
        <v/>
      </c>
      <c r="AD882" s="21" t="str">
        <f>IF(обеспечено!AD882-'погружено всего'!AD882=0,"",обеспечено!AD882-'погружено всего'!AD882)</f>
        <v/>
      </c>
      <c r="AE882" s="21" t="str">
        <f>IF(обеспечено!AE882-'погружено всего'!AE882=0,"",обеспечено!AE882-'погружено всего'!AE882)</f>
        <v/>
      </c>
      <c r="AF882" s="21" t="str">
        <f>IF(обеспечено!AF882-'погружено всего'!AF882=0,"",обеспечено!AF882-'погружено всего'!AF882)</f>
        <v/>
      </c>
      <c r="AG882" s="21" t="str">
        <f>IF(обеспечено!AG882-'погружено всего'!AG882=0,"",обеспечено!AG882-'погружено всего'!AG882)</f>
        <v/>
      </c>
      <c r="AH882" s="21" t="str">
        <f>IF(обеспечено!AH882-'погружено всего'!AH882=0,"",обеспечено!AH882-'погружено всего'!AH882)</f>
        <v/>
      </c>
      <c r="AI882" s="21" t="str">
        <f>IF(обеспечено!AI882-'погружено всего'!AI882=0,"",обеспечено!AI882-'погружено всего'!AI882)</f>
        <v/>
      </c>
      <c r="AJ882" s="21" t="str">
        <f>IF(обеспечено!AJ882-'погружено всего'!AJ882=0,"",обеспечено!AJ882-'погружено всего'!AJ882)</f>
        <v/>
      </c>
      <c r="AK882" s="21" t="str">
        <f>IF(обеспечено!AK882-'погружено всего'!AK882=0,"",обеспечено!AK882-'погружено всего'!AK882)</f>
        <v/>
      </c>
    </row>
    <row r="883" spans="2:37" ht="13.5" customHeight="1" x14ac:dyDescent="0.15">
      <c r="B883" s="20" t="str">
        <f>IF(LEN('заявки всего'!B883)=0,"",'заявки всего'!B883)</f>
        <v/>
      </c>
      <c r="C883" s="20" t="str">
        <f>IF(LEN('заявки всего'!C883)=0,"",'заявки всего'!C883)</f>
        <v/>
      </c>
      <c r="D883" s="22" t="str">
        <f>IF(LEN('заявки всего'!D883)=0,"",'заявки всего'!D883)</f>
        <v/>
      </c>
      <c r="E883" s="23" t="str">
        <f>IF(LEN('заявки всего'!E883)=0,"",'заявки всего'!E883)</f>
        <v/>
      </c>
      <c r="F883" s="23" t="str">
        <f>IF(обеспечено!F883=0,"",ROUNDUP(обеспечено!F883/31*5,0))</f>
        <v/>
      </c>
      <c r="G883" s="21" t="str">
        <f>IF(обеспечено!G883-'погружено всего'!G883=0,"",обеспечено!G883-'погружено всего'!G883)</f>
        <v/>
      </c>
      <c r="H883" s="21" t="str">
        <f>IF(обеспечено!H883-'погружено всего'!H883=0,"",обеспечено!H883-'погружено всего'!H883)</f>
        <v/>
      </c>
      <c r="I883" s="21" t="str">
        <f>IF(обеспечено!I883-'погружено всего'!I883=0,"",обеспечено!I883-'погружено всего'!I883)</f>
        <v/>
      </c>
      <c r="J883" s="21" t="str">
        <f>IF(обеспечено!J883-'погружено всего'!J883=0,"",обеспечено!J883-'погружено всего'!J883)</f>
        <v/>
      </c>
      <c r="K883" s="21" t="str">
        <f>IF(обеспечено!K883-'погружено всего'!K883=0,"",обеспечено!K883-'погружено всего'!K883)</f>
        <v/>
      </c>
      <c r="L883" s="21" t="str">
        <f>IF(обеспечено!L883-'погружено всего'!L883=0,"",обеспечено!L883-'погружено всего'!L883)</f>
        <v/>
      </c>
      <c r="M883" s="21" t="str">
        <f>IF(обеспечено!M883-'погружено всего'!M883=0,"",обеспечено!M883-'погружено всего'!M883)</f>
        <v/>
      </c>
      <c r="N883" s="21" t="str">
        <f>IF(обеспечено!N883-'погружено всего'!N883=0,"",обеспечено!N883-'погружено всего'!N883)</f>
        <v/>
      </c>
      <c r="O883" s="21" t="str">
        <f>IF(обеспечено!O883-'погружено всего'!O883=0,"",обеспечено!O883-'погружено всего'!O883)</f>
        <v/>
      </c>
      <c r="P883" s="21" t="str">
        <f>IF(обеспечено!P883-'погружено всего'!P883=0,"",обеспечено!P883-'погружено всего'!P883)</f>
        <v/>
      </c>
      <c r="Q883" s="21" t="str">
        <f>IF(обеспечено!Q883-'погружено всего'!Q883=0,"",обеспечено!Q883-'погружено всего'!Q883)</f>
        <v/>
      </c>
      <c r="R883" s="21" t="str">
        <f>IF(обеспечено!R883-'погружено всего'!R883=0,"",обеспечено!R883-'погружено всего'!R883)</f>
        <v/>
      </c>
      <c r="S883" s="21" t="str">
        <f>IF(обеспечено!S883-'погружено всего'!S883=0,"",обеспечено!S883-'погружено всего'!S883)</f>
        <v/>
      </c>
      <c r="T883" s="21" t="str">
        <f>IF(обеспечено!T883-'погружено всего'!T883=0,"",обеспечено!T883-'погружено всего'!T883)</f>
        <v/>
      </c>
      <c r="U883" s="21" t="str">
        <f>IF(обеспечено!U883-'погружено всего'!U883=0,"",обеспечено!U883-'погружено всего'!U883)</f>
        <v/>
      </c>
      <c r="V883" s="21" t="str">
        <f>IF(обеспечено!V883-'погружено всего'!V883=0,"",обеспечено!V883-'погружено всего'!V883)</f>
        <v/>
      </c>
      <c r="W883" s="21" t="str">
        <f>IF(обеспечено!W883-'погружено всего'!W883=0,"",обеспечено!W883-'погружено всего'!W883)</f>
        <v/>
      </c>
      <c r="X883" s="21" t="str">
        <f>IF(обеспечено!X883-'погружено всего'!X883=0,"",обеспечено!X883-'погружено всего'!X883)</f>
        <v/>
      </c>
      <c r="Y883" s="21" t="str">
        <f>IF(обеспечено!Y883-'погружено всего'!Y883=0,"",обеспечено!Y883-'погружено всего'!Y883)</f>
        <v/>
      </c>
      <c r="Z883" s="21" t="str">
        <f>IF(обеспечено!Z883-'погружено всего'!Z883=0,"",обеспечено!Z883-'погружено всего'!Z883)</f>
        <v/>
      </c>
      <c r="AA883" s="21" t="str">
        <f>IF(обеспечено!AA883-'погружено всего'!AA883=0,"",обеспечено!AA883-'погружено всего'!AA883)</f>
        <v/>
      </c>
      <c r="AB883" s="21" t="str">
        <f>IF(обеспечено!AB883-'погружено всего'!AB883=0,"",обеспечено!AB883-'погружено всего'!AB883)</f>
        <v/>
      </c>
      <c r="AC883" s="21" t="str">
        <f>IF(обеспечено!AC883-'погружено всего'!AC883=0,"",обеспечено!AC883-'погружено всего'!AC883)</f>
        <v/>
      </c>
      <c r="AD883" s="21" t="str">
        <f>IF(обеспечено!AD883-'погружено всего'!AD883=0,"",обеспечено!AD883-'погружено всего'!AD883)</f>
        <v/>
      </c>
      <c r="AE883" s="21" t="str">
        <f>IF(обеспечено!AE883-'погружено всего'!AE883=0,"",обеспечено!AE883-'погружено всего'!AE883)</f>
        <v/>
      </c>
      <c r="AF883" s="21" t="str">
        <f>IF(обеспечено!AF883-'погружено всего'!AF883=0,"",обеспечено!AF883-'погружено всего'!AF883)</f>
        <v/>
      </c>
      <c r="AG883" s="21" t="str">
        <f>IF(обеспечено!AG883-'погружено всего'!AG883=0,"",обеспечено!AG883-'погружено всего'!AG883)</f>
        <v/>
      </c>
      <c r="AH883" s="21" t="str">
        <f>IF(обеспечено!AH883-'погружено всего'!AH883=0,"",обеспечено!AH883-'погружено всего'!AH883)</f>
        <v/>
      </c>
      <c r="AI883" s="21" t="str">
        <f>IF(обеспечено!AI883-'погружено всего'!AI883=0,"",обеспечено!AI883-'погружено всего'!AI883)</f>
        <v/>
      </c>
      <c r="AJ883" s="21" t="str">
        <f>IF(обеспечено!AJ883-'погружено всего'!AJ883=0,"",обеспечено!AJ883-'погружено всего'!AJ883)</f>
        <v/>
      </c>
      <c r="AK883" s="21" t="str">
        <f>IF(обеспечено!AK883-'погружено всего'!AK883=0,"",обеспечено!AK883-'погружено всего'!AK883)</f>
        <v/>
      </c>
    </row>
    <row r="884" spans="2:37" ht="13.5" customHeight="1" x14ac:dyDescent="0.15">
      <c r="B884" s="20" t="str">
        <f>IF(LEN('заявки всего'!B884)=0,"",'заявки всего'!B884)</f>
        <v/>
      </c>
      <c r="C884" s="20" t="str">
        <f>IF(LEN('заявки всего'!C884)=0,"",'заявки всего'!C884)</f>
        <v/>
      </c>
      <c r="D884" s="22" t="str">
        <f>IF(LEN('заявки всего'!D884)=0,"",'заявки всего'!D884)</f>
        <v/>
      </c>
      <c r="E884" s="23" t="str">
        <f>IF(LEN('заявки всего'!E884)=0,"",'заявки всего'!E884)</f>
        <v/>
      </c>
      <c r="F884" s="23" t="str">
        <f>IF(обеспечено!F884=0,"",ROUNDUP(обеспечено!F884/31*5,0))</f>
        <v/>
      </c>
      <c r="G884" s="21" t="str">
        <f>IF(обеспечено!G884-'погружено всего'!G884=0,"",обеспечено!G884-'погружено всего'!G884)</f>
        <v/>
      </c>
      <c r="H884" s="21" t="str">
        <f>IF(обеспечено!H884-'погружено всего'!H884=0,"",обеспечено!H884-'погружено всего'!H884)</f>
        <v/>
      </c>
      <c r="I884" s="21" t="str">
        <f>IF(обеспечено!I884-'погружено всего'!I884=0,"",обеспечено!I884-'погружено всего'!I884)</f>
        <v/>
      </c>
      <c r="J884" s="21" t="str">
        <f>IF(обеспечено!J884-'погружено всего'!J884=0,"",обеспечено!J884-'погружено всего'!J884)</f>
        <v/>
      </c>
      <c r="K884" s="21" t="str">
        <f>IF(обеспечено!K884-'погружено всего'!K884=0,"",обеспечено!K884-'погружено всего'!K884)</f>
        <v/>
      </c>
      <c r="L884" s="21" t="str">
        <f>IF(обеспечено!L884-'погружено всего'!L884=0,"",обеспечено!L884-'погружено всего'!L884)</f>
        <v/>
      </c>
      <c r="M884" s="21" t="str">
        <f>IF(обеспечено!M884-'погружено всего'!M884=0,"",обеспечено!M884-'погружено всего'!M884)</f>
        <v/>
      </c>
      <c r="N884" s="21" t="str">
        <f>IF(обеспечено!N884-'погружено всего'!N884=0,"",обеспечено!N884-'погружено всего'!N884)</f>
        <v/>
      </c>
      <c r="O884" s="21" t="str">
        <f>IF(обеспечено!O884-'погружено всего'!O884=0,"",обеспечено!O884-'погружено всего'!O884)</f>
        <v/>
      </c>
      <c r="P884" s="21" t="str">
        <f>IF(обеспечено!P884-'погружено всего'!P884=0,"",обеспечено!P884-'погружено всего'!P884)</f>
        <v/>
      </c>
      <c r="Q884" s="21" t="str">
        <f>IF(обеспечено!Q884-'погружено всего'!Q884=0,"",обеспечено!Q884-'погружено всего'!Q884)</f>
        <v/>
      </c>
      <c r="R884" s="21" t="str">
        <f>IF(обеспечено!R884-'погружено всего'!R884=0,"",обеспечено!R884-'погружено всего'!R884)</f>
        <v/>
      </c>
      <c r="S884" s="21" t="str">
        <f>IF(обеспечено!S884-'погружено всего'!S884=0,"",обеспечено!S884-'погружено всего'!S884)</f>
        <v/>
      </c>
      <c r="T884" s="21" t="str">
        <f>IF(обеспечено!T884-'погружено всего'!T884=0,"",обеспечено!T884-'погружено всего'!T884)</f>
        <v/>
      </c>
      <c r="U884" s="21" t="str">
        <f>IF(обеспечено!U884-'погружено всего'!U884=0,"",обеспечено!U884-'погружено всего'!U884)</f>
        <v/>
      </c>
      <c r="V884" s="21" t="str">
        <f>IF(обеспечено!V884-'погружено всего'!V884=0,"",обеспечено!V884-'погружено всего'!V884)</f>
        <v/>
      </c>
      <c r="W884" s="21" t="str">
        <f>IF(обеспечено!W884-'погружено всего'!W884=0,"",обеспечено!W884-'погружено всего'!W884)</f>
        <v/>
      </c>
      <c r="X884" s="21" t="str">
        <f>IF(обеспечено!X884-'погружено всего'!X884=0,"",обеспечено!X884-'погружено всего'!X884)</f>
        <v/>
      </c>
      <c r="Y884" s="21" t="str">
        <f>IF(обеспечено!Y884-'погружено всего'!Y884=0,"",обеспечено!Y884-'погружено всего'!Y884)</f>
        <v/>
      </c>
      <c r="Z884" s="21" t="str">
        <f>IF(обеспечено!Z884-'погружено всего'!Z884=0,"",обеспечено!Z884-'погружено всего'!Z884)</f>
        <v/>
      </c>
      <c r="AA884" s="21" t="str">
        <f>IF(обеспечено!AA884-'погружено всего'!AA884=0,"",обеспечено!AA884-'погружено всего'!AA884)</f>
        <v/>
      </c>
      <c r="AB884" s="21" t="str">
        <f>IF(обеспечено!AB884-'погружено всего'!AB884=0,"",обеспечено!AB884-'погружено всего'!AB884)</f>
        <v/>
      </c>
      <c r="AC884" s="21" t="str">
        <f>IF(обеспечено!AC884-'погружено всего'!AC884=0,"",обеспечено!AC884-'погружено всего'!AC884)</f>
        <v/>
      </c>
      <c r="AD884" s="21" t="str">
        <f>IF(обеспечено!AD884-'погружено всего'!AD884=0,"",обеспечено!AD884-'погружено всего'!AD884)</f>
        <v/>
      </c>
      <c r="AE884" s="21" t="str">
        <f>IF(обеспечено!AE884-'погружено всего'!AE884=0,"",обеспечено!AE884-'погружено всего'!AE884)</f>
        <v/>
      </c>
      <c r="AF884" s="21" t="str">
        <f>IF(обеспечено!AF884-'погружено всего'!AF884=0,"",обеспечено!AF884-'погружено всего'!AF884)</f>
        <v/>
      </c>
      <c r="AG884" s="21" t="str">
        <f>IF(обеспечено!AG884-'погружено всего'!AG884=0,"",обеспечено!AG884-'погружено всего'!AG884)</f>
        <v/>
      </c>
      <c r="AH884" s="21" t="str">
        <f>IF(обеспечено!AH884-'погружено всего'!AH884=0,"",обеспечено!AH884-'погружено всего'!AH884)</f>
        <v/>
      </c>
      <c r="AI884" s="21" t="str">
        <f>IF(обеспечено!AI884-'погружено всего'!AI884=0,"",обеспечено!AI884-'погружено всего'!AI884)</f>
        <v/>
      </c>
      <c r="AJ884" s="21" t="str">
        <f>IF(обеспечено!AJ884-'погружено всего'!AJ884=0,"",обеспечено!AJ884-'погружено всего'!AJ884)</f>
        <v/>
      </c>
      <c r="AK884" s="21" t="str">
        <f>IF(обеспечено!AK884-'погружено всего'!AK884=0,"",обеспечено!AK884-'погружено всего'!AK884)</f>
        <v/>
      </c>
    </row>
    <row r="885" spans="2:37" ht="13.5" customHeight="1" x14ac:dyDescent="0.15">
      <c r="B885" s="20" t="str">
        <f>IF(LEN('заявки всего'!B885)=0,"",'заявки всего'!B885)</f>
        <v/>
      </c>
      <c r="C885" s="20" t="str">
        <f>IF(LEN('заявки всего'!C885)=0,"",'заявки всего'!C885)</f>
        <v/>
      </c>
      <c r="D885" s="22" t="str">
        <f>IF(LEN('заявки всего'!D885)=0,"",'заявки всего'!D885)</f>
        <v/>
      </c>
      <c r="E885" s="23" t="str">
        <f>IF(LEN('заявки всего'!E885)=0,"",'заявки всего'!E885)</f>
        <v/>
      </c>
      <c r="F885" s="23" t="str">
        <f>IF(обеспечено!F885=0,"",ROUNDUP(обеспечено!F885/31*5,0))</f>
        <v/>
      </c>
      <c r="G885" s="21" t="str">
        <f>IF(обеспечено!G885-'погружено всего'!G885=0,"",обеспечено!G885-'погружено всего'!G885)</f>
        <v/>
      </c>
      <c r="H885" s="21" t="str">
        <f>IF(обеспечено!H885-'погружено всего'!H885=0,"",обеспечено!H885-'погружено всего'!H885)</f>
        <v/>
      </c>
      <c r="I885" s="21" t="str">
        <f>IF(обеспечено!I885-'погружено всего'!I885=0,"",обеспечено!I885-'погружено всего'!I885)</f>
        <v/>
      </c>
      <c r="J885" s="21" t="str">
        <f>IF(обеспечено!J885-'погружено всего'!J885=0,"",обеспечено!J885-'погружено всего'!J885)</f>
        <v/>
      </c>
      <c r="K885" s="21" t="str">
        <f>IF(обеспечено!K885-'погружено всего'!K885=0,"",обеспечено!K885-'погружено всего'!K885)</f>
        <v/>
      </c>
      <c r="L885" s="21" t="str">
        <f>IF(обеспечено!L885-'погружено всего'!L885=0,"",обеспечено!L885-'погружено всего'!L885)</f>
        <v/>
      </c>
      <c r="M885" s="21" t="str">
        <f>IF(обеспечено!M885-'погружено всего'!M885=0,"",обеспечено!M885-'погружено всего'!M885)</f>
        <v/>
      </c>
      <c r="N885" s="21" t="str">
        <f>IF(обеспечено!N885-'погружено всего'!N885=0,"",обеспечено!N885-'погружено всего'!N885)</f>
        <v/>
      </c>
      <c r="O885" s="21" t="str">
        <f>IF(обеспечено!O885-'погружено всего'!O885=0,"",обеспечено!O885-'погружено всего'!O885)</f>
        <v/>
      </c>
      <c r="P885" s="21" t="str">
        <f>IF(обеспечено!P885-'погружено всего'!P885=0,"",обеспечено!P885-'погружено всего'!P885)</f>
        <v/>
      </c>
      <c r="Q885" s="21" t="str">
        <f>IF(обеспечено!Q885-'погружено всего'!Q885=0,"",обеспечено!Q885-'погружено всего'!Q885)</f>
        <v/>
      </c>
      <c r="R885" s="21" t="str">
        <f>IF(обеспечено!R885-'погружено всего'!R885=0,"",обеспечено!R885-'погружено всего'!R885)</f>
        <v/>
      </c>
      <c r="S885" s="21" t="str">
        <f>IF(обеспечено!S885-'погружено всего'!S885=0,"",обеспечено!S885-'погружено всего'!S885)</f>
        <v/>
      </c>
      <c r="T885" s="21" t="str">
        <f>IF(обеспечено!T885-'погружено всего'!T885=0,"",обеспечено!T885-'погружено всего'!T885)</f>
        <v/>
      </c>
      <c r="U885" s="21" t="str">
        <f>IF(обеспечено!U885-'погружено всего'!U885=0,"",обеспечено!U885-'погружено всего'!U885)</f>
        <v/>
      </c>
      <c r="V885" s="21" t="str">
        <f>IF(обеспечено!V885-'погружено всего'!V885=0,"",обеспечено!V885-'погружено всего'!V885)</f>
        <v/>
      </c>
      <c r="W885" s="21" t="str">
        <f>IF(обеспечено!W885-'погружено всего'!W885=0,"",обеспечено!W885-'погружено всего'!W885)</f>
        <v/>
      </c>
      <c r="X885" s="21" t="str">
        <f>IF(обеспечено!X885-'погружено всего'!X885=0,"",обеспечено!X885-'погружено всего'!X885)</f>
        <v/>
      </c>
      <c r="Y885" s="21" t="str">
        <f>IF(обеспечено!Y885-'погружено всего'!Y885=0,"",обеспечено!Y885-'погружено всего'!Y885)</f>
        <v/>
      </c>
      <c r="Z885" s="21" t="str">
        <f>IF(обеспечено!Z885-'погружено всего'!Z885=0,"",обеспечено!Z885-'погружено всего'!Z885)</f>
        <v/>
      </c>
      <c r="AA885" s="21" t="str">
        <f>IF(обеспечено!AA885-'погружено всего'!AA885=0,"",обеспечено!AA885-'погружено всего'!AA885)</f>
        <v/>
      </c>
      <c r="AB885" s="21" t="str">
        <f>IF(обеспечено!AB885-'погружено всего'!AB885=0,"",обеспечено!AB885-'погружено всего'!AB885)</f>
        <v/>
      </c>
      <c r="AC885" s="21" t="str">
        <f>IF(обеспечено!AC885-'погружено всего'!AC885=0,"",обеспечено!AC885-'погружено всего'!AC885)</f>
        <v/>
      </c>
      <c r="AD885" s="21" t="str">
        <f>IF(обеспечено!AD885-'погружено всего'!AD885=0,"",обеспечено!AD885-'погружено всего'!AD885)</f>
        <v/>
      </c>
      <c r="AE885" s="21" t="str">
        <f>IF(обеспечено!AE885-'погружено всего'!AE885=0,"",обеспечено!AE885-'погружено всего'!AE885)</f>
        <v/>
      </c>
      <c r="AF885" s="21" t="str">
        <f>IF(обеспечено!AF885-'погружено всего'!AF885=0,"",обеспечено!AF885-'погружено всего'!AF885)</f>
        <v/>
      </c>
      <c r="AG885" s="21" t="str">
        <f>IF(обеспечено!AG885-'погружено всего'!AG885=0,"",обеспечено!AG885-'погружено всего'!AG885)</f>
        <v/>
      </c>
      <c r="AH885" s="21" t="str">
        <f>IF(обеспечено!AH885-'погружено всего'!AH885=0,"",обеспечено!AH885-'погружено всего'!AH885)</f>
        <v/>
      </c>
      <c r="AI885" s="21" t="str">
        <f>IF(обеспечено!AI885-'погружено всего'!AI885=0,"",обеспечено!AI885-'погружено всего'!AI885)</f>
        <v/>
      </c>
      <c r="AJ885" s="21" t="str">
        <f>IF(обеспечено!AJ885-'погружено всего'!AJ885=0,"",обеспечено!AJ885-'погружено всего'!AJ885)</f>
        <v/>
      </c>
      <c r="AK885" s="21" t="str">
        <f>IF(обеспечено!AK885-'погружено всего'!AK885=0,"",обеспечено!AK885-'погружено всего'!AK885)</f>
        <v/>
      </c>
    </row>
    <row r="886" spans="2:37" ht="13.5" customHeight="1" x14ac:dyDescent="0.15">
      <c r="B886" s="20" t="str">
        <f>IF(LEN('заявки всего'!B886)=0,"",'заявки всего'!B886)</f>
        <v/>
      </c>
      <c r="C886" s="20" t="str">
        <f>IF(LEN('заявки всего'!C886)=0,"",'заявки всего'!C886)</f>
        <v/>
      </c>
      <c r="D886" s="22" t="str">
        <f>IF(LEN('заявки всего'!D886)=0,"",'заявки всего'!D886)</f>
        <v/>
      </c>
      <c r="E886" s="23" t="str">
        <f>IF(LEN('заявки всего'!E886)=0,"",'заявки всего'!E886)</f>
        <v/>
      </c>
      <c r="F886" s="23" t="str">
        <f>IF(обеспечено!F886=0,"",ROUNDUP(обеспечено!F886/31*5,0))</f>
        <v/>
      </c>
      <c r="G886" s="21" t="str">
        <f>IF(обеспечено!G886-'погружено всего'!G886=0,"",обеспечено!G886-'погружено всего'!G886)</f>
        <v/>
      </c>
      <c r="H886" s="21" t="str">
        <f>IF(обеспечено!H886-'погружено всего'!H886=0,"",обеспечено!H886-'погружено всего'!H886)</f>
        <v/>
      </c>
      <c r="I886" s="21" t="str">
        <f>IF(обеспечено!I886-'погружено всего'!I886=0,"",обеспечено!I886-'погружено всего'!I886)</f>
        <v/>
      </c>
      <c r="J886" s="21" t="str">
        <f>IF(обеспечено!J886-'погружено всего'!J886=0,"",обеспечено!J886-'погружено всего'!J886)</f>
        <v/>
      </c>
      <c r="K886" s="21" t="str">
        <f>IF(обеспечено!K886-'погружено всего'!K886=0,"",обеспечено!K886-'погружено всего'!K886)</f>
        <v/>
      </c>
      <c r="L886" s="21" t="str">
        <f>IF(обеспечено!L886-'погружено всего'!L886=0,"",обеспечено!L886-'погружено всего'!L886)</f>
        <v/>
      </c>
      <c r="M886" s="21" t="str">
        <f>IF(обеспечено!M886-'погружено всего'!M886=0,"",обеспечено!M886-'погружено всего'!M886)</f>
        <v/>
      </c>
      <c r="N886" s="21" t="str">
        <f>IF(обеспечено!N886-'погружено всего'!N886=0,"",обеспечено!N886-'погружено всего'!N886)</f>
        <v/>
      </c>
      <c r="O886" s="21" t="str">
        <f>IF(обеспечено!O886-'погружено всего'!O886=0,"",обеспечено!O886-'погружено всего'!O886)</f>
        <v/>
      </c>
      <c r="P886" s="21" t="str">
        <f>IF(обеспечено!P886-'погружено всего'!P886=0,"",обеспечено!P886-'погружено всего'!P886)</f>
        <v/>
      </c>
      <c r="Q886" s="21" t="str">
        <f>IF(обеспечено!Q886-'погружено всего'!Q886=0,"",обеспечено!Q886-'погружено всего'!Q886)</f>
        <v/>
      </c>
      <c r="R886" s="21" t="str">
        <f>IF(обеспечено!R886-'погружено всего'!R886=0,"",обеспечено!R886-'погружено всего'!R886)</f>
        <v/>
      </c>
      <c r="S886" s="21" t="str">
        <f>IF(обеспечено!S886-'погружено всего'!S886=0,"",обеспечено!S886-'погружено всего'!S886)</f>
        <v/>
      </c>
      <c r="T886" s="21" t="str">
        <f>IF(обеспечено!T886-'погружено всего'!T886=0,"",обеспечено!T886-'погружено всего'!T886)</f>
        <v/>
      </c>
      <c r="U886" s="21" t="str">
        <f>IF(обеспечено!U886-'погружено всего'!U886=0,"",обеспечено!U886-'погружено всего'!U886)</f>
        <v/>
      </c>
      <c r="V886" s="21" t="str">
        <f>IF(обеспечено!V886-'погружено всего'!V886=0,"",обеспечено!V886-'погружено всего'!V886)</f>
        <v/>
      </c>
      <c r="W886" s="21" t="str">
        <f>IF(обеспечено!W886-'погружено всего'!W886=0,"",обеспечено!W886-'погружено всего'!W886)</f>
        <v/>
      </c>
      <c r="X886" s="21" t="str">
        <f>IF(обеспечено!X886-'погружено всего'!X886=0,"",обеспечено!X886-'погружено всего'!X886)</f>
        <v/>
      </c>
      <c r="Y886" s="21" t="str">
        <f>IF(обеспечено!Y886-'погружено всего'!Y886=0,"",обеспечено!Y886-'погружено всего'!Y886)</f>
        <v/>
      </c>
      <c r="Z886" s="21" t="str">
        <f>IF(обеспечено!Z886-'погружено всего'!Z886=0,"",обеспечено!Z886-'погружено всего'!Z886)</f>
        <v/>
      </c>
      <c r="AA886" s="21" t="str">
        <f>IF(обеспечено!AA886-'погружено всего'!AA886=0,"",обеспечено!AA886-'погружено всего'!AA886)</f>
        <v/>
      </c>
      <c r="AB886" s="21" t="str">
        <f>IF(обеспечено!AB886-'погружено всего'!AB886=0,"",обеспечено!AB886-'погружено всего'!AB886)</f>
        <v/>
      </c>
      <c r="AC886" s="21" t="str">
        <f>IF(обеспечено!AC886-'погружено всего'!AC886=0,"",обеспечено!AC886-'погружено всего'!AC886)</f>
        <v/>
      </c>
      <c r="AD886" s="21" t="str">
        <f>IF(обеспечено!AD886-'погружено всего'!AD886=0,"",обеспечено!AD886-'погружено всего'!AD886)</f>
        <v/>
      </c>
      <c r="AE886" s="21" t="str">
        <f>IF(обеспечено!AE886-'погружено всего'!AE886=0,"",обеспечено!AE886-'погружено всего'!AE886)</f>
        <v/>
      </c>
      <c r="AF886" s="21" t="str">
        <f>IF(обеспечено!AF886-'погружено всего'!AF886=0,"",обеспечено!AF886-'погружено всего'!AF886)</f>
        <v/>
      </c>
      <c r="AG886" s="21" t="str">
        <f>IF(обеспечено!AG886-'погружено всего'!AG886=0,"",обеспечено!AG886-'погружено всего'!AG886)</f>
        <v/>
      </c>
      <c r="AH886" s="21" t="str">
        <f>IF(обеспечено!AH886-'погружено всего'!AH886=0,"",обеспечено!AH886-'погружено всего'!AH886)</f>
        <v/>
      </c>
      <c r="AI886" s="21" t="str">
        <f>IF(обеспечено!AI886-'погружено всего'!AI886=0,"",обеспечено!AI886-'погружено всего'!AI886)</f>
        <v/>
      </c>
      <c r="AJ886" s="21" t="str">
        <f>IF(обеспечено!AJ886-'погружено всего'!AJ886=0,"",обеспечено!AJ886-'погружено всего'!AJ886)</f>
        <v/>
      </c>
      <c r="AK886" s="21" t="str">
        <f>IF(обеспечено!AK886-'погружено всего'!AK886=0,"",обеспечено!AK886-'погружено всего'!AK886)</f>
        <v/>
      </c>
    </row>
    <row r="887" spans="2:37" ht="13.5" customHeight="1" x14ac:dyDescent="0.15">
      <c r="B887" s="20" t="str">
        <f>IF(LEN('заявки всего'!B887)=0,"",'заявки всего'!B887)</f>
        <v/>
      </c>
      <c r="C887" s="20" t="str">
        <f>IF(LEN('заявки всего'!C887)=0,"",'заявки всего'!C887)</f>
        <v/>
      </c>
      <c r="D887" s="22" t="str">
        <f>IF(LEN('заявки всего'!D887)=0,"",'заявки всего'!D887)</f>
        <v/>
      </c>
      <c r="E887" s="23" t="str">
        <f>IF(LEN('заявки всего'!E887)=0,"",'заявки всего'!E887)</f>
        <v/>
      </c>
      <c r="F887" s="23" t="str">
        <f>IF(обеспечено!F887=0,"",ROUNDUP(обеспечено!F887/31*5,0))</f>
        <v/>
      </c>
      <c r="G887" s="21" t="str">
        <f>IF(обеспечено!G887-'погружено всего'!G887=0,"",обеспечено!G887-'погружено всего'!G887)</f>
        <v/>
      </c>
      <c r="H887" s="21" t="str">
        <f>IF(обеспечено!H887-'погружено всего'!H887=0,"",обеспечено!H887-'погружено всего'!H887)</f>
        <v/>
      </c>
      <c r="I887" s="21" t="str">
        <f>IF(обеспечено!I887-'погружено всего'!I887=0,"",обеспечено!I887-'погружено всего'!I887)</f>
        <v/>
      </c>
      <c r="J887" s="21" t="str">
        <f>IF(обеспечено!J887-'погружено всего'!J887=0,"",обеспечено!J887-'погружено всего'!J887)</f>
        <v/>
      </c>
      <c r="K887" s="21" t="str">
        <f>IF(обеспечено!K887-'погружено всего'!K887=0,"",обеспечено!K887-'погружено всего'!K887)</f>
        <v/>
      </c>
      <c r="L887" s="21" t="str">
        <f>IF(обеспечено!L887-'погружено всего'!L887=0,"",обеспечено!L887-'погружено всего'!L887)</f>
        <v/>
      </c>
      <c r="M887" s="21" t="str">
        <f>IF(обеспечено!M887-'погружено всего'!M887=0,"",обеспечено!M887-'погружено всего'!M887)</f>
        <v/>
      </c>
      <c r="N887" s="21" t="str">
        <f>IF(обеспечено!N887-'погружено всего'!N887=0,"",обеспечено!N887-'погружено всего'!N887)</f>
        <v/>
      </c>
      <c r="O887" s="21" t="str">
        <f>IF(обеспечено!O887-'погружено всего'!O887=0,"",обеспечено!O887-'погружено всего'!O887)</f>
        <v/>
      </c>
      <c r="P887" s="21" t="str">
        <f>IF(обеспечено!P887-'погружено всего'!P887=0,"",обеспечено!P887-'погружено всего'!P887)</f>
        <v/>
      </c>
      <c r="Q887" s="21" t="str">
        <f>IF(обеспечено!Q887-'погружено всего'!Q887=0,"",обеспечено!Q887-'погружено всего'!Q887)</f>
        <v/>
      </c>
      <c r="R887" s="21" t="str">
        <f>IF(обеспечено!R887-'погружено всего'!R887=0,"",обеспечено!R887-'погружено всего'!R887)</f>
        <v/>
      </c>
      <c r="S887" s="21" t="str">
        <f>IF(обеспечено!S887-'погружено всего'!S887=0,"",обеспечено!S887-'погружено всего'!S887)</f>
        <v/>
      </c>
      <c r="T887" s="21" t="str">
        <f>IF(обеспечено!T887-'погружено всего'!T887=0,"",обеспечено!T887-'погружено всего'!T887)</f>
        <v/>
      </c>
      <c r="U887" s="21" t="str">
        <f>IF(обеспечено!U887-'погружено всего'!U887=0,"",обеспечено!U887-'погружено всего'!U887)</f>
        <v/>
      </c>
      <c r="V887" s="21" t="str">
        <f>IF(обеспечено!V887-'погружено всего'!V887=0,"",обеспечено!V887-'погружено всего'!V887)</f>
        <v/>
      </c>
      <c r="W887" s="21" t="str">
        <f>IF(обеспечено!W887-'погружено всего'!W887=0,"",обеспечено!W887-'погружено всего'!W887)</f>
        <v/>
      </c>
      <c r="X887" s="21" t="str">
        <f>IF(обеспечено!X887-'погружено всего'!X887=0,"",обеспечено!X887-'погружено всего'!X887)</f>
        <v/>
      </c>
      <c r="Y887" s="21" t="str">
        <f>IF(обеспечено!Y887-'погружено всего'!Y887=0,"",обеспечено!Y887-'погружено всего'!Y887)</f>
        <v/>
      </c>
      <c r="Z887" s="21" t="str">
        <f>IF(обеспечено!Z887-'погружено всего'!Z887=0,"",обеспечено!Z887-'погружено всего'!Z887)</f>
        <v/>
      </c>
      <c r="AA887" s="21" t="str">
        <f>IF(обеспечено!AA887-'погружено всего'!AA887=0,"",обеспечено!AA887-'погружено всего'!AA887)</f>
        <v/>
      </c>
      <c r="AB887" s="21" t="str">
        <f>IF(обеспечено!AB887-'погружено всего'!AB887=0,"",обеспечено!AB887-'погружено всего'!AB887)</f>
        <v/>
      </c>
      <c r="AC887" s="21" t="str">
        <f>IF(обеспечено!AC887-'погружено всего'!AC887=0,"",обеспечено!AC887-'погружено всего'!AC887)</f>
        <v/>
      </c>
      <c r="AD887" s="21" t="str">
        <f>IF(обеспечено!AD887-'погружено всего'!AD887=0,"",обеспечено!AD887-'погружено всего'!AD887)</f>
        <v/>
      </c>
      <c r="AE887" s="21" t="str">
        <f>IF(обеспечено!AE887-'погружено всего'!AE887=0,"",обеспечено!AE887-'погружено всего'!AE887)</f>
        <v/>
      </c>
      <c r="AF887" s="21" t="str">
        <f>IF(обеспечено!AF887-'погружено всего'!AF887=0,"",обеспечено!AF887-'погружено всего'!AF887)</f>
        <v/>
      </c>
      <c r="AG887" s="21" t="str">
        <f>IF(обеспечено!AG887-'погружено всего'!AG887=0,"",обеспечено!AG887-'погружено всего'!AG887)</f>
        <v/>
      </c>
      <c r="AH887" s="21" t="str">
        <f>IF(обеспечено!AH887-'погружено всего'!AH887=0,"",обеспечено!AH887-'погружено всего'!AH887)</f>
        <v/>
      </c>
      <c r="AI887" s="21" t="str">
        <f>IF(обеспечено!AI887-'погружено всего'!AI887=0,"",обеспечено!AI887-'погружено всего'!AI887)</f>
        <v/>
      </c>
      <c r="AJ887" s="21" t="str">
        <f>IF(обеспечено!AJ887-'погружено всего'!AJ887=0,"",обеспечено!AJ887-'погружено всего'!AJ887)</f>
        <v/>
      </c>
      <c r="AK887" s="21" t="str">
        <f>IF(обеспечено!AK887-'погружено всего'!AK887=0,"",обеспечено!AK887-'погружено всего'!AK887)</f>
        <v/>
      </c>
    </row>
    <row r="888" spans="2:37" ht="13.5" customHeight="1" x14ac:dyDescent="0.15">
      <c r="B888" s="20" t="str">
        <f>IF(LEN('заявки всего'!B888)=0,"",'заявки всего'!B888)</f>
        <v/>
      </c>
      <c r="C888" s="20" t="str">
        <f>IF(LEN('заявки всего'!C888)=0,"",'заявки всего'!C888)</f>
        <v/>
      </c>
      <c r="D888" s="22" t="str">
        <f>IF(LEN('заявки всего'!D888)=0,"",'заявки всего'!D888)</f>
        <v/>
      </c>
      <c r="E888" s="23" t="str">
        <f>IF(LEN('заявки всего'!E888)=0,"",'заявки всего'!E888)</f>
        <v/>
      </c>
      <c r="F888" s="23" t="str">
        <f>IF(обеспечено!F888=0,"",ROUNDUP(обеспечено!F888/31*5,0))</f>
        <v/>
      </c>
      <c r="G888" s="21" t="str">
        <f>IF(обеспечено!G888-'погружено всего'!G888=0,"",обеспечено!G888-'погружено всего'!G888)</f>
        <v/>
      </c>
      <c r="H888" s="21" t="str">
        <f>IF(обеспечено!H888-'погружено всего'!H888=0,"",обеспечено!H888-'погружено всего'!H888)</f>
        <v/>
      </c>
      <c r="I888" s="21" t="str">
        <f>IF(обеспечено!I888-'погружено всего'!I888=0,"",обеспечено!I888-'погружено всего'!I888)</f>
        <v/>
      </c>
      <c r="J888" s="21" t="str">
        <f>IF(обеспечено!J888-'погружено всего'!J888=0,"",обеспечено!J888-'погружено всего'!J888)</f>
        <v/>
      </c>
      <c r="K888" s="21" t="str">
        <f>IF(обеспечено!K888-'погружено всего'!K888=0,"",обеспечено!K888-'погружено всего'!K888)</f>
        <v/>
      </c>
      <c r="L888" s="21" t="str">
        <f>IF(обеспечено!L888-'погружено всего'!L888=0,"",обеспечено!L888-'погружено всего'!L888)</f>
        <v/>
      </c>
      <c r="M888" s="21" t="str">
        <f>IF(обеспечено!M888-'погружено всего'!M888=0,"",обеспечено!M888-'погружено всего'!M888)</f>
        <v/>
      </c>
      <c r="N888" s="21" t="str">
        <f>IF(обеспечено!N888-'погружено всего'!N888=0,"",обеспечено!N888-'погружено всего'!N888)</f>
        <v/>
      </c>
      <c r="O888" s="21" t="str">
        <f>IF(обеспечено!O888-'погружено всего'!O888=0,"",обеспечено!O888-'погружено всего'!O888)</f>
        <v/>
      </c>
      <c r="P888" s="21" t="str">
        <f>IF(обеспечено!P888-'погружено всего'!P888=0,"",обеспечено!P888-'погружено всего'!P888)</f>
        <v/>
      </c>
      <c r="Q888" s="21" t="str">
        <f>IF(обеспечено!Q888-'погружено всего'!Q888=0,"",обеспечено!Q888-'погружено всего'!Q888)</f>
        <v/>
      </c>
      <c r="R888" s="21" t="str">
        <f>IF(обеспечено!R888-'погружено всего'!R888=0,"",обеспечено!R888-'погружено всего'!R888)</f>
        <v/>
      </c>
      <c r="S888" s="21" t="str">
        <f>IF(обеспечено!S888-'погружено всего'!S888=0,"",обеспечено!S888-'погружено всего'!S888)</f>
        <v/>
      </c>
      <c r="T888" s="21" t="str">
        <f>IF(обеспечено!T888-'погружено всего'!T888=0,"",обеспечено!T888-'погружено всего'!T888)</f>
        <v/>
      </c>
      <c r="U888" s="21" t="str">
        <f>IF(обеспечено!U888-'погружено всего'!U888=0,"",обеспечено!U888-'погружено всего'!U888)</f>
        <v/>
      </c>
      <c r="V888" s="21" t="str">
        <f>IF(обеспечено!V888-'погружено всего'!V888=0,"",обеспечено!V888-'погружено всего'!V888)</f>
        <v/>
      </c>
      <c r="W888" s="21" t="str">
        <f>IF(обеспечено!W888-'погружено всего'!W888=0,"",обеспечено!W888-'погружено всего'!W888)</f>
        <v/>
      </c>
      <c r="X888" s="21" t="str">
        <f>IF(обеспечено!X888-'погружено всего'!X888=0,"",обеспечено!X888-'погружено всего'!X888)</f>
        <v/>
      </c>
      <c r="Y888" s="21" t="str">
        <f>IF(обеспечено!Y888-'погружено всего'!Y888=0,"",обеспечено!Y888-'погружено всего'!Y888)</f>
        <v/>
      </c>
      <c r="Z888" s="21" t="str">
        <f>IF(обеспечено!Z888-'погружено всего'!Z888=0,"",обеспечено!Z888-'погружено всего'!Z888)</f>
        <v/>
      </c>
      <c r="AA888" s="21" t="str">
        <f>IF(обеспечено!AA888-'погружено всего'!AA888=0,"",обеспечено!AA888-'погружено всего'!AA888)</f>
        <v/>
      </c>
      <c r="AB888" s="21" t="str">
        <f>IF(обеспечено!AB888-'погружено всего'!AB888=0,"",обеспечено!AB888-'погружено всего'!AB888)</f>
        <v/>
      </c>
      <c r="AC888" s="21" t="str">
        <f>IF(обеспечено!AC888-'погружено всего'!AC888=0,"",обеспечено!AC888-'погружено всего'!AC888)</f>
        <v/>
      </c>
      <c r="AD888" s="21" t="str">
        <f>IF(обеспечено!AD888-'погружено всего'!AD888=0,"",обеспечено!AD888-'погружено всего'!AD888)</f>
        <v/>
      </c>
      <c r="AE888" s="21" t="str">
        <f>IF(обеспечено!AE888-'погружено всего'!AE888=0,"",обеспечено!AE888-'погружено всего'!AE888)</f>
        <v/>
      </c>
      <c r="AF888" s="21" t="str">
        <f>IF(обеспечено!AF888-'погружено всего'!AF888=0,"",обеспечено!AF888-'погружено всего'!AF888)</f>
        <v/>
      </c>
      <c r="AG888" s="21" t="str">
        <f>IF(обеспечено!AG888-'погружено всего'!AG888=0,"",обеспечено!AG888-'погружено всего'!AG888)</f>
        <v/>
      </c>
      <c r="AH888" s="21" t="str">
        <f>IF(обеспечено!AH888-'погружено всего'!AH888=0,"",обеспечено!AH888-'погружено всего'!AH888)</f>
        <v/>
      </c>
      <c r="AI888" s="21" t="str">
        <f>IF(обеспечено!AI888-'погружено всего'!AI888=0,"",обеспечено!AI888-'погружено всего'!AI888)</f>
        <v/>
      </c>
      <c r="AJ888" s="21" t="str">
        <f>IF(обеспечено!AJ888-'погружено всего'!AJ888=0,"",обеспечено!AJ888-'погружено всего'!AJ888)</f>
        <v/>
      </c>
      <c r="AK888" s="21" t="str">
        <f>IF(обеспечено!AK888-'погружено всего'!AK888=0,"",обеспечено!AK888-'погружено всего'!AK888)</f>
        <v/>
      </c>
    </row>
    <row r="889" spans="2:37" ht="13.5" customHeight="1" x14ac:dyDescent="0.15">
      <c r="B889" s="20" t="str">
        <f>IF(LEN('заявки всего'!B889)=0,"",'заявки всего'!B889)</f>
        <v/>
      </c>
      <c r="C889" s="20" t="str">
        <f>IF(LEN('заявки всего'!C889)=0,"",'заявки всего'!C889)</f>
        <v/>
      </c>
      <c r="D889" s="22" t="str">
        <f>IF(LEN('заявки всего'!D889)=0,"",'заявки всего'!D889)</f>
        <v/>
      </c>
      <c r="E889" s="23" t="str">
        <f>IF(LEN('заявки всего'!E889)=0,"",'заявки всего'!E889)</f>
        <v/>
      </c>
      <c r="F889" s="23" t="str">
        <f>IF(обеспечено!F889=0,"",ROUNDUP(обеспечено!F889/31*5,0))</f>
        <v/>
      </c>
      <c r="G889" s="21" t="str">
        <f>IF(обеспечено!G889-'погружено всего'!G889=0,"",обеспечено!G889-'погружено всего'!G889)</f>
        <v/>
      </c>
      <c r="H889" s="21" t="str">
        <f>IF(обеспечено!H889-'погружено всего'!H889=0,"",обеспечено!H889-'погружено всего'!H889)</f>
        <v/>
      </c>
      <c r="I889" s="21" t="str">
        <f>IF(обеспечено!I889-'погружено всего'!I889=0,"",обеспечено!I889-'погружено всего'!I889)</f>
        <v/>
      </c>
      <c r="J889" s="21" t="str">
        <f>IF(обеспечено!J889-'погружено всего'!J889=0,"",обеспечено!J889-'погружено всего'!J889)</f>
        <v/>
      </c>
      <c r="K889" s="21" t="str">
        <f>IF(обеспечено!K889-'погружено всего'!K889=0,"",обеспечено!K889-'погружено всего'!K889)</f>
        <v/>
      </c>
      <c r="L889" s="21" t="str">
        <f>IF(обеспечено!L889-'погружено всего'!L889=0,"",обеспечено!L889-'погружено всего'!L889)</f>
        <v/>
      </c>
      <c r="M889" s="21" t="str">
        <f>IF(обеспечено!M889-'погружено всего'!M889=0,"",обеспечено!M889-'погружено всего'!M889)</f>
        <v/>
      </c>
      <c r="N889" s="21" t="str">
        <f>IF(обеспечено!N889-'погружено всего'!N889=0,"",обеспечено!N889-'погружено всего'!N889)</f>
        <v/>
      </c>
      <c r="O889" s="21" t="str">
        <f>IF(обеспечено!O889-'погружено всего'!O889=0,"",обеспечено!O889-'погружено всего'!O889)</f>
        <v/>
      </c>
      <c r="P889" s="21" t="str">
        <f>IF(обеспечено!P889-'погружено всего'!P889=0,"",обеспечено!P889-'погружено всего'!P889)</f>
        <v/>
      </c>
      <c r="Q889" s="21" t="str">
        <f>IF(обеспечено!Q889-'погружено всего'!Q889=0,"",обеспечено!Q889-'погружено всего'!Q889)</f>
        <v/>
      </c>
      <c r="R889" s="21" t="str">
        <f>IF(обеспечено!R889-'погружено всего'!R889=0,"",обеспечено!R889-'погружено всего'!R889)</f>
        <v/>
      </c>
      <c r="S889" s="21" t="str">
        <f>IF(обеспечено!S889-'погружено всего'!S889=0,"",обеспечено!S889-'погружено всего'!S889)</f>
        <v/>
      </c>
      <c r="T889" s="21" t="str">
        <f>IF(обеспечено!T889-'погружено всего'!T889=0,"",обеспечено!T889-'погружено всего'!T889)</f>
        <v/>
      </c>
      <c r="U889" s="21" t="str">
        <f>IF(обеспечено!U889-'погружено всего'!U889=0,"",обеспечено!U889-'погружено всего'!U889)</f>
        <v/>
      </c>
      <c r="V889" s="21" t="str">
        <f>IF(обеспечено!V889-'погружено всего'!V889=0,"",обеспечено!V889-'погружено всего'!V889)</f>
        <v/>
      </c>
      <c r="W889" s="21" t="str">
        <f>IF(обеспечено!W889-'погружено всего'!W889=0,"",обеспечено!W889-'погружено всего'!W889)</f>
        <v/>
      </c>
      <c r="X889" s="21" t="str">
        <f>IF(обеспечено!X889-'погружено всего'!X889=0,"",обеспечено!X889-'погружено всего'!X889)</f>
        <v/>
      </c>
      <c r="Y889" s="21" t="str">
        <f>IF(обеспечено!Y889-'погружено всего'!Y889=0,"",обеспечено!Y889-'погружено всего'!Y889)</f>
        <v/>
      </c>
      <c r="Z889" s="21" t="str">
        <f>IF(обеспечено!Z889-'погружено всего'!Z889=0,"",обеспечено!Z889-'погружено всего'!Z889)</f>
        <v/>
      </c>
      <c r="AA889" s="21" t="str">
        <f>IF(обеспечено!AA889-'погружено всего'!AA889=0,"",обеспечено!AA889-'погружено всего'!AA889)</f>
        <v/>
      </c>
      <c r="AB889" s="21" t="str">
        <f>IF(обеспечено!AB889-'погружено всего'!AB889=0,"",обеспечено!AB889-'погружено всего'!AB889)</f>
        <v/>
      </c>
      <c r="AC889" s="21" t="str">
        <f>IF(обеспечено!AC889-'погружено всего'!AC889=0,"",обеспечено!AC889-'погружено всего'!AC889)</f>
        <v/>
      </c>
      <c r="AD889" s="21" t="str">
        <f>IF(обеспечено!AD889-'погружено всего'!AD889=0,"",обеспечено!AD889-'погружено всего'!AD889)</f>
        <v/>
      </c>
      <c r="AE889" s="21" t="str">
        <f>IF(обеспечено!AE889-'погружено всего'!AE889=0,"",обеспечено!AE889-'погружено всего'!AE889)</f>
        <v/>
      </c>
      <c r="AF889" s="21" t="str">
        <f>IF(обеспечено!AF889-'погружено всего'!AF889=0,"",обеспечено!AF889-'погружено всего'!AF889)</f>
        <v/>
      </c>
      <c r="AG889" s="21" t="str">
        <f>IF(обеспечено!AG889-'погружено всего'!AG889=0,"",обеспечено!AG889-'погружено всего'!AG889)</f>
        <v/>
      </c>
      <c r="AH889" s="21" t="str">
        <f>IF(обеспечено!AH889-'погружено всего'!AH889=0,"",обеспечено!AH889-'погружено всего'!AH889)</f>
        <v/>
      </c>
      <c r="AI889" s="21" t="str">
        <f>IF(обеспечено!AI889-'погружено всего'!AI889=0,"",обеспечено!AI889-'погружено всего'!AI889)</f>
        <v/>
      </c>
      <c r="AJ889" s="21" t="str">
        <f>IF(обеспечено!AJ889-'погружено всего'!AJ889=0,"",обеспечено!AJ889-'погружено всего'!AJ889)</f>
        <v/>
      </c>
      <c r="AK889" s="21" t="str">
        <f>IF(обеспечено!AK889-'погружено всего'!AK889=0,"",обеспечено!AK889-'погружено всего'!AK889)</f>
        <v/>
      </c>
    </row>
    <row r="890" spans="2:37" ht="13.5" customHeight="1" x14ac:dyDescent="0.15">
      <c r="B890" s="20" t="str">
        <f>IF(LEN('заявки всего'!B890)=0,"",'заявки всего'!B890)</f>
        <v/>
      </c>
      <c r="C890" s="20" t="str">
        <f>IF(LEN('заявки всего'!C890)=0,"",'заявки всего'!C890)</f>
        <v/>
      </c>
      <c r="D890" s="22" t="str">
        <f>IF(LEN('заявки всего'!D890)=0,"",'заявки всего'!D890)</f>
        <v/>
      </c>
      <c r="E890" s="23" t="str">
        <f>IF(LEN('заявки всего'!E890)=0,"",'заявки всего'!E890)</f>
        <v/>
      </c>
      <c r="F890" s="23" t="str">
        <f>IF(обеспечено!F890=0,"",ROUNDUP(обеспечено!F890/31*5,0))</f>
        <v/>
      </c>
      <c r="G890" s="21" t="str">
        <f>IF(обеспечено!G890-'погружено всего'!G890=0,"",обеспечено!G890-'погружено всего'!G890)</f>
        <v/>
      </c>
      <c r="H890" s="21" t="str">
        <f>IF(обеспечено!H890-'погружено всего'!H890=0,"",обеспечено!H890-'погружено всего'!H890)</f>
        <v/>
      </c>
      <c r="I890" s="21" t="str">
        <f>IF(обеспечено!I890-'погружено всего'!I890=0,"",обеспечено!I890-'погружено всего'!I890)</f>
        <v/>
      </c>
      <c r="J890" s="21" t="str">
        <f>IF(обеспечено!J890-'погружено всего'!J890=0,"",обеспечено!J890-'погружено всего'!J890)</f>
        <v/>
      </c>
      <c r="K890" s="21" t="str">
        <f>IF(обеспечено!K890-'погружено всего'!K890=0,"",обеспечено!K890-'погружено всего'!K890)</f>
        <v/>
      </c>
      <c r="L890" s="21" t="str">
        <f>IF(обеспечено!L890-'погружено всего'!L890=0,"",обеспечено!L890-'погружено всего'!L890)</f>
        <v/>
      </c>
      <c r="M890" s="21" t="str">
        <f>IF(обеспечено!M890-'погружено всего'!M890=0,"",обеспечено!M890-'погружено всего'!M890)</f>
        <v/>
      </c>
      <c r="N890" s="21" t="str">
        <f>IF(обеспечено!N890-'погружено всего'!N890=0,"",обеспечено!N890-'погружено всего'!N890)</f>
        <v/>
      </c>
      <c r="O890" s="21" t="str">
        <f>IF(обеспечено!O890-'погружено всего'!O890=0,"",обеспечено!O890-'погружено всего'!O890)</f>
        <v/>
      </c>
      <c r="P890" s="21" t="str">
        <f>IF(обеспечено!P890-'погружено всего'!P890=0,"",обеспечено!P890-'погружено всего'!P890)</f>
        <v/>
      </c>
      <c r="Q890" s="21" t="str">
        <f>IF(обеспечено!Q890-'погружено всего'!Q890=0,"",обеспечено!Q890-'погружено всего'!Q890)</f>
        <v/>
      </c>
      <c r="R890" s="21" t="str">
        <f>IF(обеспечено!R890-'погружено всего'!R890=0,"",обеспечено!R890-'погружено всего'!R890)</f>
        <v/>
      </c>
      <c r="S890" s="21" t="str">
        <f>IF(обеспечено!S890-'погружено всего'!S890=0,"",обеспечено!S890-'погружено всего'!S890)</f>
        <v/>
      </c>
      <c r="T890" s="21" t="str">
        <f>IF(обеспечено!T890-'погружено всего'!T890=0,"",обеспечено!T890-'погружено всего'!T890)</f>
        <v/>
      </c>
      <c r="U890" s="21" t="str">
        <f>IF(обеспечено!U890-'погружено всего'!U890=0,"",обеспечено!U890-'погружено всего'!U890)</f>
        <v/>
      </c>
      <c r="V890" s="21" t="str">
        <f>IF(обеспечено!V890-'погружено всего'!V890=0,"",обеспечено!V890-'погружено всего'!V890)</f>
        <v/>
      </c>
      <c r="W890" s="21" t="str">
        <f>IF(обеспечено!W890-'погружено всего'!W890=0,"",обеспечено!W890-'погружено всего'!W890)</f>
        <v/>
      </c>
      <c r="X890" s="21" t="str">
        <f>IF(обеспечено!X890-'погружено всего'!X890=0,"",обеспечено!X890-'погружено всего'!X890)</f>
        <v/>
      </c>
      <c r="Y890" s="21" t="str">
        <f>IF(обеспечено!Y890-'погружено всего'!Y890=0,"",обеспечено!Y890-'погружено всего'!Y890)</f>
        <v/>
      </c>
      <c r="Z890" s="21" t="str">
        <f>IF(обеспечено!Z890-'погружено всего'!Z890=0,"",обеспечено!Z890-'погружено всего'!Z890)</f>
        <v/>
      </c>
      <c r="AA890" s="21" t="str">
        <f>IF(обеспечено!AA890-'погружено всего'!AA890=0,"",обеспечено!AA890-'погружено всего'!AA890)</f>
        <v/>
      </c>
      <c r="AB890" s="21" t="str">
        <f>IF(обеспечено!AB890-'погружено всего'!AB890=0,"",обеспечено!AB890-'погружено всего'!AB890)</f>
        <v/>
      </c>
      <c r="AC890" s="21" t="str">
        <f>IF(обеспечено!AC890-'погружено всего'!AC890=0,"",обеспечено!AC890-'погружено всего'!AC890)</f>
        <v/>
      </c>
      <c r="AD890" s="21" t="str">
        <f>IF(обеспечено!AD890-'погружено всего'!AD890=0,"",обеспечено!AD890-'погружено всего'!AD890)</f>
        <v/>
      </c>
      <c r="AE890" s="21" t="str">
        <f>IF(обеспечено!AE890-'погружено всего'!AE890=0,"",обеспечено!AE890-'погружено всего'!AE890)</f>
        <v/>
      </c>
      <c r="AF890" s="21" t="str">
        <f>IF(обеспечено!AF890-'погружено всего'!AF890=0,"",обеспечено!AF890-'погружено всего'!AF890)</f>
        <v/>
      </c>
      <c r="AG890" s="21" t="str">
        <f>IF(обеспечено!AG890-'погружено всего'!AG890=0,"",обеспечено!AG890-'погружено всего'!AG890)</f>
        <v/>
      </c>
      <c r="AH890" s="21" t="str">
        <f>IF(обеспечено!AH890-'погружено всего'!AH890=0,"",обеспечено!AH890-'погружено всего'!AH890)</f>
        <v/>
      </c>
      <c r="AI890" s="21" t="str">
        <f>IF(обеспечено!AI890-'погружено всего'!AI890=0,"",обеспечено!AI890-'погружено всего'!AI890)</f>
        <v/>
      </c>
      <c r="AJ890" s="21" t="str">
        <f>IF(обеспечено!AJ890-'погружено всего'!AJ890=0,"",обеспечено!AJ890-'погружено всего'!AJ890)</f>
        <v/>
      </c>
      <c r="AK890" s="21" t="str">
        <f>IF(обеспечено!AK890-'погружено всего'!AK890=0,"",обеспечено!AK890-'погружено всего'!AK890)</f>
        <v/>
      </c>
    </row>
    <row r="891" spans="2:37" ht="13.5" customHeight="1" x14ac:dyDescent="0.15">
      <c r="B891" s="20" t="str">
        <f>IF(LEN('заявки всего'!B891)=0,"",'заявки всего'!B891)</f>
        <v/>
      </c>
      <c r="C891" s="20" t="str">
        <f>IF(LEN('заявки всего'!C891)=0,"",'заявки всего'!C891)</f>
        <v/>
      </c>
      <c r="D891" s="22" t="str">
        <f>IF(LEN('заявки всего'!D891)=0,"",'заявки всего'!D891)</f>
        <v/>
      </c>
      <c r="E891" s="23" t="str">
        <f>IF(LEN('заявки всего'!E891)=0,"",'заявки всего'!E891)</f>
        <v/>
      </c>
      <c r="F891" s="23" t="str">
        <f>IF(обеспечено!F891=0,"",ROUNDUP(обеспечено!F891/31*5,0))</f>
        <v/>
      </c>
      <c r="G891" s="21" t="str">
        <f>IF(обеспечено!G891-'погружено всего'!G891=0,"",обеспечено!G891-'погружено всего'!G891)</f>
        <v/>
      </c>
      <c r="H891" s="21" t="str">
        <f>IF(обеспечено!H891-'погружено всего'!H891=0,"",обеспечено!H891-'погружено всего'!H891)</f>
        <v/>
      </c>
      <c r="I891" s="21" t="str">
        <f>IF(обеспечено!I891-'погружено всего'!I891=0,"",обеспечено!I891-'погружено всего'!I891)</f>
        <v/>
      </c>
      <c r="J891" s="21" t="str">
        <f>IF(обеспечено!J891-'погружено всего'!J891=0,"",обеспечено!J891-'погружено всего'!J891)</f>
        <v/>
      </c>
      <c r="K891" s="21" t="str">
        <f>IF(обеспечено!K891-'погружено всего'!K891=0,"",обеспечено!K891-'погружено всего'!K891)</f>
        <v/>
      </c>
      <c r="L891" s="21" t="str">
        <f>IF(обеспечено!L891-'погружено всего'!L891=0,"",обеспечено!L891-'погружено всего'!L891)</f>
        <v/>
      </c>
      <c r="M891" s="21" t="str">
        <f>IF(обеспечено!M891-'погружено всего'!M891=0,"",обеспечено!M891-'погружено всего'!M891)</f>
        <v/>
      </c>
      <c r="N891" s="21" t="str">
        <f>IF(обеспечено!N891-'погружено всего'!N891=0,"",обеспечено!N891-'погружено всего'!N891)</f>
        <v/>
      </c>
      <c r="O891" s="21" t="str">
        <f>IF(обеспечено!O891-'погружено всего'!O891=0,"",обеспечено!O891-'погружено всего'!O891)</f>
        <v/>
      </c>
      <c r="P891" s="21" t="str">
        <f>IF(обеспечено!P891-'погружено всего'!P891=0,"",обеспечено!P891-'погружено всего'!P891)</f>
        <v/>
      </c>
      <c r="Q891" s="21" t="str">
        <f>IF(обеспечено!Q891-'погружено всего'!Q891=0,"",обеспечено!Q891-'погружено всего'!Q891)</f>
        <v/>
      </c>
      <c r="R891" s="21" t="str">
        <f>IF(обеспечено!R891-'погружено всего'!R891=0,"",обеспечено!R891-'погружено всего'!R891)</f>
        <v/>
      </c>
      <c r="S891" s="21" t="str">
        <f>IF(обеспечено!S891-'погружено всего'!S891=0,"",обеспечено!S891-'погружено всего'!S891)</f>
        <v/>
      </c>
      <c r="T891" s="21" t="str">
        <f>IF(обеспечено!T891-'погружено всего'!T891=0,"",обеспечено!T891-'погружено всего'!T891)</f>
        <v/>
      </c>
      <c r="U891" s="21" t="str">
        <f>IF(обеспечено!U891-'погружено всего'!U891=0,"",обеспечено!U891-'погружено всего'!U891)</f>
        <v/>
      </c>
      <c r="V891" s="21" t="str">
        <f>IF(обеспечено!V891-'погружено всего'!V891=0,"",обеспечено!V891-'погружено всего'!V891)</f>
        <v/>
      </c>
      <c r="W891" s="21" t="str">
        <f>IF(обеспечено!W891-'погружено всего'!W891=0,"",обеспечено!W891-'погружено всего'!W891)</f>
        <v/>
      </c>
      <c r="X891" s="21" t="str">
        <f>IF(обеспечено!X891-'погружено всего'!X891=0,"",обеспечено!X891-'погружено всего'!X891)</f>
        <v/>
      </c>
      <c r="Y891" s="21" t="str">
        <f>IF(обеспечено!Y891-'погружено всего'!Y891=0,"",обеспечено!Y891-'погружено всего'!Y891)</f>
        <v/>
      </c>
      <c r="Z891" s="21" t="str">
        <f>IF(обеспечено!Z891-'погружено всего'!Z891=0,"",обеспечено!Z891-'погружено всего'!Z891)</f>
        <v/>
      </c>
      <c r="AA891" s="21" t="str">
        <f>IF(обеспечено!AA891-'погружено всего'!AA891=0,"",обеспечено!AA891-'погружено всего'!AA891)</f>
        <v/>
      </c>
      <c r="AB891" s="21" t="str">
        <f>IF(обеспечено!AB891-'погружено всего'!AB891=0,"",обеспечено!AB891-'погружено всего'!AB891)</f>
        <v/>
      </c>
      <c r="AC891" s="21" t="str">
        <f>IF(обеспечено!AC891-'погружено всего'!AC891=0,"",обеспечено!AC891-'погружено всего'!AC891)</f>
        <v/>
      </c>
      <c r="AD891" s="21" t="str">
        <f>IF(обеспечено!AD891-'погружено всего'!AD891=0,"",обеспечено!AD891-'погружено всего'!AD891)</f>
        <v/>
      </c>
      <c r="AE891" s="21" t="str">
        <f>IF(обеспечено!AE891-'погружено всего'!AE891=0,"",обеспечено!AE891-'погружено всего'!AE891)</f>
        <v/>
      </c>
      <c r="AF891" s="21" t="str">
        <f>IF(обеспечено!AF891-'погружено всего'!AF891=0,"",обеспечено!AF891-'погружено всего'!AF891)</f>
        <v/>
      </c>
      <c r="AG891" s="21" t="str">
        <f>IF(обеспечено!AG891-'погружено всего'!AG891=0,"",обеспечено!AG891-'погружено всего'!AG891)</f>
        <v/>
      </c>
      <c r="AH891" s="21" t="str">
        <f>IF(обеспечено!AH891-'погружено всего'!AH891=0,"",обеспечено!AH891-'погружено всего'!AH891)</f>
        <v/>
      </c>
      <c r="AI891" s="21" t="str">
        <f>IF(обеспечено!AI891-'погружено всего'!AI891=0,"",обеспечено!AI891-'погружено всего'!AI891)</f>
        <v/>
      </c>
      <c r="AJ891" s="21" t="str">
        <f>IF(обеспечено!AJ891-'погружено всего'!AJ891=0,"",обеспечено!AJ891-'погружено всего'!AJ891)</f>
        <v/>
      </c>
      <c r="AK891" s="21" t="str">
        <f>IF(обеспечено!AK891-'погружено всего'!AK891=0,"",обеспечено!AK891-'погружено всего'!AK891)</f>
        <v/>
      </c>
    </row>
    <row r="892" spans="2:37" ht="13.5" customHeight="1" x14ac:dyDescent="0.15">
      <c r="B892" s="20" t="str">
        <f>IF(LEN('заявки всего'!B892)=0,"",'заявки всего'!B892)</f>
        <v/>
      </c>
      <c r="C892" s="20" t="str">
        <f>IF(LEN('заявки всего'!C892)=0,"",'заявки всего'!C892)</f>
        <v/>
      </c>
      <c r="D892" s="22" t="str">
        <f>IF(LEN('заявки всего'!D892)=0,"",'заявки всего'!D892)</f>
        <v/>
      </c>
      <c r="E892" s="23" t="str">
        <f>IF(LEN('заявки всего'!E892)=0,"",'заявки всего'!E892)</f>
        <v/>
      </c>
      <c r="F892" s="23" t="str">
        <f>IF(обеспечено!F892=0,"",ROUNDUP(обеспечено!F892/31*5,0))</f>
        <v/>
      </c>
      <c r="G892" s="21" t="str">
        <f>IF(обеспечено!G892-'погружено всего'!G892=0,"",обеспечено!G892-'погружено всего'!G892)</f>
        <v/>
      </c>
      <c r="H892" s="21" t="str">
        <f>IF(обеспечено!H892-'погружено всего'!H892=0,"",обеспечено!H892-'погружено всего'!H892)</f>
        <v/>
      </c>
      <c r="I892" s="21" t="str">
        <f>IF(обеспечено!I892-'погружено всего'!I892=0,"",обеспечено!I892-'погружено всего'!I892)</f>
        <v/>
      </c>
      <c r="J892" s="21" t="str">
        <f>IF(обеспечено!J892-'погружено всего'!J892=0,"",обеспечено!J892-'погружено всего'!J892)</f>
        <v/>
      </c>
      <c r="K892" s="21" t="str">
        <f>IF(обеспечено!K892-'погружено всего'!K892=0,"",обеспечено!K892-'погружено всего'!K892)</f>
        <v/>
      </c>
      <c r="L892" s="21" t="str">
        <f>IF(обеспечено!L892-'погружено всего'!L892=0,"",обеспечено!L892-'погружено всего'!L892)</f>
        <v/>
      </c>
      <c r="M892" s="21" t="str">
        <f>IF(обеспечено!M892-'погружено всего'!M892=0,"",обеспечено!M892-'погружено всего'!M892)</f>
        <v/>
      </c>
      <c r="N892" s="21" t="str">
        <f>IF(обеспечено!N892-'погружено всего'!N892=0,"",обеспечено!N892-'погружено всего'!N892)</f>
        <v/>
      </c>
      <c r="O892" s="21" t="str">
        <f>IF(обеспечено!O892-'погружено всего'!O892=0,"",обеспечено!O892-'погружено всего'!O892)</f>
        <v/>
      </c>
      <c r="P892" s="21" t="str">
        <f>IF(обеспечено!P892-'погружено всего'!P892=0,"",обеспечено!P892-'погружено всего'!P892)</f>
        <v/>
      </c>
      <c r="Q892" s="21" t="str">
        <f>IF(обеспечено!Q892-'погружено всего'!Q892=0,"",обеспечено!Q892-'погружено всего'!Q892)</f>
        <v/>
      </c>
      <c r="R892" s="21" t="str">
        <f>IF(обеспечено!R892-'погружено всего'!R892=0,"",обеспечено!R892-'погружено всего'!R892)</f>
        <v/>
      </c>
      <c r="S892" s="21" t="str">
        <f>IF(обеспечено!S892-'погружено всего'!S892=0,"",обеспечено!S892-'погружено всего'!S892)</f>
        <v/>
      </c>
      <c r="T892" s="21" t="str">
        <f>IF(обеспечено!T892-'погружено всего'!T892=0,"",обеспечено!T892-'погружено всего'!T892)</f>
        <v/>
      </c>
      <c r="U892" s="21" t="str">
        <f>IF(обеспечено!U892-'погружено всего'!U892=0,"",обеспечено!U892-'погружено всего'!U892)</f>
        <v/>
      </c>
      <c r="V892" s="21" t="str">
        <f>IF(обеспечено!V892-'погружено всего'!V892=0,"",обеспечено!V892-'погружено всего'!V892)</f>
        <v/>
      </c>
      <c r="W892" s="21" t="str">
        <f>IF(обеспечено!W892-'погружено всего'!W892=0,"",обеспечено!W892-'погружено всего'!W892)</f>
        <v/>
      </c>
      <c r="X892" s="21" t="str">
        <f>IF(обеспечено!X892-'погружено всего'!X892=0,"",обеспечено!X892-'погружено всего'!X892)</f>
        <v/>
      </c>
      <c r="Y892" s="21" t="str">
        <f>IF(обеспечено!Y892-'погружено всего'!Y892=0,"",обеспечено!Y892-'погружено всего'!Y892)</f>
        <v/>
      </c>
      <c r="Z892" s="21" t="str">
        <f>IF(обеспечено!Z892-'погружено всего'!Z892=0,"",обеспечено!Z892-'погружено всего'!Z892)</f>
        <v/>
      </c>
      <c r="AA892" s="21" t="str">
        <f>IF(обеспечено!AA892-'погружено всего'!AA892=0,"",обеспечено!AA892-'погружено всего'!AA892)</f>
        <v/>
      </c>
      <c r="AB892" s="21" t="str">
        <f>IF(обеспечено!AB892-'погружено всего'!AB892=0,"",обеспечено!AB892-'погружено всего'!AB892)</f>
        <v/>
      </c>
      <c r="AC892" s="21" t="str">
        <f>IF(обеспечено!AC892-'погружено всего'!AC892=0,"",обеспечено!AC892-'погружено всего'!AC892)</f>
        <v/>
      </c>
      <c r="AD892" s="21" t="str">
        <f>IF(обеспечено!AD892-'погружено всего'!AD892=0,"",обеспечено!AD892-'погружено всего'!AD892)</f>
        <v/>
      </c>
      <c r="AE892" s="21" t="str">
        <f>IF(обеспечено!AE892-'погружено всего'!AE892=0,"",обеспечено!AE892-'погружено всего'!AE892)</f>
        <v/>
      </c>
      <c r="AF892" s="21" t="str">
        <f>IF(обеспечено!AF892-'погружено всего'!AF892=0,"",обеспечено!AF892-'погружено всего'!AF892)</f>
        <v/>
      </c>
      <c r="AG892" s="21" t="str">
        <f>IF(обеспечено!AG892-'погружено всего'!AG892=0,"",обеспечено!AG892-'погружено всего'!AG892)</f>
        <v/>
      </c>
      <c r="AH892" s="21" t="str">
        <f>IF(обеспечено!AH892-'погружено всего'!AH892=0,"",обеспечено!AH892-'погружено всего'!AH892)</f>
        <v/>
      </c>
      <c r="AI892" s="21" t="str">
        <f>IF(обеспечено!AI892-'погружено всего'!AI892=0,"",обеспечено!AI892-'погружено всего'!AI892)</f>
        <v/>
      </c>
      <c r="AJ892" s="21" t="str">
        <f>IF(обеспечено!AJ892-'погружено всего'!AJ892=0,"",обеспечено!AJ892-'погружено всего'!AJ892)</f>
        <v/>
      </c>
      <c r="AK892" s="21" t="str">
        <f>IF(обеспечено!AK892-'погружено всего'!AK892=0,"",обеспечено!AK892-'погружено всего'!AK892)</f>
        <v/>
      </c>
    </row>
    <row r="893" spans="2:37" ht="13.5" customHeight="1" x14ac:dyDescent="0.15">
      <c r="B893" s="20" t="str">
        <f>IF(LEN('заявки всего'!B893)=0,"",'заявки всего'!B893)</f>
        <v/>
      </c>
      <c r="C893" s="20" t="str">
        <f>IF(LEN('заявки всего'!C893)=0,"",'заявки всего'!C893)</f>
        <v/>
      </c>
      <c r="D893" s="22" t="str">
        <f>IF(LEN('заявки всего'!D893)=0,"",'заявки всего'!D893)</f>
        <v/>
      </c>
      <c r="E893" s="23" t="str">
        <f>IF(LEN('заявки всего'!E893)=0,"",'заявки всего'!E893)</f>
        <v/>
      </c>
      <c r="F893" s="23" t="str">
        <f>IF(обеспечено!F893=0,"",ROUNDUP(обеспечено!F893/31*5,0))</f>
        <v/>
      </c>
      <c r="G893" s="21" t="str">
        <f>IF(обеспечено!G893-'погружено всего'!G893=0,"",обеспечено!G893-'погружено всего'!G893)</f>
        <v/>
      </c>
      <c r="H893" s="21" t="str">
        <f>IF(обеспечено!H893-'погружено всего'!H893=0,"",обеспечено!H893-'погружено всего'!H893)</f>
        <v/>
      </c>
      <c r="I893" s="21" t="str">
        <f>IF(обеспечено!I893-'погружено всего'!I893=0,"",обеспечено!I893-'погружено всего'!I893)</f>
        <v/>
      </c>
      <c r="J893" s="21" t="str">
        <f>IF(обеспечено!J893-'погружено всего'!J893=0,"",обеспечено!J893-'погружено всего'!J893)</f>
        <v/>
      </c>
      <c r="K893" s="21" t="str">
        <f>IF(обеспечено!K893-'погружено всего'!K893=0,"",обеспечено!K893-'погружено всего'!K893)</f>
        <v/>
      </c>
      <c r="L893" s="21" t="str">
        <f>IF(обеспечено!L893-'погружено всего'!L893=0,"",обеспечено!L893-'погружено всего'!L893)</f>
        <v/>
      </c>
      <c r="M893" s="21" t="str">
        <f>IF(обеспечено!M893-'погружено всего'!M893=0,"",обеспечено!M893-'погружено всего'!M893)</f>
        <v/>
      </c>
      <c r="N893" s="21" t="str">
        <f>IF(обеспечено!N893-'погружено всего'!N893=0,"",обеспечено!N893-'погружено всего'!N893)</f>
        <v/>
      </c>
      <c r="O893" s="21" t="str">
        <f>IF(обеспечено!O893-'погружено всего'!O893=0,"",обеспечено!O893-'погружено всего'!O893)</f>
        <v/>
      </c>
      <c r="P893" s="21" t="str">
        <f>IF(обеспечено!P893-'погружено всего'!P893=0,"",обеспечено!P893-'погружено всего'!P893)</f>
        <v/>
      </c>
      <c r="Q893" s="21" t="str">
        <f>IF(обеспечено!Q893-'погружено всего'!Q893=0,"",обеспечено!Q893-'погружено всего'!Q893)</f>
        <v/>
      </c>
      <c r="R893" s="21" t="str">
        <f>IF(обеспечено!R893-'погружено всего'!R893=0,"",обеспечено!R893-'погружено всего'!R893)</f>
        <v/>
      </c>
      <c r="S893" s="21" t="str">
        <f>IF(обеспечено!S893-'погружено всего'!S893=0,"",обеспечено!S893-'погружено всего'!S893)</f>
        <v/>
      </c>
      <c r="T893" s="21" t="str">
        <f>IF(обеспечено!T893-'погружено всего'!T893=0,"",обеспечено!T893-'погружено всего'!T893)</f>
        <v/>
      </c>
      <c r="U893" s="21" t="str">
        <f>IF(обеспечено!U893-'погружено всего'!U893=0,"",обеспечено!U893-'погружено всего'!U893)</f>
        <v/>
      </c>
      <c r="V893" s="21" t="str">
        <f>IF(обеспечено!V893-'погружено всего'!V893=0,"",обеспечено!V893-'погружено всего'!V893)</f>
        <v/>
      </c>
      <c r="W893" s="21" t="str">
        <f>IF(обеспечено!W893-'погружено всего'!W893=0,"",обеспечено!W893-'погружено всего'!W893)</f>
        <v/>
      </c>
      <c r="X893" s="21" t="str">
        <f>IF(обеспечено!X893-'погружено всего'!X893=0,"",обеспечено!X893-'погружено всего'!X893)</f>
        <v/>
      </c>
      <c r="Y893" s="21" t="str">
        <f>IF(обеспечено!Y893-'погружено всего'!Y893=0,"",обеспечено!Y893-'погружено всего'!Y893)</f>
        <v/>
      </c>
      <c r="Z893" s="21" t="str">
        <f>IF(обеспечено!Z893-'погружено всего'!Z893=0,"",обеспечено!Z893-'погружено всего'!Z893)</f>
        <v/>
      </c>
      <c r="AA893" s="21" t="str">
        <f>IF(обеспечено!AA893-'погружено всего'!AA893=0,"",обеспечено!AA893-'погружено всего'!AA893)</f>
        <v/>
      </c>
      <c r="AB893" s="21" t="str">
        <f>IF(обеспечено!AB893-'погружено всего'!AB893=0,"",обеспечено!AB893-'погружено всего'!AB893)</f>
        <v/>
      </c>
      <c r="AC893" s="21" t="str">
        <f>IF(обеспечено!AC893-'погружено всего'!AC893=0,"",обеспечено!AC893-'погружено всего'!AC893)</f>
        <v/>
      </c>
      <c r="AD893" s="21" t="str">
        <f>IF(обеспечено!AD893-'погружено всего'!AD893=0,"",обеспечено!AD893-'погружено всего'!AD893)</f>
        <v/>
      </c>
      <c r="AE893" s="21" t="str">
        <f>IF(обеспечено!AE893-'погружено всего'!AE893=0,"",обеспечено!AE893-'погружено всего'!AE893)</f>
        <v/>
      </c>
      <c r="AF893" s="21" t="str">
        <f>IF(обеспечено!AF893-'погружено всего'!AF893=0,"",обеспечено!AF893-'погружено всего'!AF893)</f>
        <v/>
      </c>
      <c r="AG893" s="21" t="str">
        <f>IF(обеспечено!AG893-'погружено всего'!AG893=0,"",обеспечено!AG893-'погружено всего'!AG893)</f>
        <v/>
      </c>
      <c r="AH893" s="21" t="str">
        <f>IF(обеспечено!AH893-'погружено всего'!AH893=0,"",обеспечено!AH893-'погружено всего'!AH893)</f>
        <v/>
      </c>
      <c r="AI893" s="21" t="str">
        <f>IF(обеспечено!AI893-'погружено всего'!AI893=0,"",обеспечено!AI893-'погружено всего'!AI893)</f>
        <v/>
      </c>
      <c r="AJ893" s="21" t="str">
        <f>IF(обеспечено!AJ893-'погружено всего'!AJ893=0,"",обеспечено!AJ893-'погружено всего'!AJ893)</f>
        <v/>
      </c>
      <c r="AK893" s="21" t="str">
        <f>IF(обеспечено!AK893-'погружено всего'!AK893=0,"",обеспечено!AK893-'погружено всего'!AK893)</f>
        <v/>
      </c>
    </row>
    <row r="894" spans="2:37" ht="13.5" customHeight="1" x14ac:dyDescent="0.15">
      <c r="B894" s="20" t="str">
        <f>IF(LEN('заявки всего'!B894)=0,"",'заявки всего'!B894)</f>
        <v/>
      </c>
      <c r="C894" s="20" t="str">
        <f>IF(LEN('заявки всего'!C894)=0,"",'заявки всего'!C894)</f>
        <v/>
      </c>
      <c r="D894" s="22" t="str">
        <f>IF(LEN('заявки всего'!D894)=0,"",'заявки всего'!D894)</f>
        <v/>
      </c>
      <c r="E894" s="23" t="str">
        <f>IF(LEN('заявки всего'!E894)=0,"",'заявки всего'!E894)</f>
        <v/>
      </c>
      <c r="F894" s="23" t="str">
        <f>IF(обеспечено!F894=0,"",ROUNDUP(обеспечено!F894/31*5,0))</f>
        <v/>
      </c>
      <c r="G894" s="21" t="str">
        <f>IF(обеспечено!G894-'погружено всего'!G894=0,"",обеспечено!G894-'погружено всего'!G894)</f>
        <v/>
      </c>
      <c r="H894" s="21" t="str">
        <f>IF(обеспечено!H894-'погружено всего'!H894=0,"",обеспечено!H894-'погружено всего'!H894)</f>
        <v/>
      </c>
      <c r="I894" s="21" t="str">
        <f>IF(обеспечено!I894-'погружено всего'!I894=0,"",обеспечено!I894-'погружено всего'!I894)</f>
        <v/>
      </c>
      <c r="J894" s="21" t="str">
        <f>IF(обеспечено!J894-'погружено всего'!J894=0,"",обеспечено!J894-'погружено всего'!J894)</f>
        <v/>
      </c>
      <c r="K894" s="21" t="str">
        <f>IF(обеспечено!K894-'погружено всего'!K894=0,"",обеспечено!K894-'погружено всего'!K894)</f>
        <v/>
      </c>
      <c r="L894" s="21" t="str">
        <f>IF(обеспечено!L894-'погружено всего'!L894=0,"",обеспечено!L894-'погружено всего'!L894)</f>
        <v/>
      </c>
      <c r="M894" s="21" t="str">
        <f>IF(обеспечено!M894-'погружено всего'!M894=0,"",обеспечено!M894-'погружено всего'!M894)</f>
        <v/>
      </c>
      <c r="N894" s="21" t="str">
        <f>IF(обеспечено!N894-'погружено всего'!N894=0,"",обеспечено!N894-'погружено всего'!N894)</f>
        <v/>
      </c>
      <c r="O894" s="21" t="str">
        <f>IF(обеспечено!O894-'погружено всего'!O894=0,"",обеспечено!O894-'погружено всего'!O894)</f>
        <v/>
      </c>
      <c r="P894" s="21" t="str">
        <f>IF(обеспечено!P894-'погружено всего'!P894=0,"",обеспечено!P894-'погружено всего'!P894)</f>
        <v/>
      </c>
      <c r="Q894" s="21" t="str">
        <f>IF(обеспечено!Q894-'погружено всего'!Q894=0,"",обеспечено!Q894-'погружено всего'!Q894)</f>
        <v/>
      </c>
      <c r="R894" s="21" t="str">
        <f>IF(обеспечено!R894-'погружено всего'!R894=0,"",обеспечено!R894-'погружено всего'!R894)</f>
        <v/>
      </c>
      <c r="S894" s="21" t="str">
        <f>IF(обеспечено!S894-'погружено всего'!S894=0,"",обеспечено!S894-'погружено всего'!S894)</f>
        <v/>
      </c>
      <c r="T894" s="21" t="str">
        <f>IF(обеспечено!T894-'погружено всего'!T894=0,"",обеспечено!T894-'погружено всего'!T894)</f>
        <v/>
      </c>
      <c r="U894" s="21" t="str">
        <f>IF(обеспечено!U894-'погружено всего'!U894=0,"",обеспечено!U894-'погружено всего'!U894)</f>
        <v/>
      </c>
      <c r="V894" s="21" t="str">
        <f>IF(обеспечено!V894-'погружено всего'!V894=0,"",обеспечено!V894-'погружено всего'!V894)</f>
        <v/>
      </c>
      <c r="W894" s="21" t="str">
        <f>IF(обеспечено!W894-'погружено всего'!W894=0,"",обеспечено!W894-'погружено всего'!W894)</f>
        <v/>
      </c>
      <c r="X894" s="21" t="str">
        <f>IF(обеспечено!X894-'погружено всего'!X894=0,"",обеспечено!X894-'погружено всего'!X894)</f>
        <v/>
      </c>
      <c r="Y894" s="21" t="str">
        <f>IF(обеспечено!Y894-'погружено всего'!Y894=0,"",обеспечено!Y894-'погружено всего'!Y894)</f>
        <v/>
      </c>
      <c r="Z894" s="21" t="str">
        <f>IF(обеспечено!Z894-'погружено всего'!Z894=0,"",обеспечено!Z894-'погружено всего'!Z894)</f>
        <v/>
      </c>
      <c r="AA894" s="21" t="str">
        <f>IF(обеспечено!AA894-'погружено всего'!AA894=0,"",обеспечено!AA894-'погружено всего'!AA894)</f>
        <v/>
      </c>
      <c r="AB894" s="21" t="str">
        <f>IF(обеспечено!AB894-'погружено всего'!AB894=0,"",обеспечено!AB894-'погружено всего'!AB894)</f>
        <v/>
      </c>
      <c r="AC894" s="21" t="str">
        <f>IF(обеспечено!AC894-'погружено всего'!AC894=0,"",обеспечено!AC894-'погружено всего'!AC894)</f>
        <v/>
      </c>
      <c r="AD894" s="21" t="str">
        <f>IF(обеспечено!AD894-'погружено всего'!AD894=0,"",обеспечено!AD894-'погружено всего'!AD894)</f>
        <v/>
      </c>
      <c r="AE894" s="21" t="str">
        <f>IF(обеспечено!AE894-'погружено всего'!AE894=0,"",обеспечено!AE894-'погружено всего'!AE894)</f>
        <v/>
      </c>
      <c r="AF894" s="21" t="str">
        <f>IF(обеспечено!AF894-'погружено всего'!AF894=0,"",обеспечено!AF894-'погружено всего'!AF894)</f>
        <v/>
      </c>
      <c r="AG894" s="21" t="str">
        <f>IF(обеспечено!AG894-'погружено всего'!AG894=0,"",обеспечено!AG894-'погружено всего'!AG894)</f>
        <v/>
      </c>
      <c r="AH894" s="21" t="str">
        <f>IF(обеспечено!AH894-'погружено всего'!AH894=0,"",обеспечено!AH894-'погружено всего'!AH894)</f>
        <v/>
      </c>
      <c r="AI894" s="21" t="str">
        <f>IF(обеспечено!AI894-'погружено всего'!AI894=0,"",обеспечено!AI894-'погружено всего'!AI894)</f>
        <v/>
      </c>
      <c r="AJ894" s="21" t="str">
        <f>IF(обеспечено!AJ894-'погружено всего'!AJ894=0,"",обеспечено!AJ894-'погружено всего'!AJ894)</f>
        <v/>
      </c>
      <c r="AK894" s="21" t="str">
        <f>IF(обеспечено!AK894-'погружено всего'!AK894=0,"",обеспечено!AK894-'погружено всего'!AK894)</f>
        <v/>
      </c>
    </row>
    <row r="895" spans="2:37" ht="13.5" customHeight="1" x14ac:dyDescent="0.15">
      <c r="B895" s="20" t="str">
        <f>IF(LEN('заявки всего'!B895)=0,"",'заявки всего'!B895)</f>
        <v/>
      </c>
      <c r="C895" s="20" t="str">
        <f>IF(LEN('заявки всего'!C895)=0,"",'заявки всего'!C895)</f>
        <v/>
      </c>
      <c r="D895" s="22" t="str">
        <f>IF(LEN('заявки всего'!D895)=0,"",'заявки всего'!D895)</f>
        <v/>
      </c>
      <c r="E895" s="23" t="str">
        <f>IF(LEN('заявки всего'!E895)=0,"",'заявки всего'!E895)</f>
        <v/>
      </c>
      <c r="F895" s="23" t="str">
        <f>IF(обеспечено!F895=0,"",ROUNDUP(обеспечено!F895/31*5,0))</f>
        <v/>
      </c>
      <c r="G895" s="21" t="str">
        <f>IF(обеспечено!G895-'погружено всего'!G895=0,"",обеспечено!G895-'погружено всего'!G895)</f>
        <v/>
      </c>
      <c r="H895" s="21" t="str">
        <f>IF(обеспечено!H895-'погружено всего'!H895=0,"",обеспечено!H895-'погружено всего'!H895)</f>
        <v/>
      </c>
      <c r="I895" s="21" t="str">
        <f>IF(обеспечено!I895-'погружено всего'!I895=0,"",обеспечено!I895-'погружено всего'!I895)</f>
        <v/>
      </c>
      <c r="J895" s="21" t="str">
        <f>IF(обеспечено!J895-'погружено всего'!J895=0,"",обеспечено!J895-'погружено всего'!J895)</f>
        <v/>
      </c>
      <c r="K895" s="21" t="str">
        <f>IF(обеспечено!K895-'погружено всего'!K895=0,"",обеспечено!K895-'погружено всего'!K895)</f>
        <v/>
      </c>
      <c r="L895" s="21" t="str">
        <f>IF(обеспечено!L895-'погружено всего'!L895=0,"",обеспечено!L895-'погружено всего'!L895)</f>
        <v/>
      </c>
      <c r="M895" s="21" t="str">
        <f>IF(обеспечено!M895-'погружено всего'!M895=0,"",обеспечено!M895-'погружено всего'!M895)</f>
        <v/>
      </c>
      <c r="N895" s="21" t="str">
        <f>IF(обеспечено!N895-'погружено всего'!N895=0,"",обеспечено!N895-'погружено всего'!N895)</f>
        <v/>
      </c>
      <c r="O895" s="21" t="str">
        <f>IF(обеспечено!O895-'погружено всего'!O895=0,"",обеспечено!O895-'погружено всего'!O895)</f>
        <v/>
      </c>
      <c r="P895" s="21" t="str">
        <f>IF(обеспечено!P895-'погружено всего'!P895=0,"",обеспечено!P895-'погружено всего'!P895)</f>
        <v/>
      </c>
      <c r="Q895" s="21" t="str">
        <f>IF(обеспечено!Q895-'погружено всего'!Q895=0,"",обеспечено!Q895-'погружено всего'!Q895)</f>
        <v/>
      </c>
      <c r="R895" s="21" t="str">
        <f>IF(обеспечено!R895-'погружено всего'!R895=0,"",обеспечено!R895-'погружено всего'!R895)</f>
        <v/>
      </c>
      <c r="S895" s="21" t="str">
        <f>IF(обеспечено!S895-'погружено всего'!S895=0,"",обеспечено!S895-'погружено всего'!S895)</f>
        <v/>
      </c>
      <c r="T895" s="21" t="str">
        <f>IF(обеспечено!T895-'погружено всего'!T895=0,"",обеспечено!T895-'погружено всего'!T895)</f>
        <v/>
      </c>
      <c r="U895" s="21" t="str">
        <f>IF(обеспечено!U895-'погружено всего'!U895=0,"",обеспечено!U895-'погружено всего'!U895)</f>
        <v/>
      </c>
      <c r="V895" s="21" t="str">
        <f>IF(обеспечено!V895-'погружено всего'!V895=0,"",обеспечено!V895-'погружено всего'!V895)</f>
        <v/>
      </c>
      <c r="W895" s="21" t="str">
        <f>IF(обеспечено!W895-'погружено всего'!W895=0,"",обеспечено!W895-'погружено всего'!W895)</f>
        <v/>
      </c>
      <c r="X895" s="21" t="str">
        <f>IF(обеспечено!X895-'погружено всего'!X895=0,"",обеспечено!X895-'погружено всего'!X895)</f>
        <v/>
      </c>
      <c r="Y895" s="21" t="str">
        <f>IF(обеспечено!Y895-'погружено всего'!Y895=0,"",обеспечено!Y895-'погружено всего'!Y895)</f>
        <v/>
      </c>
      <c r="Z895" s="21" t="str">
        <f>IF(обеспечено!Z895-'погружено всего'!Z895=0,"",обеспечено!Z895-'погружено всего'!Z895)</f>
        <v/>
      </c>
      <c r="AA895" s="21" t="str">
        <f>IF(обеспечено!AA895-'погружено всего'!AA895=0,"",обеспечено!AA895-'погружено всего'!AA895)</f>
        <v/>
      </c>
      <c r="AB895" s="21" t="str">
        <f>IF(обеспечено!AB895-'погружено всего'!AB895=0,"",обеспечено!AB895-'погружено всего'!AB895)</f>
        <v/>
      </c>
      <c r="AC895" s="21" t="str">
        <f>IF(обеспечено!AC895-'погружено всего'!AC895=0,"",обеспечено!AC895-'погружено всего'!AC895)</f>
        <v/>
      </c>
      <c r="AD895" s="21" t="str">
        <f>IF(обеспечено!AD895-'погружено всего'!AD895=0,"",обеспечено!AD895-'погружено всего'!AD895)</f>
        <v/>
      </c>
      <c r="AE895" s="21" t="str">
        <f>IF(обеспечено!AE895-'погружено всего'!AE895=0,"",обеспечено!AE895-'погружено всего'!AE895)</f>
        <v/>
      </c>
      <c r="AF895" s="21" t="str">
        <f>IF(обеспечено!AF895-'погружено всего'!AF895=0,"",обеспечено!AF895-'погружено всего'!AF895)</f>
        <v/>
      </c>
      <c r="AG895" s="21" t="str">
        <f>IF(обеспечено!AG895-'погружено всего'!AG895=0,"",обеспечено!AG895-'погружено всего'!AG895)</f>
        <v/>
      </c>
      <c r="AH895" s="21" t="str">
        <f>IF(обеспечено!AH895-'погружено всего'!AH895=0,"",обеспечено!AH895-'погружено всего'!AH895)</f>
        <v/>
      </c>
      <c r="AI895" s="21" t="str">
        <f>IF(обеспечено!AI895-'погружено всего'!AI895=0,"",обеспечено!AI895-'погружено всего'!AI895)</f>
        <v/>
      </c>
      <c r="AJ895" s="21" t="str">
        <f>IF(обеспечено!AJ895-'погружено всего'!AJ895=0,"",обеспечено!AJ895-'погружено всего'!AJ895)</f>
        <v/>
      </c>
      <c r="AK895" s="21" t="str">
        <f>IF(обеспечено!AK895-'погружено всего'!AK895=0,"",обеспечено!AK895-'погружено всего'!AK895)</f>
        <v/>
      </c>
    </row>
    <row r="896" spans="2:37" ht="13.5" customHeight="1" x14ac:dyDescent="0.15">
      <c r="B896" s="20" t="str">
        <f>IF(LEN('заявки всего'!B896)=0,"",'заявки всего'!B896)</f>
        <v/>
      </c>
      <c r="C896" s="20" t="str">
        <f>IF(LEN('заявки всего'!C896)=0,"",'заявки всего'!C896)</f>
        <v/>
      </c>
      <c r="D896" s="22" t="str">
        <f>IF(LEN('заявки всего'!D896)=0,"",'заявки всего'!D896)</f>
        <v/>
      </c>
      <c r="E896" s="23" t="str">
        <f>IF(LEN('заявки всего'!E896)=0,"",'заявки всего'!E896)</f>
        <v/>
      </c>
      <c r="F896" s="23" t="str">
        <f>IF(обеспечено!F896=0,"",ROUNDUP(обеспечено!F896/31*5,0))</f>
        <v/>
      </c>
      <c r="G896" s="21" t="str">
        <f>IF(обеспечено!G896-'погружено всего'!G896=0,"",обеспечено!G896-'погружено всего'!G896)</f>
        <v/>
      </c>
      <c r="H896" s="21" t="str">
        <f>IF(обеспечено!H896-'погружено всего'!H896=0,"",обеспечено!H896-'погружено всего'!H896)</f>
        <v/>
      </c>
      <c r="I896" s="21" t="str">
        <f>IF(обеспечено!I896-'погружено всего'!I896=0,"",обеспечено!I896-'погружено всего'!I896)</f>
        <v/>
      </c>
      <c r="J896" s="21" t="str">
        <f>IF(обеспечено!J896-'погружено всего'!J896=0,"",обеспечено!J896-'погружено всего'!J896)</f>
        <v/>
      </c>
      <c r="K896" s="21" t="str">
        <f>IF(обеспечено!K896-'погружено всего'!K896=0,"",обеспечено!K896-'погружено всего'!K896)</f>
        <v/>
      </c>
      <c r="L896" s="21" t="str">
        <f>IF(обеспечено!L896-'погружено всего'!L896=0,"",обеспечено!L896-'погружено всего'!L896)</f>
        <v/>
      </c>
      <c r="M896" s="21" t="str">
        <f>IF(обеспечено!M896-'погружено всего'!M896=0,"",обеспечено!M896-'погружено всего'!M896)</f>
        <v/>
      </c>
      <c r="N896" s="21" t="str">
        <f>IF(обеспечено!N896-'погружено всего'!N896=0,"",обеспечено!N896-'погружено всего'!N896)</f>
        <v/>
      </c>
      <c r="O896" s="21" t="str">
        <f>IF(обеспечено!O896-'погружено всего'!O896=0,"",обеспечено!O896-'погружено всего'!O896)</f>
        <v/>
      </c>
      <c r="P896" s="21" t="str">
        <f>IF(обеспечено!P896-'погружено всего'!P896=0,"",обеспечено!P896-'погружено всего'!P896)</f>
        <v/>
      </c>
      <c r="Q896" s="21" t="str">
        <f>IF(обеспечено!Q896-'погружено всего'!Q896=0,"",обеспечено!Q896-'погружено всего'!Q896)</f>
        <v/>
      </c>
      <c r="R896" s="21" t="str">
        <f>IF(обеспечено!R896-'погружено всего'!R896=0,"",обеспечено!R896-'погружено всего'!R896)</f>
        <v/>
      </c>
      <c r="S896" s="21" t="str">
        <f>IF(обеспечено!S896-'погружено всего'!S896=0,"",обеспечено!S896-'погружено всего'!S896)</f>
        <v/>
      </c>
      <c r="T896" s="21" t="str">
        <f>IF(обеспечено!T896-'погружено всего'!T896=0,"",обеспечено!T896-'погружено всего'!T896)</f>
        <v/>
      </c>
      <c r="U896" s="21" t="str">
        <f>IF(обеспечено!U896-'погружено всего'!U896=0,"",обеспечено!U896-'погружено всего'!U896)</f>
        <v/>
      </c>
      <c r="V896" s="21" t="str">
        <f>IF(обеспечено!V896-'погружено всего'!V896=0,"",обеспечено!V896-'погружено всего'!V896)</f>
        <v/>
      </c>
      <c r="W896" s="21" t="str">
        <f>IF(обеспечено!W896-'погружено всего'!W896=0,"",обеспечено!W896-'погружено всего'!W896)</f>
        <v/>
      </c>
      <c r="X896" s="21" t="str">
        <f>IF(обеспечено!X896-'погружено всего'!X896=0,"",обеспечено!X896-'погружено всего'!X896)</f>
        <v/>
      </c>
      <c r="Y896" s="21" t="str">
        <f>IF(обеспечено!Y896-'погружено всего'!Y896=0,"",обеспечено!Y896-'погружено всего'!Y896)</f>
        <v/>
      </c>
      <c r="Z896" s="21" t="str">
        <f>IF(обеспечено!Z896-'погружено всего'!Z896=0,"",обеспечено!Z896-'погружено всего'!Z896)</f>
        <v/>
      </c>
      <c r="AA896" s="21" t="str">
        <f>IF(обеспечено!AA896-'погружено всего'!AA896=0,"",обеспечено!AA896-'погружено всего'!AA896)</f>
        <v/>
      </c>
      <c r="AB896" s="21" t="str">
        <f>IF(обеспечено!AB896-'погружено всего'!AB896=0,"",обеспечено!AB896-'погружено всего'!AB896)</f>
        <v/>
      </c>
      <c r="AC896" s="21" t="str">
        <f>IF(обеспечено!AC896-'погружено всего'!AC896=0,"",обеспечено!AC896-'погружено всего'!AC896)</f>
        <v/>
      </c>
      <c r="AD896" s="21" t="str">
        <f>IF(обеспечено!AD896-'погружено всего'!AD896=0,"",обеспечено!AD896-'погружено всего'!AD896)</f>
        <v/>
      </c>
      <c r="AE896" s="21" t="str">
        <f>IF(обеспечено!AE896-'погружено всего'!AE896=0,"",обеспечено!AE896-'погружено всего'!AE896)</f>
        <v/>
      </c>
      <c r="AF896" s="21" t="str">
        <f>IF(обеспечено!AF896-'погружено всего'!AF896=0,"",обеспечено!AF896-'погружено всего'!AF896)</f>
        <v/>
      </c>
      <c r="AG896" s="21" t="str">
        <f>IF(обеспечено!AG896-'погружено всего'!AG896=0,"",обеспечено!AG896-'погружено всего'!AG896)</f>
        <v/>
      </c>
      <c r="AH896" s="21" t="str">
        <f>IF(обеспечено!AH896-'погружено всего'!AH896=0,"",обеспечено!AH896-'погружено всего'!AH896)</f>
        <v/>
      </c>
      <c r="AI896" s="21" t="str">
        <f>IF(обеспечено!AI896-'погружено всего'!AI896=0,"",обеспечено!AI896-'погружено всего'!AI896)</f>
        <v/>
      </c>
      <c r="AJ896" s="21" t="str">
        <f>IF(обеспечено!AJ896-'погружено всего'!AJ896=0,"",обеспечено!AJ896-'погружено всего'!AJ896)</f>
        <v/>
      </c>
      <c r="AK896" s="21" t="str">
        <f>IF(обеспечено!AK896-'погружено всего'!AK896=0,"",обеспечено!AK896-'погружено всего'!AK896)</f>
        <v/>
      </c>
    </row>
    <row r="897" spans="2:37" ht="13.5" customHeight="1" x14ac:dyDescent="0.15">
      <c r="B897" s="20" t="str">
        <f>IF(LEN('заявки всего'!B897)=0,"",'заявки всего'!B897)</f>
        <v/>
      </c>
      <c r="C897" s="20" t="str">
        <f>IF(LEN('заявки всего'!C897)=0,"",'заявки всего'!C897)</f>
        <v/>
      </c>
      <c r="D897" s="22" t="str">
        <f>IF(LEN('заявки всего'!D897)=0,"",'заявки всего'!D897)</f>
        <v/>
      </c>
      <c r="E897" s="23" t="str">
        <f>IF(LEN('заявки всего'!E897)=0,"",'заявки всего'!E897)</f>
        <v/>
      </c>
      <c r="F897" s="23" t="str">
        <f>IF(обеспечено!F897=0,"",ROUNDUP(обеспечено!F897/31*5,0))</f>
        <v/>
      </c>
      <c r="G897" s="21" t="str">
        <f>IF(обеспечено!G897-'погружено всего'!G897=0,"",обеспечено!G897-'погружено всего'!G897)</f>
        <v/>
      </c>
      <c r="H897" s="21" t="str">
        <f>IF(обеспечено!H897-'погружено всего'!H897=0,"",обеспечено!H897-'погружено всего'!H897)</f>
        <v/>
      </c>
      <c r="I897" s="21" t="str">
        <f>IF(обеспечено!I897-'погружено всего'!I897=0,"",обеспечено!I897-'погружено всего'!I897)</f>
        <v/>
      </c>
      <c r="J897" s="21" t="str">
        <f>IF(обеспечено!J897-'погружено всего'!J897=0,"",обеспечено!J897-'погружено всего'!J897)</f>
        <v/>
      </c>
      <c r="K897" s="21" t="str">
        <f>IF(обеспечено!K897-'погружено всего'!K897=0,"",обеспечено!K897-'погружено всего'!K897)</f>
        <v/>
      </c>
      <c r="L897" s="21" t="str">
        <f>IF(обеспечено!L897-'погружено всего'!L897=0,"",обеспечено!L897-'погружено всего'!L897)</f>
        <v/>
      </c>
      <c r="M897" s="21" t="str">
        <f>IF(обеспечено!M897-'погружено всего'!M897=0,"",обеспечено!M897-'погружено всего'!M897)</f>
        <v/>
      </c>
      <c r="N897" s="21" t="str">
        <f>IF(обеспечено!N897-'погружено всего'!N897=0,"",обеспечено!N897-'погружено всего'!N897)</f>
        <v/>
      </c>
      <c r="O897" s="21" t="str">
        <f>IF(обеспечено!O897-'погружено всего'!O897=0,"",обеспечено!O897-'погружено всего'!O897)</f>
        <v/>
      </c>
      <c r="P897" s="21" t="str">
        <f>IF(обеспечено!P897-'погружено всего'!P897=0,"",обеспечено!P897-'погружено всего'!P897)</f>
        <v/>
      </c>
      <c r="Q897" s="21" t="str">
        <f>IF(обеспечено!Q897-'погружено всего'!Q897=0,"",обеспечено!Q897-'погружено всего'!Q897)</f>
        <v/>
      </c>
      <c r="R897" s="21" t="str">
        <f>IF(обеспечено!R897-'погружено всего'!R897=0,"",обеспечено!R897-'погружено всего'!R897)</f>
        <v/>
      </c>
      <c r="S897" s="21" t="str">
        <f>IF(обеспечено!S897-'погружено всего'!S897=0,"",обеспечено!S897-'погружено всего'!S897)</f>
        <v/>
      </c>
      <c r="T897" s="21" t="str">
        <f>IF(обеспечено!T897-'погружено всего'!T897=0,"",обеспечено!T897-'погружено всего'!T897)</f>
        <v/>
      </c>
      <c r="U897" s="21" t="str">
        <f>IF(обеспечено!U897-'погружено всего'!U897=0,"",обеспечено!U897-'погружено всего'!U897)</f>
        <v/>
      </c>
      <c r="V897" s="21" t="str">
        <f>IF(обеспечено!V897-'погружено всего'!V897=0,"",обеспечено!V897-'погружено всего'!V897)</f>
        <v/>
      </c>
      <c r="W897" s="21" t="str">
        <f>IF(обеспечено!W897-'погружено всего'!W897=0,"",обеспечено!W897-'погружено всего'!W897)</f>
        <v/>
      </c>
      <c r="X897" s="21" t="str">
        <f>IF(обеспечено!X897-'погружено всего'!X897=0,"",обеспечено!X897-'погружено всего'!X897)</f>
        <v/>
      </c>
      <c r="Y897" s="21" t="str">
        <f>IF(обеспечено!Y897-'погружено всего'!Y897=0,"",обеспечено!Y897-'погружено всего'!Y897)</f>
        <v/>
      </c>
      <c r="Z897" s="21" t="str">
        <f>IF(обеспечено!Z897-'погружено всего'!Z897=0,"",обеспечено!Z897-'погружено всего'!Z897)</f>
        <v/>
      </c>
      <c r="AA897" s="21" t="str">
        <f>IF(обеспечено!AA897-'погружено всего'!AA897=0,"",обеспечено!AA897-'погружено всего'!AA897)</f>
        <v/>
      </c>
      <c r="AB897" s="21" t="str">
        <f>IF(обеспечено!AB897-'погружено всего'!AB897=0,"",обеспечено!AB897-'погружено всего'!AB897)</f>
        <v/>
      </c>
      <c r="AC897" s="21" t="str">
        <f>IF(обеспечено!AC897-'погружено всего'!AC897=0,"",обеспечено!AC897-'погружено всего'!AC897)</f>
        <v/>
      </c>
      <c r="AD897" s="21" t="str">
        <f>IF(обеспечено!AD897-'погружено всего'!AD897=0,"",обеспечено!AD897-'погружено всего'!AD897)</f>
        <v/>
      </c>
      <c r="AE897" s="21" t="str">
        <f>IF(обеспечено!AE897-'погружено всего'!AE897=0,"",обеспечено!AE897-'погружено всего'!AE897)</f>
        <v/>
      </c>
      <c r="AF897" s="21" t="str">
        <f>IF(обеспечено!AF897-'погружено всего'!AF897=0,"",обеспечено!AF897-'погружено всего'!AF897)</f>
        <v/>
      </c>
      <c r="AG897" s="21" t="str">
        <f>IF(обеспечено!AG897-'погружено всего'!AG897=0,"",обеспечено!AG897-'погружено всего'!AG897)</f>
        <v/>
      </c>
      <c r="AH897" s="21" t="str">
        <f>IF(обеспечено!AH897-'погружено всего'!AH897=0,"",обеспечено!AH897-'погружено всего'!AH897)</f>
        <v/>
      </c>
      <c r="AI897" s="21" t="str">
        <f>IF(обеспечено!AI897-'погружено всего'!AI897=0,"",обеспечено!AI897-'погружено всего'!AI897)</f>
        <v/>
      </c>
      <c r="AJ897" s="21" t="str">
        <f>IF(обеспечено!AJ897-'погружено всего'!AJ897=0,"",обеспечено!AJ897-'погружено всего'!AJ897)</f>
        <v/>
      </c>
      <c r="AK897" s="21" t="str">
        <f>IF(обеспечено!AK897-'погружено всего'!AK897=0,"",обеспечено!AK897-'погружено всего'!AK897)</f>
        <v/>
      </c>
    </row>
    <row r="898" spans="2:37" ht="13.5" customHeight="1" x14ac:dyDescent="0.15">
      <c r="B898" s="20" t="str">
        <f>IF(LEN('заявки всего'!B898)=0,"",'заявки всего'!B898)</f>
        <v/>
      </c>
      <c r="C898" s="20" t="str">
        <f>IF(LEN('заявки всего'!C898)=0,"",'заявки всего'!C898)</f>
        <v/>
      </c>
      <c r="D898" s="22" t="str">
        <f>IF(LEN('заявки всего'!D898)=0,"",'заявки всего'!D898)</f>
        <v/>
      </c>
      <c r="E898" s="23" t="str">
        <f>IF(LEN('заявки всего'!E898)=0,"",'заявки всего'!E898)</f>
        <v/>
      </c>
      <c r="F898" s="23" t="str">
        <f>IF(обеспечено!F898=0,"",ROUNDUP(обеспечено!F898/31*5,0))</f>
        <v/>
      </c>
      <c r="G898" s="21" t="str">
        <f>IF(обеспечено!G898-'погружено всего'!G898=0,"",обеспечено!G898-'погружено всего'!G898)</f>
        <v/>
      </c>
      <c r="H898" s="21" t="str">
        <f>IF(обеспечено!H898-'погружено всего'!H898=0,"",обеспечено!H898-'погружено всего'!H898)</f>
        <v/>
      </c>
      <c r="I898" s="21" t="str">
        <f>IF(обеспечено!I898-'погружено всего'!I898=0,"",обеспечено!I898-'погружено всего'!I898)</f>
        <v/>
      </c>
      <c r="J898" s="21" t="str">
        <f>IF(обеспечено!J898-'погружено всего'!J898=0,"",обеспечено!J898-'погружено всего'!J898)</f>
        <v/>
      </c>
      <c r="K898" s="21" t="str">
        <f>IF(обеспечено!K898-'погружено всего'!K898=0,"",обеспечено!K898-'погружено всего'!K898)</f>
        <v/>
      </c>
      <c r="L898" s="21" t="str">
        <f>IF(обеспечено!L898-'погружено всего'!L898=0,"",обеспечено!L898-'погружено всего'!L898)</f>
        <v/>
      </c>
      <c r="M898" s="21" t="str">
        <f>IF(обеспечено!M898-'погружено всего'!M898=0,"",обеспечено!M898-'погружено всего'!M898)</f>
        <v/>
      </c>
      <c r="N898" s="21" t="str">
        <f>IF(обеспечено!N898-'погружено всего'!N898=0,"",обеспечено!N898-'погружено всего'!N898)</f>
        <v/>
      </c>
      <c r="O898" s="21" t="str">
        <f>IF(обеспечено!O898-'погружено всего'!O898=0,"",обеспечено!O898-'погружено всего'!O898)</f>
        <v/>
      </c>
      <c r="P898" s="21" t="str">
        <f>IF(обеспечено!P898-'погружено всего'!P898=0,"",обеспечено!P898-'погружено всего'!P898)</f>
        <v/>
      </c>
      <c r="Q898" s="21" t="str">
        <f>IF(обеспечено!Q898-'погружено всего'!Q898=0,"",обеспечено!Q898-'погружено всего'!Q898)</f>
        <v/>
      </c>
      <c r="R898" s="21" t="str">
        <f>IF(обеспечено!R898-'погружено всего'!R898=0,"",обеспечено!R898-'погружено всего'!R898)</f>
        <v/>
      </c>
      <c r="S898" s="21" t="str">
        <f>IF(обеспечено!S898-'погружено всего'!S898=0,"",обеспечено!S898-'погружено всего'!S898)</f>
        <v/>
      </c>
      <c r="T898" s="21" t="str">
        <f>IF(обеспечено!T898-'погружено всего'!T898=0,"",обеспечено!T898-'погружено всего'!T898)</f>
        <v/>
      </c>
      <c r="U898" s="21" t="str">
        <f>IF(обеспечено!U898-'погружено всего'!U898=0,"",обеспечено!U898-'погружено всего'!U898)</f>
        <v/>
      </c>
      <c r="V898" s="21" t="str">
        <f>IF(обеспечено!V898-'погружено всего'!V898=0,"",обеспечено!V898-'погружено всего'!V898)</f>
        <v/>
      </c>
      <c r="W898" s="21" t="str">
        <f>IF(обеспечено!W898-'погружено всего'!W898=0,"",обеспечено!W898-'погружено всего'!W898)</f>
        <v/>
      </c>
      <c r="X898" s="21" t="str">
        <f>IF(обеспечено!X898-'погружено всего'!X898=0,"",обеспечено!X898-'погружено всего'!X898)</f>
        <v/>
      </c>
      <c r="Y898" s="21" t="str">
        <f>IF(обеспечено!Y898-'погружено всего'!Y898=0,"",обеспечено!Y898-'погружено всего'!Y898)</f>
        <v/>
      </c>
      <c r="Z898" s="21" t="str">
        <f>IF(обеспечено!Z898-'погружено всего'!Z898=0,"",обеспечено!Z898-'погружено всего'!Z898)</f>
        <v/>
      </c>
      <c r="AA898" s="21" t="str">
        <f>IF(обеспечено!AA898-'погружено всего'!AA898=0,"",обеспечено!AA898-'погружено всего'!AA898)</f>
        <v/>
      </c>
      <c r="AB898" s="21" t="str">
        <f>IF(обеспечено!AB898-'погружено всего'!AB898=0,"",обеспечено!AB898-'погружено всего'!AB898)</f>
        <v/>
      </c>
      <c r="AC898" s="21" t="str">
        <f>IF(обеспечено!AC898-'погружено всего'!AC898=0,"",обеспечено!AC898-'погружено всего'!AC898)</f>
        <v/>
      </c>
      <c r="AD898" s="21" t="str">
        <f>IF(обеспечено!AD898-'погружено всего'!AD898=0,"",обеспечено!AD898-'погружено всего'!AD898)</f>
        <v/>
      </c>
      <c r="AE898" s="21" t="str">
        <f>IF(обеспечено!AE898-'погружено всего'!AE898=0,"",обеспечено!AE898-'погружено всего'!AE898)</f>
        <v/>
      </c>
      <c r="AF898" s="21" t="str">
        <f>IF(обеспечено!AF898-'погружено всего'!AF898=0,"",обеспечено!AF898-'погружено всего'!AF898)</f>
        <v/>
      </c>
      <c r="AG898" s="21" t="str">
        <f>IF(обеспечено!AG898-'погружено всего'!AG898=0,"",обеспечено!AG898-'погружено всего'!AG898)</f>
        <v/>
      </c>
      <c r="AH898" s="21" t="str">
        <f>IF(обеспечено!AH898-'погружено всего'!AH898=0,"",обеспечено!AH898-'погружено всего'!AH898)</f>
        <v/>
      </c>
      <c r="AI898" s="21" t="str">
        <f>IF(обеспечено!AI898-'погружено всего'!AI898=0,"",обеспечено!AI898-'погружено всего'!AI898)</f>
        <v/>
      </c>
      <c r="AJ898" s="21" t="str">
        <f>IF(обеспечено!AJ898-'погружено всего'!AJ898=0,"",обеспечено!AJ898-'погружено всего'!AJ898)</f>
        <v/>
      </c>
      <c r="AK898" s="21" t="str">
        <f>IF(обеспечено!AK898-'погружено всего'!AK898=0,"",обеспечено!AK898-'погружено всего'!AK898)</f>
        <v/>
      </c>
    </row>
    <row r="899" spans="2:37" ht="13.5" customHeight="1" x14ac:dyDescent="0.15">
      <c r="B899" s="20" t="str">
        <f>IF(LEN('заявки всего'!B899)=0,"",'заявки всего'!B899)</f>
        <v/>
      </c>
      <c r="C899" s="20" t="str">
        <f>IF(LEN('заявки всего'!C899)=0,"",'заявки всего'!C899)</f>
        <v/>
      </c>
      <c r="D899" s="22" t="str">
        <f>IF(LEN('заявки всего'!D899)=0,"",'заявки всего'!D899)</f>
        <v/>
      </c>
      <c r="E899" s="23" t="str">
        <f>IF(LEN('заявки всего'!E899)=0,"",'заявки всего'!E899)</f>
        <v/>
      </c>
      <c r="F899" s="23" t="str">
        <f>IF(обеспечено!F899=0,"",ROUNDUP(обеспечено!F899/31*5,0))</f>
        <v/>
      </c>
      <c r="G899" s="21" t="str">
        <f>IF(обеспечено!G899-'погружено всего'!G899=0,"",обеспечено!G899-'погружено всего'!G899)</f>
        <v/>
      </c>
      <c r="H899" s="21" t="str">
        <f>IF(обеспечено!H899-'погружено всего'!H899=0,"",обеспечено!H899-'погружено всего'!H899)</f>
        <v/>
      </c>
      <c r="I899" s="21" t="str">
        <f>IF(обеспечено!I899-'погружено всего'!I899=0,"",обеспечено!I899-'погружено всего'!I899)</f>
        <v/>
      </c>
      <c r="J899" s="21" t="str">
        <f>IF(обеспечено!J899-'погружено всего'!J899=0,"",обеспечено!J899-'погружено всего'!J899)</f>
        <v/>
      </c>
      <c r="K899" s="21" t="str">
        <f>IF(обеспечено!K899-'погружено всего'!K899=0,"",обеспечено!K899-'погружено всего'!K899)</f>
        <v/>
      </c>
      <c r="L899" s="21" t="str">
        <f>IF(обеспечено!L899-'погружено всего'!L899=0,"",обеспечено!L899-'погружено всего'!L899)</f>
        <v/>
      </c>
      <c r="M899" s="21" t="str">
        <f>IF(обеспечено!M899-'погружено всего'!M899=0,"",обеспечено!M899-'погружено всего'!M899)</f>
        <v/>
      </c>
      <c r="N899" s="21" t="str">
        <f>IF(обеспечено!N899-'погружено всего'!N899=0,"",обеспечено!N899-'погружено всего'!N899)</f>
        <v/>
      </c>
      <c r="O899" s="21" t="str">
        <f>IF(обеспечено!O899-'погружено всего'!O899=0,"",обеспечено!O899-'погружено всего'!O899)</f>
        <v/>
      </c>
      <c r="P899" s="21" t="str">
        <f>IF(обеспечено!P899-'погружено всего'!P899=0,"",обеспечено!P899-'погружено всего'!P899)</f>
        <v/>
      </c>
      <c r="Q899" s="21" t="str">
        <f>IF(обеспечено!Q899-'погружено всего'!Q899=0,"",обеспечено!Q899-'погружено всего'!Q899)</f>
        <v/>
      </c>
      <c r="R899" s="21" t="str">
        <f>IF(обеспечено!R899-'погружено всего'!R899=0,"",обеспечено!R899-'погружено всего'!R899)</f>
        <v/>
      </c>
      <c r="S899" s="21" t="str">
        <f>IF(обеспечено!S899-'погружено всего'!S899=0,"",обеспечено!S899-'погружено всего'!S899)</f>
        <v/>
      </c>
      <c r="T899" s="21" t="str">
        <f>IF(обеспечено!T899-'погружено всего'!T899=0,"",обеспечено!T899-'погружено всего'!T899)</f>
        <v/>
      </c>
      <c r="U899" s="21" t="str">
        <f>IF(обеспечено!U899-'погружено всего'!U899=0,"",обеспечено!U899-'погружено всего'!U899)</f>
        <v/>
      </c>
      <c r="V899" s="21" t="str">
        <f>IF(обеспечено!V899-'погружено всего'!V899=0,"",обеспечено!V899-'погружено всего'!V899)</f>
        <v/>
      </c>
      <c r="W899" s="21" t="str">
        <f>IF(обеспечено!W899-'погружено всего'!W899=0,"",обеспечено!W899-'погружено всего'!W899)</f>
        <v/>
      </c>
      <c r="X899" s="21" t="str">
        <f>IF(обеспечено!X899-'погружено всего'!X899=0,"",обеспечено!X899-'погружено всего'!X899)</f>
        <v/>
      </c>
      <c r="Y899" s="21" t="str">
        <f>IF(обеспечено!Y899-'погружено всего'!Y899=0,"",обеспечено!Y899-'погружено всего'!Y899)</f>
        <v/>
      </c>
      <c r="Z899" s="21" t="str">
        <f>IF(обеспечено!Z899-'погружено всего'!Z899=0,"",обеспечено!Z899-'погружено всего'!Z899)</f>
        <v/>
      </c>
      <c r="AA899" s="21" t="str">
        <f>IF(обеспечено!AA899-'погружено всего'!AA899=0,"",обеспечено!AA899-'погружено всего'!AA899)</f>
        <v/>
      </c>
      <c r="AB899" s="21" t="str">
        <f>IF(обеспечено!AB899-'погружено всего'!AB899=0,"",обеспечено!AB899-'погружено всего'!AB899)</f>
        <v/>
      </c>
      <c r="AC899" s="21" t="str">
        <f>IF(обеспечено!AC899-'погружено всего'!AC899=0,"",обеспечено!AC899-'погружено всего'!AC899)</f>
        <v/>
      </c>
      <c r="AD899" s="21" t="str">
        <f>IF(обеспечено!AD899-'погружено всего'!AD899=0,"",обеспечено!AD899-'погружено всего'!AD899)</f>
        <v/>
      </c>
      <c r="AE899" s="21" t="str">
        <f>IF(обеспечено!AE899-'погружено всего'!AE899=0,"",обеспечено!AE899-'погружено всего'!AE899)</f>
        <v/>
      </c>
      <c r="AF899" s="21" t="str">
        <f>IF(обеспечено!AF899-'погружено всего'!AF899=0,"",обеспечено!AF899-'погружено всего'!AF899)</f>
        <v/>
      </c>
      <c r="AG899" s="21" t="str">
        <f>IF(обеспечено!AG899-'погружено всего'!AG899=0,"",обеспечено!AG899-'погружено всего'!AG899)</f>
        <v/>
      </c>
      <c r="AH899" s="21" t="str">
        <f>IF(обеспечено!AH899-'погружено всего'!AH899=0,"",обеспечено!AH899-'погружено всего'!AH899)</f>
        <v/>
      </c>
      <c r="AI899" s="21" t="str">
        <f>IF(обеспечено!AI899-'погружено всего'!AI899=0,"",обеспечено!AI899-'погружено всего'!AI899)</f>
        <v/>
      </c>
      <c r="AJ899" s="21" t="str">
        <f>IF(обеспечено!AJ899-'погружено всего'!AJ899=0,"",обеспечено!AJ899-'погружено всего'!AJ899)</f>
        <v/>
      </c>
      <c r="AK899" s="21" t="str">
        <f>IF(обеспечено!AK899-'погружено всего'!AK899=0,"",обеспечено!AK899-'погружено всего'!AK899)</f>
        <v/>
      </c>
    </row>
    <row r="900" spans="2:37" ht="13.5" customHeight="1" x14ac:dyDescent="0.15">
      <c r="B900" s="20" t="str">
        <f>IF(LEN('заявки всего'!B900)=0,"",'заявки всего'!B900)</f>
        <v/>
      </c>
      <c r="C900" s="20" t="str">
        <f>IF(LEN('заявки всего'!C900)=0,"",'заявки всего'!C900)</f>
        <v/>
      </c>
      <c r="D900" s="22" t="str">
        <f>IF(LEN('заявки всего'!D900)=0,"",'заявки всего'!D900)</f>
        <v/>
      </c>
      <c r="E900" s="23" t="str">
        <f>IF(LEN('заявки всего'!E900)=0,"",'заявки всего'!E900)</f>
        <v/>
      </c>
      <c r="F900" s="23" t="str">
        <f>IF(обеспечено!F900=0,"",ROUNDUP(обеспечено!F900/31*5,0))</f>
        <v/>
      </c>
      <c r="G900" s="21" t="str">
        <f>IF(обеспечено!G900-'погружено всего'!G900=0,"",обеспечено!G900-'погружено всего'!G900)</f>
        <v/>
      </c>
      <c r="H900" s="21" t="str">
        <f>IF(обеспечено!H900-'погружено всего'!H900=0,"",обеспечено!H900-'погружено всего'!H900)</f>
        <v/>
      </c>
      <c r="I900" s="21" t="str">
        <f>IF(обеспечено!I900-'погружено всего'!I900=0,"",обеспечено!I900-'погружено всего'!I900)</f>
        <v/>
      </c>
      <c r="J900" s="21" t="str">
        <f>IF(обеспечено!J900-'погружено всего'!J900=0,"",обеспечено!J900-'погружено всего'!J900)</f>
        <v/>
      </c>
      <c r="K900" s="21" t="str">
        <f>IF(обеспечено!K900-'погружено всего'!K900=0,"",обеспечено!K900-'погружено всего'!K900)</f>
        <v/>
      </c>
      <c r="L900" s="21" t="str">
        <f>IF(обеспечено!L900-'погружено всего'!L900=0,"",обеспечено!L900-'погружено всего'!L900)</f>
        <v/>
      </c>
      <c r="M900" s="21" t="str">
        <f>IF(обеспечено!M900-'погружено всего'!M900=0,"",обеспечено!M900-'погружено всего'!M900)</f>
        <v/>
      </c>
      <c r="N900" s="21" t="str">
        <f>IF(обеспечено!N900-'погружено всего'!N900=0,"",обеспечено!N900-'погружено всего'!N900)</f>
        <v/>
      </c>
      <c r="O900" s="21" t="str">
        <f>IF(обеспечено!O900-'погружено всего'!O900=0,"",обеспечено!O900-'погружено всего'!O900)</f>
        <v/>
      </c>
      <c r="P900" s="21" t="str">
        <f>IF(обеспечено!P900-'погружено всего'!P900=0,"",обеспечено!P900-'погружено всего'!P900)</f>
        <v/>
      </c>
      <c r="Q900" s="21" t="str">
        <f>IF(обеспечено!Q900-'погружено всего'!Q900=0,"",обеспечено!Q900-'погружено всего'!Q900)</f>
        <v/>
      </c>
      <c r="R900" s="21" t="str">
        <f>IF(обеспечено!R900-'погружено всего'!R900=0,"",обеспечено!R900-'погружено всего'!R900)</f>
        <v/>
      </c>
      <c r="S900" s="21" t="str">
        <f>IF(обеспечено!S900-'погружено всего'!S900=0,"",обеспечено!S900-'погружено всего'!S900)</f>
        <v/>
      </c>
      <c r="T900" s="21" t="str">
        <f>IF(обеспечено!T900-'погружено всего'!T900=0,"",обеспечено!T900-'погружено всего'!T900)</f>
        <v/>
      </c>
      <c r="U900" s="21" t="str">
        <f>IF(обеспечено!U900-'погружено всего'!U900=0,"",обеспечено!U900-'погружено всего'!U900)</f>
        <v/>
      </c>
      <c r="V900" s="21" t="str">
        <f>IF(обеспечено!V900-'погружено всего'!V900=0,"",обеспечено!V900-'погружено всего'!V900)</f>
        <v/>
      </c>
      <c r="W900" s="21" t="str">
        <f>IF(обеспечено!W900-'погружено всего'!W900=0,"",обеспечено!W900-'погружено всего'!W900)</f>
        <v/>
      </c>
      <c r="X900" s="21" t="str">
        <f>IF(обеспечено!X900-'погружено всего'!X900=0,"",обеспечено!X900-'погружено всего'!X900)</f>
        <v/>
      </c>
      <c r="Y900" s="21" t="str">
        <f>IF(обеспечено!Y900-'погружено всего'!Y900=0,"",обеспечено!Y900-'погружено всего'!Y900)</f>
        <v/>
      </c>
      <c r="Z900" s="21" t="str">
        <f>IF(обеспечено!Z900-'погружено всего'!Z900=0,"",обеспечено!Z900-'погружено всего'!Z900)</f>
        <v/>
      </c>
      <c r="AA900" s="21" t="str">
        <f>IF(обеспечено!AA900-'погружено всего'!AA900=0,"",обеспечено!AA900-'погружено всего'!AA900)</f>
        <v/>
      </c>
      <c r="AB900" s="21" t="str">
        <f>IF(обеспечено!AB900-'погружено всего'!AB900=0,"",обеспечено!AB900-'погружено всего'!AB900)</f>
        <v/>
      </c>
      <c r="AC900" s="21" t="str">
        <f>IF(обеспечено!AC900-'погружено всего'!AC900=0,"",обеспечено!AC900-'погружено всего'!AC900)</f>
        <v/>
      </c>
      <c r="AD900" s="21" t="str">
        <f>IF(обеспечено!AD900-'погружено всего'!AD900=0,"",обеспечено!AD900-'погружено всего'!AD900)</f>
        <v/>
      </c>
      <c r="AE900" s="21" t="str">
        <f>IF(обеспечено!AE900-'погружено всего'!AE900=0,"",обеспечено!AE900-'погружено всего'!AE900)</f>
        <v/>
      </c>
      <c r="AF900" s="21" t="str">
        <f>IF(обеспечено!AF900-'погружено всего'!AF900=0,"",обеспечено!AF900-'погружено всего'!AF900)</f>
        <v/>
      </c>
      <c r="AG900" s="21" t="str">
        <f>IF(обеспечено!AG900-'погружено всего'!AG900=0,"",обеспечено!AG900-'погружено всего'!AG900)</f>
        <v/>
      </c>
      <c r="AH900" s="21" t="str">
        <f>IF(обеспечено!AH900-'погружено всего'!AH900=0,"",обеспечено!AH900-'погружено всего'!AH900)</f>
        <v/>
      </c>
      <c r="AI900" s="21" t="str">
        <f>IF(обеспечено!AI900-'погружено всего'!AI900=0,"",обеспечено!AI900-'погружено всего'!AI900)</f>
        <v/>
      </c>
      <c r="AJ900" s="21" t="str">
        <f>IF(обеспечено!AJ900-'погружено всего'!AJ900=0,"",обеспечено!AJ900-'погружено всего'!AJ900)</f>
        <v/>
      </c>
      <c r="AK900" s="21" t="str">
        <f>IF(обеспечено!AK900-'погружено всего'!AK900=0,"",обеспечено!AK900-'погружено всего'!AK900)</f>
        <v/>
      </c>
    </row>
    <row r="901" spans="2:37" ht="13.5" customHeight="1" x14ac:dyDescent="0.15">
      <c r="B901" s="20" t="str">
        <f>IF(LEN('заявки всего'!B901)=0,"",'заявки всего'!B901)</f>
        <v/>
      </c>
      <c r="C901" s="20" t="str">
        <f>IF(LEN('заявки всего'!C901)=0,"",'заявки всего'!C901)</f>
        <v/>
      </c>
      <c r="D901" s="22" t="str">
        <f>IF(LEN('заявки всего'!D901)=0,"",'заявки всего'!D901)</f>
        <v/>
      </c>
      <c r="E901" s="23" t="str">
        <f>IF(LEN('заявки всего'!E901)=0,"",'заявки всего'!E901)</f>
        <v/>
      </c>
      <c r="F901" s="23" t="str">
        <f>IF(обеспечено!F901=0,"",ROUNDUP(обеспечено!F901/31*5,0))</f>
        <v/>
      </c>
      <c r="G901" s="21" t="str">
        <f>IF(обеспечено!G901-'погружено всего'!G901=0,"",обеспечено!G901-'погружено всего'!G901)</f>
        <v/>
      </c>
      <c r="H901" s="21" t="str">
        <f>IF(обеспечено!H901-'погружено всего'!H901=0,"",обеспечено!H901-'погружено всего'!H901)</f>
        <v/>
      </c>
      <c r="I901" s="21" t="str">
        <f>IF(обеспечено!I901-'погружено всего'!I901=0,"",обеспечено!I901-'погружено всего'!I901)</f>
        <v/>
      </c>
      <c r="J901" s="21" t="str">
        <f>IF(обеспечено!J901-'погружено всего'!J901=0,"",обеспечено!J901-'погружено всего'!J901)</f>
        <v/>
      </c>
      <c r="K901" s="21" t="str">
        <f>IF(обеспечено!K901-'погружено всего'!K901=0,"",обеспечено!K901-'погружено всего'!K901)</f>
        <v/>
      </c>
      <c r="L901" s="21" t="str">
        <f>IF(обеспечено!L901-'погружено всего'!L901=0,"",обеспечено!L901-'погружено всего'!L901)</f>
        <v/>
      </c>
      <c r="M901" s="21" t="str">
        <f>IF(обеспечено!M901-'погружено всего'!M901=0,"",обеспечено!M901-'погружено всего'!M901)</f>
        <v/>
      </c>
      <c r="N901" s="21" t="str">
        <f>IF(обеспечено!N901-'погружено всего'!N901=0,"",обеспечено!N901-'погружено всего'!N901)</f>
        <v/>
      </c>
      <c r="O901" s="21" t="str">
        <f>IF(обеспечено!O901-'погружено всего'!O901=0,"",обеспечено!O901-'погружено всего'!O901)</f>
        <v/>
      </c>
      <c r="P901" s="21" t="str">
        <f>IF(обеспечено!P901-'погружено всего'!P901=0,"",обеспечено!P901-'погружено всего'!P901)</f>
        <v/>
      </c>
      <c r="Q901" s="21" t="str">
        <f>IF(обеспечено!Q901-'погружено всего'!Q901=0,"",обеспечено!Q901-'погружено всего'!Q901)</f>
        <v/>
      </c>
      <c r="R901" s="21" t="str">
        <f>IF(обеспечено!R901-'погружено всего'!R901=0,"",обеспечено!R901-'погружено всего'!R901)</f>
        <v/>
      </c>
      <c r="S901" s="21" t="str">
        <f>IF(обеспечено!S901-'погружено всего'!S901=0,"",обеспечено!S901-'погружено всего'!S901)</f>
        <v/>
      </c>
      <c r="T901" s="21" t="str">
        <f>IF(обеспечено!T901-'погружено всего'!T901=0,"",обеспечено!T901-'погружено всего'!T901)</f>
        <v/>
      </c>
      <c r="U901" s="21" t="str">
        <f>IF(обеспечено!U901-'погружено всего'!U901=0,"",обеспечено!U901-'погружено всего'!U901)</f>
        <v/>
      </c>
      <c r="V901" s="21" t="str">
        <f>IF(обеспечено!V901-'погружено всего'!V901=0,"",обеспечено!V901-'погружено всего'!V901)</f>
        <v/>
      </c>
      <c r="W901" s="21" t="str">
        <f>IF(обеспечено!W901-'погружено всего'!W901=0,"",обеспечено!W901-'погружено всего'!W901)</f>
        <v/>
      </c>
      <c r="X901" s="21" t="str">
        <f>IF(обеспечено!X901-'погружено всего'!X901=0,"",обеспечено!X901-'погружено всего'!X901)</f>
        <v/>
      </c>
      <c r="Y901" s="21" t="str">
        <f>IF(обеспечено!Y901-'погружено всего'!Y901=0,"",обеспечено!Y901-'погружено всего'!Y901)</f>
        <v/>
      </c>
      <c r="Z901" s="21" t="str">
        <f>IF(обеспечено!Z901-'погружено всего'!Z901=0,"",обеспечено!Z901-'погружено всего'!Z901)</f>
        <v/>
      </c>
      <c r="AA901" s="21" t="str">
        <f>IF(обеспечено!AA901-'погружено всего'!AA901=0,"",обеспечено!AA901-'погружено всего'!AA901)</f>
        <v/>
      </c>
      <c r="AB901" s="21" t="str">
        <f>IF(обеспечено!AB901-'погружено всего'!AB901=0,"",обеспечено!AB901-'погружено всего'!AB901)</f>
        <v/>
      </c>
      <c r="AC901" s="21" t="str">
        <f>IF(обеспечено!AC901-'погружено всего'!AC901=0,"",обеспечено!AC901-'погружено всего'!AC901)</f>
        <v/>
      </c>
      <c r="AD901" s="21" t="str">
        <f>IF(обеспечено!AD901-'погружено всего'!AD901=0,"",обеспечено!AD901-'погружено всего'!AD901)</f>
        <v/>
      </c>
      <c r="AE901" s="21" t="str">
        <f>IF(обеспечено!AE901-'погружено всего'!AE901=0,"",обеспечено!AE901-'погружено всего'!AE901)</f>
        <v/>
      </c>
      <c r="AF901" s="21" t="str">
        <f>IF(обеспечено!AF901-'погружено всего'!AF901=0,"",обеспечено!AF901-'погружено всего'!AF901)</f>
        <v/>
      </c>
      <c r="AG901" s="21" t="str">
        <f>IF(обеспечено!AG901-'погружено всего'!AG901=0,"",обеспечено!AG901-'погружено всего'!AG901)</f>
        <v/>
      </c>
      <c r="AH901" s="21" t="str">
        <f>IF(обеспечено!AH901-'погружено всего'!AH901=0,"",обеспечено!AH901-'погружено всего'!AH901)</f>
        <v/>
      </c>
      <c r="AI901" s="21" t="str">
        <f>IF(обеспечено!AI901-'погружено всего'!AI901=0,"",обеспечено!AI901-'погружено всего'!AI901)</f>
        <v/>
      </c>
      <c r="AJ901" s="21" t="str">
        <f>IF(обеспечено!AJ901-'погружено всего'!AJ901=0,"",обеспечено!AJ901-'погружено всего'!AJ901)</f>
        <v/>
      </c>
      <c r="AK901" s="21" t="str">
        <f>IF(обеспечено!AK901-'погружено всего'!AK901=0,"",обеспечено!AK901-'погружено всего'!AK901)</f>
        <v/>
      </c>
    </row>
    <row r="902" spans="2:37" ht="13.5" customHeight="1" x14ac:dyDescent="0.15">
      <c r="B902" s="20" t="str">
        <f>IF(LEN('заявки всего'!B902)=0,"",'заявки всего'!B902)</f>
        <v/>
      </c>
      <c r="C902" s="20" t="str">
        <f>IF(LEN('заявки всего'!C902)=0,"",'заявки всего'!C902)</f>
        <v/>
      </c>
      <c r="D902" s="22" t="str">
        <f>IF(LEN('заявки всего'!D902)=0,"",'заявки всего'!D902)</f>
        <v/>
      </c>
      <c r="E902" s="23" t="str">
        <f>IF(LEN('заявки всего'!E902)=0,"",'заявки всего'!E902)</f>
        <v/>
      </c>
      <c r="F902" s="23" t="str">
        <f>IF(обеспечено!F902=0,"",ROUNDUP(обеспечено!F902/31*5,0))</f>
        <v/>
      </c>
      <c r="G902" s="21" t="str">
        <f>IF(обеспечено!G902-'погружено всего'!G902=0,"",обеспечено!G902-'погружено всего'!G902)</f>
        <v/>
      </c>
      <c r="H902" s="21" t="str">
        <f>IF(обеспечено!H902-'погружено всего'!H902=0,"",обеспечено!H902-'погружено всего'!H902)</f>
        <v/>
      </c>
      <c r="I902" s="21" t="str">
        <f>IF(обеспечено!I902-'погружено всего'!I902=0,"",обеспечено!I902-'погружено всего'!I902)</f>
        <v/>
      </c>
      <c r="J902" s="21" t="str">
        <f>IF(обеспечено!J902-'погружено всего'!J902=0,"",обеспечено!J902-'погружено всего'!J902)</f>
        <v/>
      </c>
      <c r="K902" s="21" t="str">
        <f>IF(обеспечено!K902-'погружено всего'!K902=0,"",обеспечено!K902-'погружено всего'!K902)</f>
        <v/>
      </c>
      <c r="L902" s="21" t="str">
        <f>IF(обеспечено!L902-'погружено всего'!L902=0,"",обеспечено!L902-'погружено всего'!L902)</f>
        <v/>
      </c>
      <c r="M902" s="21" t="str">
        <f>IF(обеспечено!M902-'погружено всего'!M902=0,"",обеспечено!M902-'погружено всего'!M902)</f>
        <v/>
      </c>
      <c r="N902" s="21" t="str">
        <f>IF(обеспечено!N902-'погружено всего'!N902=0,"",обеспечено!N902-'погружено всего'!N902)</f>
        <v/>
      </c>
      <c r="O902" s="21" t="str">
        <f>IF(обеспечено!O902-'погружено всего'!O902=0,"",обеспечено!O902-'погружено всего'!O902)</f>
        <v/>
      </c>
      <c r="P902" s="21" t="str">
        <f>IF(обеспечено!P902-'погружено всего'!P902=0,"",обеспечено!P902-'погружено всего'!P902)</f>
        <v/>
      </c>
      <c r="Q902" s="21" t="str">
        <f>IF(обеспечено!Q902-'погружено всего'!Q902=0,"",обеспечено!Q902-'погружено всего'!Q902)</f>
        <v/>
      </c>
      <c r="R902" s="21" t="str">
        <f>IF(обеспечено!R902-'погружено всего'!R902=0,"",обеспечено!R902-'погружено всего'!R902)</f>
        <v/>
      </c>
      <c r="S902" s="21" t="str">
        <f>IF(обеспечено!S902-'погружено всего'!S902=0,"",обеспечено!S902-'погружено всего'!S902)</f>
        <v/>
      </c>
      <c r="T902" s="21" t="str">
        <f>IF(обеспечено!T902-'погружено всего'!T902=0,"",обеспечено!T902-'погружено всего'!T902)</f>
        <v/>
      </c>
      <c r="U902" s="21" t="str">
        <f>IF(обеспечено!U902-'погружено всего'!U902=0,"",обеспечено!U902-'погружено всего'!U902)</f>
        <v/>
      </c>
      <c r="V902" s="21" t="str">
        <f>IF(обеспечено!V902-'погружено всего'!V902=0,"",обеспечено!V902-'погружено всего'!V902)</f>
        <v/>
      </c>
      <c r="W902" s="21" t="str">
        <f>IF(обеспечено!W902-'погружено всего'!W902=0,"",обеспечено!W902-'погружено всего'!W902)</f>
        <v/>
      </c>
      <c r="X902" s="21" t="str">
        <f>IF(обеспечено!X902-'погружено всего'!X902=0,"",обеспечено!X902-'погружено всего'!X902)</f>
        <v/>
      </c>
      <c r="Y902" s="21" t="str">
        <f>IF(обеспечено!Y902-'погружено всего'!Y902=0,"",обеспечено!Y902-'погружено всего'!Y902)</f>
        <v/>
      </c>
      <c r="Z902" s="21" t="str">
        <f>IF(обеспечено!Z902-'погружено всего'!Z902=0,"",обеспечено!Z902-'погружено всего'!Z902)</f>
        <v/>
      </c>
      <c r="AA902" s="21" t="str">
        <f>IF(обеспечено!AA902-'погружено всего'!AA902=0,"",обеспечено!AA902-'погружено всего'!AA902)</f>
        <v/>
      </c>
      <c r="AB902" s="21" t="str">
        <f>IF(обеспечено!AB902-'погружено всего'!AB902=0,"",обеспечено!AB902-'погружено всего'!AB902)</f>
        <v/>
      </c>
      <c r="AC902" s="21" t="str">
        <f>IF(обеспечено!AC902-'погружено всего'!AC902=0,"",обеспечено!AC902-'погружено всего'!AC902)</f>
        <v/>
      </c>
      <c r="AD902" s="21" t="str">
        <f>IF(обеспечено!AD902-'погружено всего'!AD902=0,"",обеспечено!AD902-'погружено всего'!AD902)</f>
        <v/>
      </c>
      <c r="AE902" s="21" t="str">
        <f>IF(обеспечено!AE902-'погружено всего'!AE902=0,"",обеспечено!AE902-'погружено всего'!AE902)</f>
        <v/>
      </c>
      <c r="AF902" s="21" t="str">
        <f>IF(обеспечено!AF902-'погружено всего'!AF902=0,"",обеспечено!AF902-'погружено всего'!AF902)</f>
        <v/>
      </c>
      <c r="AG902" s="21" t="str">
        <f>IF(обеспечено!AG902-'погружено всего'!AG902=0,"",обеспечено!AG902-'погружено всего'!AG902)</f>
        <v/>
      </c>
      <c r="AH902" s="21" t="str">
        <f>IF(обеспечено!AH902-'погружено всего'!AH902=0,"",обеспечено!AH902-'погружено всего'!AH902)</f>
        <v/>
      </c>
      <c r="AI902" s="21" t="str">
        <f>IF(обеспечено!AI902-'погружено всего'!AI902=0,"",обеспечено!AI902-'погружено всего'!AI902)</f>
        <v/>
      </c>
      <c r="AJ902" s="21" t="str">
        <f>IF(обеспечено!AJ902-'погружено всего'!AJ902=0,"",обеспечено!AJ902-'погружено всего'!AJ902)</f>
        <v/>
      </c>
      <c r="AK902" s="21" t="str">
        <f>IF(обеспечено!AK902-'погружено всего'!AK902=0,"",обеспечено!AK902-'погружено всего'!AK902)</f>
        <v/>
      </c>
    </row>
    <row r="903" spans="2:37" ht="13.5" customHeight="1" x14ac:dyDescent="0.15">
      <c r="B903" s="20" t="str">
        <f>IF(LEN('заявки всего'!B903)=0,"",'заявки всего'!B903)</f>
        <v/>
      </c>
      <c r="C903" s="20" t="str">
        <f>IF(LEN('заявки всего'!C903)=0,"",'заявки всего'!C903)</f>
        <v/>
      </c>
      <c r="D903" s="22" t="str">
        <f>IF(LEN('заявки всего'!D903)=0,"",'заявки всего'!D903)</f>
        <v/>
      </c>
      <c r="E903" s="23" t="str">
        <f>IF(LEN('заявки всего'!E903)=0,"",'заявки всего'!E903)</f>
        <v/>
      </c>
      <c r="F903" s="23" t="str">
        <f>IF(обеспечено!F903=0,"",ROUNDUP(обеспечено!F903/31*5,0))</f>
        <v/>
      </c>
      <c r="G903" s="21" t="str">
        <f>IF(обеспечено!G903-'погружено всего'!G903=0,"",обеспечено!G903-'погружено всего'!G903)</f>
        <v/>
      </c>
      <c r="H903" s="21" t="str">
        <f>IF(обеспечено!H903-'погружено всего'!H903=0,"",обеспечено!H903-'погружено всего'!H903)</f>
        <v/>
      </c>
      <c r="I903" s="21" t="str">
        <f>IF(обеспечено!I903-'погружено всего'!I903=0,"",обеспечено!I903-'погружено всего'!I903)</f>
        <v/>
      </c>
      <c r="J903" s="21" t="str">
        <f>IF(обеспечено!J903-'погружено всего'!J903=0,"",обеспечено!J903-'погружено всего'!J903)</f>
        <v/>
      </c>
      <c r="K903" s="21" t="str">
        <f>IF(обеспечено!K903-'погружено всего'!K903=0,"",обеспечено!K903-'погружено всего'!K903)</f>
        <v/>
      </c>
      <c r="L903" s="21" t="str">
        <f>IF(обеспечено!L903-'погружено всего'!L903=0,"",обеспечено!L903-'погружено всего'!L903)</f>
        <v/>
      </c>
      <c r="M903" s="21" t="str">
        <f>IF(обеспечено!M903-'погружено всего'!M903=0,"",обеспечено!M903-'погружено всего'!M903)</f>
        <v/>
      </c>
      <c r="N903" s="21" t="str">
        <f>IF(обеспечено!N903-'погружено всего'!N903=0,"",обеспечено!N903-'погружено всего'!N903)</f>
        <v/>
      </c>
      <c r="O903" s="21" t="str">
        <f>IF(обеспечено!O903-'погружено всего'!O903=0,"",обеспечено!O903-'погружено всего'!O903)</f>
        <v/>
      </c>
      <c r="P903" s="21" t="str">
        <f>IF(обеспечено!P903-'погружено всего'!P903=0,"",обеспечено!P903-'погружено всего'!P903)</f>
        <v/>
      </c>
      <c r="Q903" s="21" t="str">
        <f>IF(обеспечено!Q903-'погружено всего'!Q903=0,"",обеспечено!Q903-'погружено всего'!Q903)</f>
        <v/>
      </c>
      <c r="R903" s="21" t="str">
        <f>IF(обеспечено!R903-'погружено всего'!R903=0,"",обеспечено!R903-'погружено всего'!R903)</f>
        <v/>
      </c>
      <c r="S903" s="21" t="str">
        <f>IF(обеспечено!S903-'погружено всего'!S903=0,"",обеспечено!S903-'погружено всего'!S903)</f>
        <v/>
      </c>
      <c r="T903" s="21" t="str">
        <f>IF(обеспечено!T903-'погружено всего'!T903=0,"",обеспечено!T903-'погружено всего'!T903)</f>
        <v/>
      </c>
      <c r="U903" s="21" t="str">
        <f>IF(обеспечено!U903-'погружено всего'!U903=0,"",обеспечено!U903-'погружено всего'!U903)</f>
        <v/>
      </c>
      <c r="V903" s="21" t="str">
        <f>IF(обеспечено!V903-'погружено всего'!V903=0,"",обеспечено!V903-'погружено всего'!V903)</f>
        <v/>
      </c>
      <c r="W903" s="21" t="str">
        <f>IF(обеспечено!W903-'погружено всего'!W903=0,"",обеспечено!W903-'погружено всего'!W903)</f>
        <v/>
      </c>
      <c r="X903" s="21" t="str">
        <f>IF(обеспечено!X903-'погружено всего'!X903=0,"",обеспечено!X903-'погружено всего'!X903)</f>
        <v/>
      </c>
      <c r="Y903" s="21" t="str">
        <f>IF(обеспечено!Y903-'погружено всего'!Y903=0,"",обеспечено!Y903-'погружено всего'!Y903)</f>
        <v/>
      </c>
      <c r="Z903" s="21" t="str">
        <f>IF(обеспечено!Z903-'погружено всего'!Z903=0,"",обеспечено!Z903-'погружено всего'!Z903)</f>
        <v/>
      </c>
      <c r="AA903" s="21" t="str">
        <f>IF(обеспечено!AA903-'погружено всего'!AA903=0,"",обеспечено!AA903-'погружено всего'!AA903)</f>
        <v/>
      </c>
      <c r="AB903" s="21" t="str">
        <f>IF(обеспечено!AB903-'погружено всего'!AB903=0,"",обеспечено!AB903-'погружено всего'!AB903)</f>
        <v/>
      </c>
      <c r="AC903" s="21" t="str">
        <f>IF(обеспечено!AC903-'погружено всего'!AC903=0,"",обеспечено!AC903-'погружено всего'!AC903)</f>
        <v/>
      </c>
      <c r="AD903" s="21" t="str">
        <f>IF(обеспечено!AD903-'погружено всего'!AD903=0,"",обеспечено!AD903-'погружено всего'!AD903)</f>
        <v/>
      </c>
      <c r="AE903" s="21" t="str">
        <f>IF(обеспечено!AE903-'погружено всего'!AE903=0,"",обеспечено!AE903-'погружено всего'!AE903)</f>
        <v/>
      </c>
      <c r="AF903" s="21" t="str">
        <f>IF(обеспечено!AF903-'погружено всего'!AF903=0,"",обеспечено!AF903-'погружено всего'!AF903)</f>
        <v/>
      </c>
      <c r="AG903" s="21" t="str">
        <f>IF(обеспечено!AG903-'погружено всего'!AG903=0,"",обеспечено!AG903-'погружено всего'!AG903)</f>
        <v/>
      </c>
      <c r="AH903" s="21" t="str">
        <f>IF(обеспечено!AH903-'погружено всего'!AH903=0,"",обеспечено!AH903-'погружено всего'!AH903)</f>
        <v/>
      </c>
      <c r="AI903" s="21" t="str">
        <f>IF(обеспечено!AI903-'погружено всего'!AI903=0,"",обеспечено!AI903-'погружено всего'!AI903)</f>
        <v/>
      </c>
      <c r="AJ903" s="21" t="str">
        <f>IF(обеспечено!AJ903-'погружено всего'!AJ903=0,"",обеспечено!AJ903-'погружено всего'!AJ903)</f>
        <v/>
      </c>
      <c r="AK903" s="21" t="str">
        <f>IF(обеспечено!AK903-'погружено всего'!AK903=0,"",обеспечено!AK903-'погружено всего'!AK903)</f>
        <v/>
      </c>
    </row>
    <row r="904" spans="2:37" ht="13.5" customHeight="1" x14ac:dyDescent="0.15">
      <c r="B904" s="20" t="str">
        <f>IF(LEN('заявки всего'!B904)=0,"",'заявки всего'!B904)</f>
        <v/>
      </c>
      <c r="C904" s="20" t="str">
        <f>IF(LEN('заявки всего'!C904)=0,"",'заявки всего'!C904)</f>
        <v/>
      </c>
      <c r="D904" s="22" t="str">
        <f>IF(LEN('заявки всего'!D904)=0,"",'заявки всего'!D904)</f>
        <v/>
      </c>
      <c r="E904" s="23" t="str">
        <f>IF(LEN('заявки всего'!E904)=0,"",'заявки всего'!E904)</f>
        <v/>
      </c>
      <c r="F904" s="23" t="str">
        <f>IF(обеспечено!F904=0,"",ROUNDUP(обеспечено!F904/31*5,0))</f>
        <v/>
      </c>
      <c r="G904" s="21" t="str">
        <f>IF(обеспечено!G904-'погружено всего'!G904=0,"",обеспечено!G904-'погружено всего'!G904)</f>
        <v/>
      </c>
      <c r="H904" s="21" t="str">
        <f>IF(обеспечено!H904-'погружено всего'!H904=0,"",обеспечено!H904-'погружено всего'!H904)</f>
        <v/>
      </c>
      <c r="I904" s="21" t="str">
        <f>IF(обеспечено!I904-'погружено всего'!I904=0,"",обеспечено!I904-'погружено всего'!I904)</f>
        <v/>
      </c>
      <c r="J904" s="21" t="str">
        <f>IF(обеспечено!J904-'погружено всего'!J904=0,"",обеспечено!J904-'погружено всего'!J904)</f>
        <v/>
      </c>
      <c r="K904" s="21" t="str">
        <f>IF(обеспечено!K904-'погружено всего'!K904=0,"",обеспечено!K904-'погружено всего'!K904)</f>
        <v/>
      </c>
      <c r="L904" s="21" t="str">
        <f>IF(обеспечено!L904-'погружено всего'!L904=0,"",обеспечено!L904-'погружено всего'!L904)</f>
        <v/>
      </c>
      <c r="M904" s="21" t="str">
        <f>IF(обеспечено!M904-'погружено всего'!M904=0,"",обеспечено!M904-'погружено всего'!M904)</f>
        <v/>
      </c>
      <c r="N904" s="21" t="str">
        <f>IF(обеспечено!N904-'погружено всего'!N904=0,"",обеспечено!N904-'погружено всего'!N904)</f>
        <v/>
      </c>
      <c r="O904" s="21" t="str">
        <f>IF(обеспечено!O904-'погружено всего'!O904=0,"",обеспечено!O904-'погружено всего'!O904)</f>
        <v/>
      </c>
      <c r="P904" s="21" t="str">
        <f>IF(обеспечено!P904-'погружено всего'!P904=0,"",обеспечено!P904-'погружено всего'!P904)</f>
        <v/>
      </c>
      <c r="Q904" s="21" t="str">
        <f>IF(обеспечено!Q904-'погружено всего'!Q904=0,"",обеспечено!Q904-'погружено всего'!Q904)</f>
        <v/>
      </c>
      <c r="R904" s="21" t="str">
        <f>IF(обеспечено!R904-'погружено всего'!R904=0,"",обеспечено!R904-'погружено всего'!R904)</f>
        <v/>
      </c>
      <c r="S904" s="21" t="str">
        <f>IF(обеспечено!S904-'погружено всего'!S904=0,"",обеспечено!S904-'погружено всего'!S904)</f>
        <v/>
      </c>
      <c r="T904" s="21" t="str">
        <f>IF(обеспечено!T904-'погружено всего'!T904=0,"",обеспечено!T904-'погружено всего'!T904)</f>
        <v/>
      </c>
      <c r="U904" s="21" t="str">
        <f>IF(обеспечено!U904-'погружено всего'!U904=0,"",обеспечено!U904-'погружено всего'!U904)</f>
        <v/>
      </c>
      <c r="V904" s="21" t="str">
        <f>IF(обеспечено!V904-'погружено всего'!V904=0,"",обеспечено!V904-'погружено всего'!V904)</f>
        <v/>
      </c>
      <c r="W904" s="21" t="str">
        <f>IF(обеспечено!W904-'погружено всего'!W904=0,"",обеспечено!W904-'погружено всего'!W904)</f>
        <v/>
      </c>
      <c r="X904" s="21" t="str">
        <f>IF(обеспечено!X904-'погружено всего'!X904=0,"",обеспечено!X904-'погружено всего'!X904)</f>
        <v/>
      </c>
      <c r="Y904" s="21" t="str">
        <f>IF(обеспечено!Y904-'погружено всего'!Y904=0,"",обеспечено!Y904-'погружено всего'!Y904)</f>
        <v/>
      </c>
      <c r="Z904" s="21" t="str">
        <f>IF(обеспечено!Z904-'погружено всего'!Z904=0,"",обеспечено!Z904-'погружено всего'!Z904)</f>
        <v/>
      </c>
      <c r="AA904" s="21" t="str">
        <f>IF(обеспечено!AA904-'погружено всего'!AA904=0,"",обеспечено!AA904-'погружено всего'!AA904)</f>
        <v/>
      </c>
      <c r="AB904" s="21" t="str">
        <f>IF(обеспечено!AB904-'погружено всего'!AB904=0,"",обеспечено!AB904-'погружено всего'!AB904)</f>
        <v/>
      </c>
      <c r="AC904" s="21" t="str">
        <f>IF(обеспечено!AC904-'погружено всего'!AC904=0,"",обеспечено!AC904-'погружено всего'!AC904)</f>
        <v/>
      </c>
      <c r="AD904" s="21" t="str">
        <f>IF(обеспечено!AD904-'погружено всего'!AD904=0,"",обеспечено!AD904-'погружено всего'!AD904)</f>
        <v/>
      </c>
      <c r="AE904" s="21" t="str">
        <f>IF(обеспечено!AE904-'погружено всего'!AE904=0,"",обеспечено!AE904-'погружено всего'!AE904)</f>
        <v/>
      </c>
      <c r="AF904" s="21" t="str">
        <f>IF(обеспечено!AF904-'погружено всего'!AF904=0,"",обеспечено!AF904-'погружено всего'!AF904)</f>
        <v/>
      </c>
      <c r="AG904" s="21" t="str">
        <f>IF(обеспечено!AG904-'погружено всего'!AG904=0,"",обеспечено!AG904-'погружено всего'!AG904)</f>
        <v/>
      </c>
      <c r="AH904" s="21" t="str">
        <f>IF(обеспечено!AH904-'погружено всего'!AH904=0,"",обеспечено!AH904-'погружено всего'!AH904)</f>
        <v/>
      </c>
      <c r="AI904" s="21" t="str">
        <f>IF(обеспечено!AI904-'погружено всего'!AI904=0,"",обеспечено!AI904-'погружено всего'!AI904)</f>
        <v/>
      </c>
      <c r="AJ904" s="21" t="str">
        <f>IF(обеспечено!AJ904-'погружено всего'!AJ904=0,"",обеспечено!AJ904-'погружено всего'!AJ904)</f>
        <v/>
      </c>
      <c r="AK904" s="21" t="str">
        <f>IF(обеспечено!AK904-'погружено всего'!AK904=0,"",обеспечено!AK904-'погружено всего'!AK904)</f>
        <v/>
      </c>
    </row>
    <row r="905" spans="2:37" ht="13.5" customHeight="1" x14ac:dyDescent="0.15">
      <c r="B905" s="20" t="str">
        <f>IF(LEN('заявки всего'!B905)=0,"",'заявки всего'!B905)</f>
        <v/>
      </c>
      <c r="C905" s="20" t="str">
        <f>IF(LEN('заявки всего'!C905)=0,"",'заявки всего'!C905)</f>
        <v/>
      </c>
      <c r="D905" s="22" t="str">
        <f>IF(LEN('заявки всего'!D905)=0,"",'заявки всего'!D905)</f>
        <v/>
      </c>
      <c r="E905" s="23" t="str">
        <f>IF(LEN('заявки всего'!E905)=0,"",'заявки всего'!E905)</f>
        <v/>
      </c>
      <c r="F905" s="23" t="str">
        <f>IF(обеспечено!F905=0,"",ROUNDUP(обеспечено!F905/31*5,0))</f>
        <v/>
      </c>
      <c r="G905" s="21" t="str">
        <f>IF(обеспечено!G905-'погружено всего'!G905=0,"",обеспечено!G905-'погружено всего'!G905)</f>
        <v/>
      </c>
      <c r="H905" s="21" t="str">
        <f>IF(обеспечено!H905-'погружено всего'!H905=0,"",обеспечено!H905-'погружено всего'!H905)</f>
        <v/>
      </c>
      <c r="I905" s="21" t="str">
        <f>IF(обеспечено!I905-'погружено всего'!I905=0,"",обеспечено!I905-'погружено всего'!I905)</f>
        <v/>
      </c>
      <c r="J905" s="21" t="str">
        <f>IF(обеспечено!J905-'погружено всего'!J905=0,"",обеспечено!J905-'погружено всего'!J905)</f>
        <v/>
      </c>
      <c r="K905" s="21" t="str">
        <f>IF(обеспечено!K905-'погружено всего'!K905=0,"",обеспечено!K905-'погружено всего'!K905)</f>
        <v/>
      </c>
      <c r="L905" s="21" t="str">
        <f>IF(обеспечено!L905-'погружено всего'!L905=0,"",обеспечено!L905-'погружено всего'!L905)</f>
        <v/>
      </c>
      <c r="M905" s="21" t="str">
        <f>IF(обеспечено!M905-'погружено всего'!M905=0,"",обеспечено!M905-'погружено всего'!M905)</f>
        <v/>
      </c>
      <c r="N905" s="21" t="str">
        <f>IF(обеспечено!N905-'погружено всего'!N905=0,"",обеспечено!N905-'погружено всего'!N905)</f>
        <v/>
      </c>
      <c r="O905" s="21" t="str">
        <f>IF(обеспечено!O905-'погружено всего'!O905=0,"",обеспечено!O905-'погружено всего'!O905)</f>
        <v/>
      </c>
      <c r="P905" s="21" t="str">
        <f>IF(обеспечено!P905-'погружено всего'!P905=0,"",обеспечено!P905-'погружено всего'!P905)</f>
        <v/>
      </c>
      <c r="Q905" s="21" t="str">
        <f>IF(обеспечено!Q905-'погружено всего'!Q905=0,"",обеспечено!Q905-'погружено всего'!Q905)</f>
        <v/>
      </c>
      <c r="R905" s="21" t="str">
        <f>IF(обеспечено!R905-'погружено всего'!R905=0,"",обеспечено!R905-'погружено всего'!R905)</f>
        <v/>
      </c>
      <c r="S905" s="21" t="str">
        <f>IF(обеспечено!S905-'погружено всего'!S905=0,"",обеспечено!S905-'погружено всего'!S905)</f>
        <v/>
      </c>
      <c r="T905" s="21" t="str">
        <f>IF(обеспечено!T905-'погружено всего'!T905=0,"",обеспечено!T905-'погружено всего'!T905)</f>
        <v/>
      </c>
      <c r="U905" s="21" t="str">
        <f>IF(обеспечено!U905-'погружено всего'!U905=0,"",обеспечено!U905-'погружено всего'!U905)</f>
        <v/>
      </c>
      <c r="V905" s="21" t="str">
        <f>IF(обеспечено!V905-'погружено всего'!V905=0,"",обеспечено!V905-'погружено всего'!V905)</f>
        <v/>
      </c>
      <c r="W905" s="21" t="str">
        <f>IF(обеспечено!W905-'погружено всего'!W905=0,"",обеспечено!W905-'погружено всего'!W905)</f>
        <v/>
      </c>
      <c r="X905" s="21" t="str">
        <f>IF(обеспечено!X905-'погружено всего'!X905=0,"",обеспечено!X905-'погружено всего'!X905)</f>
        <v/>
      </c>
      <c r="Y905" s="21" t="str">
        <f>IF(обеспечено!Y905-'погружено всего'!Y905=0,"",обеспечено!Y905-'погружено всего'!Y905)</f>
        <v/>
      </c>
      <c r="Z905" s="21" t="str">
        <f>IF(обеспечено!Z905-'погружено всего'!Z905=0,"",обеспечено!Z905-'погружено всего'!Z905)</f>
        <v/>
      </c>
      <c r="AA905" s="21" t="str">
        <f>IF(обеспечено!AA905-'погружено всего'!AA905=0,"",обеспечено!AA905-'погружено всего'!AA905)</f>
        <v/>
      </c>
      <c r="AB905" s="21" t="str">
        <f>IF(обеспечено!AB905-'погружено всего'!AB905=0,"",обеспечено!AB905-'погружено всего'!AB905)</f>
        <v/>
      </c>
      <c r="AC905" s="21" t="str">
        <f>IF(обеспечено!AC905-'погружено всего'!AC905=0,"",обеспечено!AC905-'погружено всего'!AC905)</f>
        <v/>
      </c>
      <c r="AD905" s="21" t="str">
        <f>IF(обеспечено!AD905-'погружено всего'!AD905=0,"",обеспечено!AD905-'погружено всего'!AD905)</f>
        <v/>
      </c>
      <c r="AE905" s="21" t="str">
        <f>IF(обеспечено!AE905-'погружено всего'!AE905=0,"",обеспечено!AE905-'погружено всего'!AE905)</f>
        <v/>
      </c>
      <c r="AF905" s="21" t="str">
        <f>IF(обеспечено!AF905-'погружено всего'!AF905=0,"",обеспечено!AF905-'погружено всего'!AF905)</f>
        <v/>
      </c>
      <c r="AG905" s="21" t="str">
        <f>IF(обеспечено!AG905-'погружено всего'!AG905=0,"",обеспечено!AG905-'погружено всего'!AG905)</f>
        <v/>
      </c>
      <c r="AH905" s="21" t="str">
        <f>IF(обеспечено!AH905-'погружено всего'!AH905=0,"",обеспечено!AH905-'погружено всего'!AH905)</f>
        <v/>
      </c>
      <c r="AI905" s="21" t="str">
        <f>IF(обеспечено!AI905-'погружено всего'!AI905=0,"",обеспечено!AI905-'погружено всего'!AI905)</f>
        <v/>
      </c>
      <c r="AJ905" s="21" t="str">
        <f>IF(обеспечено!AJ905-'погружено всего'!AJ905=0,"",обеспечено!AJ905-'погружено всего'!AJ905)</f>
        <v/>
      </c>
      <c r="AK905" s="21" t="str">
        <f>IF(обеспечено!AK905-'погружено всего'!AK905=0,"",обеспечено!AK905-'погружено всего'!AK905)</f>
        <v/>
      </c>
    </row>
    <row r="906" spans="2:37" ht="13.5" customHeight="1" x14ac:dyDescent="0.15">
      <c r="B906" s="20" t="str">
        <f>IF(LEN('заявки всего'!B906)=0,"",'заявки всего'!B906)</f>
        <v/>
      </c>
      <c r="C906" s="20" t="str">
        <f>IF(LEN('заявки всего'!C906)=0,"",'заявки всего'!C906)</f>
        <v/>
      </c>
      <c r="D906" s="22" t="str">
        <f>IF(LEN('заявки всего'!D906)=0,"",'заявки всего'!D906)</f>
        <v/>
      </c>
      <c r="E906" s="23" t="str">
        <f>IF(LEN('заявки всего'!E906)=0,"",'заявки всего'!E906)</f>
        <v/>
      </c>
      <c r="F906" s="23" t="str">
        <f>IF(обеспечено!F906=0,"",ROUNDUP(обеспечено!F906/31*5,0))</f>
        <v/>
      </c>
      <c r="G906" s="21" t="str">
        <f>IF(обеспечено!G906-'погружено всего'!G906=0,"",обеспечено!G906-'погружено всего'!G906)</f>
        <v/>
      </c>
      <c r="H906" s="21" t="str">
        <f>IF(обеспечено!H906-'погружено всего'!H906=0,"",обеспечено!H906-'погружено всего'!H906)</f>
        <v/>
      </c>
      <c r="I906" s="21" t="str">
        <f>IF(обеспечено!I906-'погружено всего'!I906=0,"",обеспечено!I906-'погружено всего'!I906)</f>
        <v/>
      </c>
      <c r="J906" s="21" t="str">
        <f>IF(обеспечено!J906-'погружено всего'!J906=0,"",обеспечено!J906-'погружено всего'!J906)</f>
        <v/>
      </c>
      <c r="K906" s="21" t="str">
        <f>IF(обеспечено!K906-'погружено всего'!K906=0,"",обеспечено!K906-'погружено всего'!K906)</f>
        <v/>
      </c>
      <c r="L906" s="21" t="str">
        <f>IF(обеспечено!L906-'погружено всего'!L906=0,"",обеспечено!L906-'погружено всего'!L906)</f>
        <v/>
      </c>
      <c r="M906" s="21" t="str">
        <f>IF(обеспечено!M906-'погружено всего'!M906=0,"",обеспечено!M906-'погружено всего'!M906)</f>
        <v/>
      </c>
      <c r="N906" s="21" t="str">
        <f>IF(обеспечено!N906-'погружено всего'!N906=0,"",обеспечено!N906-'погружено всего'!N906)</f>
        <v/>
      </c>
      <c r="O906" s="21" t="str">
        <f>IF(обеспечено!O906-'погружено всего'!O906=0,"",обеспечено!O906-'погружено всего'!O906)</f>
        <v/>
      </c>
      <c r="P906" s="21" t="str">
        <f>IF(обеспечено!P906-'погружено всего'!P906=0,"",обеспечено!P906-'погружено всего'!P906)</f>
        <v/>
      </c>
      <c r="Q906" s="21" t="str">
        <f>IF(обеспечено!Q906-'погружено всего'!Q906=0,"",обеспечено!Q906-'погружено всего'!Q906)</f>
        <v/>
      </c>
      <c r="R906" s="21" t="str">
        <f>IF(обеспечено!R906-'погружено всего'!R906=0,"",обеспечено!R906-'погружено всего'!R906)</f>
        <v/>
      </c>
      <c r="S906" s="21" t="str">
        <f>IF(обеспечено!S906-'погружено всего'!S906=0,"",обеспечено!S906-'погружено всего'!S906)</f>
        <v/>
      </c>
      <c r="T906" s="21" t="str">
        <f>IF(обеспечено!T906-'погружено всего'!T906=0,"",обеспечено!T906-'погружено всего'!T906)</f>
        <v/>
      </c>
      <c r="U906" s="21" t="str">
        <f>IF(обеспечено!U906-'погружено всего'!U906=0,"",обеспечено!U906-'погружено всего'!U906)</f>
        <v/>
      </c>
      <c r="V906" s="21" t="str">
        <f>IF(обеспечено!V906-'погружено всего'!V906=0,"",обеспечено!V906-'погружено всего'!V906)</f>
        <v/>
      </c>
      <c r="W906" s="21" t="str">
        <f>IF(обеспечено!W906-'погружено всего'!W906=0,"",обеспечено!W906-'погружено всего'!W906)</f>
        <v/>
      </c>
      <c r="X906" s="21" t="str">
        <f>IF(обеспечено!X906-'погружено всего'!X906=0,"",обеспечено!X906-'погружено всего'!X906)</f>
        <v/>
      </c>
      <c r="Y906" s="21" t="str">
        <f>IF(обеспечено!Y906-'погружено всего'!Y906=0,"",обеспечено!Y906-'погружено всего'!Y906)</f>
        <v/>
      </c>
      <c r="Z906" s="21" t="str">
        <f>IF(обеспечено!Z906-'погружено всего'!Z906=0,"",обеспечено!Z906-'погружено всего'!Z906)</f>
        <v/>
      </c>
      <c r="AA906" s="21" t="str">
        <f>IF(обеспечено!AA906-'погружено всего'!AA906=0,"",обеспечено!AA906-'погружено всего'!AA906)</f>
        <v/>
      </c>
      <c r="AB906" s="21" t="str">
        <f>IF(обеспечено!AB906-'погружено всего'!AB906=0,"",обеспечено!AB906-'погружено всего'!AB906)</f>
        <v/>
      </c>
      <c r="AC906" s="21" t="str">
        <f>IF(обеспечено!AC906-'погружено всего'!AC906=0,"",обеспечено!AC906-'погружено всего'!AC906)</f>
        <v/>
      </c>
      <c r="AD906" s="21" t="str">
        <f>IF(обеспечено!AD906-'погружено всего'!AD906=0,"",обеспечено!AD906-'погружено всего'!AD906)</f>
        <v/>
      </c>
      <c r="AE906" s="21" t="str">
        <f>IF(обеспечено!AE906-'погружено всего'!AE906=0,"",обеспечено!AE906-'погружено всего'!AE906)</f>
        <v/>
      </c>
      <c r="AF906" s="21" t="str">
        <f>IF(обеспечено!AF906-'погружено всего'!AF906=0,"",обеспечено!AF906-'погружено всего'!AF906)</f>
        <v/>
      </c>
      <c r="AG906" s="21" t="str">
        <f>IF(обеспечено!AG906-'погружено всего'!AG906=0,"",обеспечено!AG906-'погружено всего'!AG906)</f>
        <v/>
      </c>
      <c r="AH906" s="21" t="str">
        <f>IF(обеспечено!AH906-'погружено всего'!AH906=0,"",обеспечено!AH906-'погружено всего'!AH906)</f>
        <v/>
      </c>
      <c r="AI906" s="21" t="str">
        <f>IF(обеспечено!AI906-'погружено всего'!AI906=0,"",обеспечено!AI906-'погружено всего'!AI906)</f>
        <v/>
      </c>
      <c r="AJ906" s="21" t="str">
        <f>IF(обеспечено!AJ906-'погружено всего'!AJ906=0,"",обеспечено!AJ906-'погружено всего'!AJ906)</f>
        <v/>
      </c>
      <c r="AK906" s="21" t="str">
        <f>IF(обеспечено!AK906-'погружено всего'!AK906=0,"",обеспечено!AK906-'погружено всего'!AK906)</f>
        <v/>
      </c>
    </row>
    <row r="907" spans="2:37" ht="13.5" customHeight="1" x14ac:dyDescent="0.15">
      <c r="B907" s="20" t="str">
        <f>IF(LEN('заявки всего'!B907)=0,"",'заявки всего'!B907)</f>
        <v/>
      </c>
      <c r="C907" s="20" t="str">
        <f>IF(LEN('заявки всего'!C907)=0,"",'заявки всего'!C907)</f>
        <v/>
      </c>
      <c r="D907" s="22" t="str">
        <f>IF(LEN('заявки всего'!D907)=0,"",'заявки всего'!D907)</f>
        <v/>
      </c>
      <c r="E907" s="23" t="str">
        <f>IF(LEN('заявки всего'!E907)=0,"",'заявки всего'!E907)</f>
        <v/>
      </c>
      <c r="F907" s="23" t="str">
        <f>IF(обеспечено!F907=0,"",ROUNDUP(обеспечено!F907/31*5,0))</f>
        <v/>
      </c>
      <c r="G907" s="21" t="str">
        <f>IF(обеспечено!G907-'погружено всего'!G907=0,"",обеспечено!G907-'погружено всего'!G907)</f>
        <v/>
      </c>
      <c r="H907" s="21" t="str">
        <f>IF(обеспечено!H907-'погружено всего'!H907=0,"",обеспечено!H907-'погружено всего'!H907)</f>
        <v/>
      </c>
      <c r="I907" s="21" t="str">
        <f>IF(обеспечено!I907-'погружено всего'!I907=0,"",обеспечено!I907-'погружено всего'!I907)</f>
        <v/>
      </c>
      <c r="J907" s="21" t="str">
        <f>IF(обеспечено!J907-'погружено всего'!J907=0,"",обеспечено!J907-'погружено всего'!J907)</f>
        <v/>
      </c>
      <c r="K907" s="21" t="str">
        <f>IF(обеспечено!K907-'погружено всего'!K907=0,"",обеспечено!K907-'погружено всего'!K907)</f>
        <v/>
      </c>
      <c r="L907" s="21" t="str">
        <f>IF(обеспечено!L907-'погружено всего'!L907=0,"",обеспечено!L907-'погружено всего'!L907)</f>
        <v/>
      </c>
      <c r="M907" s="21" t="str">
        <f>IF(обеспечено!M907-'погружено всего'!M907=0,"",обеспечено!M907-'погружено всего'!M907)</f>
        <v/>
      </c>
      <c r="N907" s="21" t="str">
        <f>IF(обеспечено!N907-'погружено всего'!N907=0,"",обеспечено!N907-'погружено всего'!N907)</f>
        <v/>
      </c>
      <c r="O907" s="21" t="str">
        <f>IF(обеспечено!O907-'погружено всего'!O907=0,"",обеспечено!O907-'погружено всего'!O907)</f>
        <v/>
      </c>
      <c r="P907" s="21" t="str">
        <f>IF(обеспечено!P907-'погружено всего'!P907=0,"",обеспечено!P907-'погружено всего'!P907)</f>
        <v/>
      </c>
      <c r="Q907" s="21" t="str">
        <f>IF(обеспечено!Q907-'погружено всего'!Q907=0,"",обеспечено!Q907-'погружено всего'!Q907)</f>
        <v/>
      </c>
      <c r="R907" s="21" t="str">
        <f>IF(обеспечено!R907-'погружено всего'!R907=0,"",обеспечено!R907-'погружено всего'!R907)</f>
        <v/>
      </c>
      <c r="S907" s="21" t="str">
        <f>IF(обеспечено!S907-'погружено всего'!S907=0,"",обеспечено!S907-'погружено всего'!S907)</f>
        <v/>
      </c>
      <c r="T907" s="21" t="str">
        <f>IF(обеспечено!T907-'погружено всего'!T907=0,"",обеспечено!T907-'погружено всего'!T907)</f>
        <v/>
      </c>
      <c r="U907" s="21" t="str">
        <f>IF(обеспечено!U907-'погружено всего'!U907=0,"",обеспечено!U907-'погружено всего'!U907)</f>
        <v/>
      </c>
      <c r="V907" s="21" t="str">
        <f>IF(обеспечено!V907-'погружено всего'!V907=0,"",обеспечено!V907-'погружено всего'!V907)</f>
        <v/>
      </c>
      <c r="W907" s="21" t="str">
        <f>IF(обеспечено!W907-'погружено всего'!W907=0,"",обеспечено!W907-'погружено всего'!W907)</f>
        <v/>
      </c>
      <c r="X907" s="21" t="str">
        <f>IF(обеспечено!X907-'погружено всего'!X907=0,"",обеспечено!X907-'погружено всего'!X907)</f>
        <v/>
      </c>
      <c r="Y907" s="21" t="str">
        <f>IF(обеспечено!Y907-'погружено всего'!Y907=0,"",обеспечено!Y907-'погружено всего'!Y907)</f>
        <v/>
      </c>
      <c r="Z907" s="21" t="str">
        <f>IF(обеспечено!Z907-'погружено всего'!Z907=0,"",обеспечено!Z907-'погружено всего'!Z907)</f>
        <v/>
      </c>
      <c r="AA907" s="21" t="str">
        <f>IF(обеспечено!AA907-'погружено всего'!AA907=0,"",обеспечено!AA907-'погружено всего'!AA907)</f>
        <v/>
      </c>
      <c r="AB907" s="21" t="str">
        <f>IF(обеспечено!AB907-'погружено всего'!AB907=0,"",обеспечено!AB907-'погружено всего'!AB907)</f>
        <v/>
      </c>
      <c r="AC907" s="21" t="str">
        <f>IF(обеспечено!AC907-'погружено всего'!AC907=0,"",обеспечено!AC907-'погружено всего'!AC907)</f>
        <v/>
      </c>
      <c r="AD907" s="21" t="str">
        <f>IF(обеспечено!AD907-'погружено всего'!AD907=0,"",обеспечено!AD907-'погружено всего'!AD907)</f>
        <v/>
      </c>
      <c r="AE907" s="21" t="str">
        <f>IF(обеспечено!AE907-'погружено всего'!AE907=0,"",обеспечено!AE907-'погружено всего'!AE907)</f>
        <v/>
      </c>
      <c r="AF907" s="21" t="str">
        <f>IF(обеспечено!AF907-'погружено всего'!AF907=0,"",обеспечено!AF907-'погружено всего'!AF907)</f>
        <v/>
      </c>
      <c r="AG907" s="21" t="str">
        <f>IF(обеспечено!AG907-'погружено всего'!AG907=0,"",обеспечено!AG907-'погружено всего'!AG907)</f>
        <v/>
      </c>
      <c r="AH907" s="21" t="str">
        <f>IF(обеспечено!AH907-'погружено всего'!AH907=0,"",обеспечено!AH907-'погружено всего'!AH907)</f>
        <v/>
      </c>
      <c r="AI907" s="21" t="str">
        <f>IF(обеспечено!AI907-'погружено всего'!AI907=0,"",обеспечено!AI907-'погружено всего'!AI907)</f>
        <v/>
      </c>
      <c r="AJ907" s="21" t="str">
        <f>IF(обеспечено!AJ907-'погружено всего'!AJ907=0,"",обеспечено!AJ907-'погружено всего'!AJ907)</f>
        <v/>
      </c>
      <c r="AK907" s="21" t="str">
        <f>IF(обеспечено!AK907-'погружено всего'!AK907=0,"",обеспечено!AK907-'погружено всего'!AK907)</f>
        <v/>
      </c>
    </row>
    <row r="908" spans="2:37" ht="13.5" customHeight="1" x14ac:dyDescent="0.15">
      <c r="B908" s="20" t="str">
        <f>IF(LEN('заявки всего'!B908)=0,"",'заявки всего'!B908)</f>
        <v/>
      </c>
      <c r="C908" s="20" t="str">
        <f>IF(LEN('заявки всего'!C908)=0,"",'заявки всего'!C908)</f>
        <v/>
      </c>
      <c r="D908" s="22" t="str">
        <f>IF(LEN('заявки всего'!D908)=0,"",'заявки всего'!D908)</f>
        <v/>
      </c>
      <c r="E908" s="23" t="str">
        <f>IF(LEN('заявки всего'!E908)=0,"",'заявки всего'!E908)</f>
        <v/>
      </c>
      <c r="F908" s="23" t="str">
        <f>IF(обеспечено!F908=0,"",ROUNDUP(обеспечено!F908/31*5,0))</f>
        <v/>
      </c>
      <c r="G908" s="21" t="str">
        <f>IF(обеспечено!G908-'погружено всего'!G908=0,"",обеспечено!G908-'погружено всего'!G908)</f>
        <v/>
      </c>
      <c r="H908" s="21" t="str">
        <f>IF(обеспечено!H908-'погружено всего'!H908=0,"",обеспечено!H908-'погружено всего'!H908)</f>
        <v/>
      </c>
      <c r="I908" s="21" t="str">
        <f>IF(обеспечено!I908-'погружено всего'!I908=0,"",обеспечено!I908-'погружено всего'!I908)</f>
        <v/>
      </c>
      <c r="J908" s="21" t="str">
        <f>IF(обеспечено!J908-'погружено всего'!J908=0,"",обеспечено!J908-'погружено всего'!J908)</f>
        <v/>
      </c>
      <c r="K908" s="21" t="str">
        <f>IF(обеспечено!K908-'погружено всего'!K908=0,"",обеспечено!K908-'погружено всего'!K908)</f>
        <v/>
      </c>
      <c r="L908" s="21" t="str">
        <f>IF(обеспечено!L908-'погружено всего'!L908=0,"",обеспечено!L908-'погружено всего'!L908)</f>
        <v/>
      </c>
      <c r="M908" s="21" t="str">
        <f>IF(обеспечено!M908-'погружено всего'!M908=0,"",обеспечено!M908-'погружено всего'!M908)</f>
        <v/>
      </c>
      <c r="N908" s="21" t="str">
        <f>IF(обеспечено!N908-'погружено всего'!N908=0,"",обеспечено!N908-'погружено всего'!N908)</f>
        <v/>
      </c>
      <c r="O908" s="21" t="str">
        <f>IF(обеспечено!O908-'погружено всего'!O908=0,"",обеспечено!O908-'погружено всего'!O908)</f>
        <v/>
      </c>
      <c r="P908" s="21" t="str">
        <f>IF(обеспечено!P908-'погружено всего'!P908=0,"",обеспечено!P908-'погружено всего'!P908)</f>
        <v/>
      </c>
      <c r="Q908" s="21" t="str">
        <f>IF(обеспечено!Q908-'погружено всего'!Q908=0,"",обеспечено!Q908-'погружено всего'!Q908)</f>
        <v/>
      </c>
      <c r="R908" s="21" t="str">
        <f>IF(обеспечено!R908-'погружено всего'!R908=0,"",обеспечено!R908-'погружено всего'!R908)</f>
        <v/>
      </c>
      <c r="S908" s="21" t="str">
        <f>IF(обеспечено!S908-'погружено всего'!S908=0,"",обеспечено!S908-'погружено всего'!S908)</f>
        <v/>
      </c>
      <c r="T908" s="21" t="str">
        <f>IF(обеспечено!T908-'погружено всего'!T908=0,"",обеспечено!T908-'погружено всего'!T908)</f>
        <v/>
      </c>
      <c r="U908" s="21" t="str">
        <f>IF(обеспечено!U908-'погружено всего'!U908=0,"",обеспечено!U908-'погружено всего'!U908)</f>
        <v/>
      </c>
      <c r="V908" s="21" t="str">
        <f>IF(обеспечено!V908-'погружено всего'!V908=0,"",обеспечено!V908-'погружено всего'!V908)</f>
        <v/>
      </c>
      <c r="W908" s="21" t="str">
        <f>IF(обеспечено!W908-'погружено всего'!W908=0,"",обеспечено!W908-'погружено всего'!W908)</f>
        <v/>
      </c>
      <c r="X908" s="21" t="str">
        <f>IF(обеспечено!X908-'погружено всего'!X908=0,"",обеспечено!X908-'погружено всего'!X908)</f>
        <v/>
      </c>
      <c r="Y908" s="21" t="str">
        <f>IF(обеспечено!Y908-'погружено всего'!Y908=0,"",обеспечено!Y908-'погружено всего'!Y908)</f>
        <v/>
      </c>
      <c r="Z908" s="21" t="str">
        <f>IF(обеспечено!Z908-'погружено всего'!Z908=0,"",обеспечено!Z908-'погружено всего'!Z908)</f>
        <v/>
      </c>
      <c r="AA908" s="21" t="str">
        <f>IF(обеспечено!AA908-'погружено всего'!AA908=0,"",обеспечено!AA908-'погружено всего'!AA908)</f>
        <v/>
      </c>
      <c r="AB908" s="21" t="str">
        <f>IF(обеспечено!AB908-'погружено всего'!AB908=0,"",обеспечено!AB908-'погружено всего'!AB908)</f>
        <v/>
      </c>
      <c r="AC908" s="21" t="str">
        <f>IF(обеспечено!AC908-'погружено всего'!AC908=0,"",обеспечено!AC908-'погружено всего'!AC908)</f>
        <v/>
      </c>
      <c r="AD908" s="21" t="str">
        <f>IF(обеспечено!AD908-'погружено всего'!AD908=0,"",обеспечено!AD908-'погружено всего'!AD908)</f>
        <v/>
      </c>
      <c r="AE908" s="21" t="str">
        <f>IF(обеспечено!AE908-'погружено всего'!AE908=0,"",обеспечено!AE908-'погружено всего'!AE908)</f>
        <v/>
      </c>
      <c r="AF908" s="21" t="str">
        <f>IF(обеспечено!AF908-'погружено всего'!AF908=0,"",обеспечено!AF908-'погружено всего'!AF908)</f>
        <v/>
      </c>
      <c r="AG908" s="21" t="str">
        <f>IF(обеспечено!AG908-'погружено всего'!AG908=0,"",обеспечено!AG908-'погружено всего'!AG908)</f>
        <v/>
      </c>
      <c r="AH908" s="21" t="str">
        <f>IF(обеспечено!AH908-'погружено всего'!AH908=0,"",обеспечено!AH908-'погружено всего'!AH908)</f>
        <v/>
      </c>
      <c r="AI908" s="21" t="str">
        <f>IF(обеспечено!AI908-'погружено всего'!AI908=0,"",обеспечено!AI908-'погружено всего'!AI908)</f>
        <v/>
      </c>
      <c r="AJ908" s="21" t="str">
        <f>IF(обеспечено!AJ908-'погружено всего'!AJ908=0,"",обеспечено!AJ908-'погружено всего'!AJ908)</f>
        <v/>
      </c>
      <c r="AK908" s="21" t="str">
        <f>IF(обеспечено!AK908-'погружено всего'!AK908=0,"",обеспечено!AK908-'погружено всего'!AK908)</f>
        <v/>
      </c>
    </row>
    <row r="909" spans="2:37" ht="13.5" customHeight="1" x14ac:dyDescent="0.15">
      <c r="B909" s="20" t="str">
        <f>IF(LEN('заявки всего'!B909)=0,"",'заявки всего'!B909)</f>
        <v/>
      </c>
      <c r="C909" s="20" t="str">
        <f>IF(LEN('заявки всего'!C909)=0,"",'заявки всего'!C909)</f>
        <v/>
      </c>
      <c r="D909" s="22" t="str">
        <f>IF(LEN('заявки всего'!D909)=0,"",'заявки всего'!D909)</f>
        <v/>
      </c>
      <c r="E909" s="23" t="str">
        <f>IF(LEN('заявки всего'!E909)=0,"",'заявки всего'!E909)</f>
        <v/>
      </c>
      <c r="F909" s="23" t="str">
        <f>IF(обеспечено!F909=0,"",ROUNDUP(обеспечено!F909/31*5,0))</f>
        <v/>
      </c>
      <c r="G909" s="21" t="str">
        <f>IF(обеспечено!G909-'погружено всего'!G909=0,"",обеспечено!G909-'погружено всего'!G909)</f>
        <v/>
      </c>
      <c r="H909" s="21" t="str">
        <f>IF(обеспечено!H909-'погружено всего'!H909=0,"",обеспечено!H909-'погружено всего'!H909)</f>
        <v/>
      </c>
      <c r="I909" s="21" t="str">
        <f>IF(обеспечено!I909-'погружено всего'!I909=0,"",обеспечено!I909-'погружено всего'!I909)</f>
        <v/>
      </c>
      <c r="J909" s="21" t="str">
        <f>IF(обеспечено!J909-'погружено всего'!J909=0,"",обеспечено!J909-'погружено всего'!J909)</f>
        <v/>
      </c>
      <c r="K909" s="21" t="str">
        <f>IF(обеспечено!K909-'погружено всего'!K909=0,"",обеспечено!K909-'погружено всего'!K909)</f>
        <v/>
      </c>
      <c r="L909" s="21" t="str">
        <f>IF(обеспечено!L909-'погружено всего'!L909=0,"",обеспечено!L909-'погружено всего'!L909)</f>
        <v/>
      </c>
      <c r="M909" s="21" t="str">
        <f>IF(обеспечено!M909-'погружено всего'!M909=0,"",обеспечено!M909-'погружено всего'!M909)</f>
        <v/>
      </c>
      <c r="N909" s="21" t="str">
        <f>IF(обеспечено!N909-'погружено всего'!N909=0,"",обеспечено!N909-'погружено всего'!N909)</f>
        <v/>
      </c>
      <c r="O909" s="21" t="str">
        <f>IF(обеспечено!O909-'погружено всего'!O909=0,"",обеспечено!O909-'погружено всего'!O909)</f>
        <v/>
      </c>
      <c r="P909" s="21" t="str">
        <f>IF(обеспечено!P909-'погружено всего'!P909=0,"",обеспечено!P909-'погружено всего'!P909)</f>
        <v/>
      </c>
      <c r="Q909" s="21" t="str">
        <f>IF(обеспечено!Q909-'погружено всего'!Q909=0,"",обеспечено!Q909-'погружено всего'!Q909)</f>
        <v/>
      </c>
      <c r="R909" s="21" t="str">
        <f>IF(обеспечено!R909-'погружено всего'!R909=0,"",обеспечено!R909-'погружено всего'!R909)</f>
        <v/>
      </c>
      <c r="S909" s="21" t="str">
        <f>IF(обеспечено!S909-'погружено всего'!S909=0,"",обеспечено!S909-'погружено всего'!S909)</f>
        <v/>
      </c>
      <c r="T909" s="21" t="str">
        <f>IF(обеспечено!T909-'погружено всего'!T909=0,"",обеспечено!T909-'погружено всего'!T909)</f>
        <v/>
      </c>
      <c r="U909" s="21" t="str">
        <f>IF(обеспечено!U909-'погружено всего'!U909=0,"",обеспечено!U909-'погружено всего'!U909)</f>
        <v/>
      </c>
      <c r="V909" s="21" t="str">
        <f>IF(обеспечено!V909-'погружено всего'!V909=0,"",обеспечено!V909-'погружено всего'!V909)</f>
        <v/>
      </c>
      <c r="W909" s="21" t="str">
        <f>IF(обеспечено!W909-'погружено всего'!W909=0,"",обеспечено!W909-'погружено всего'!W909)</f>
        <v/>
      </c>
      <c r="X909" s="21" t="str">
        <f>IF(обеспечено!X909-'погружено всего'!X909=0,"",обеспечено!X909-'погружено всего'!X909)</f>
        <v/>
      </c>
      <c r="Y909" s="21" t="str">
        <f>IF(обеспечено!Y909-'погружено всего'!Y909=0,"",обеспечено!Y909-'погружено всего'!Y909)</f>
        <v/>
      </c>
      <c r="Z909" s="21" t="str">
        <f>IF(обеспечено!Z909-'погружено всего'!Z909=0,"",обеспечено!Z909-'погружено всего'!Z909)</f>
        <v/>
      </c>
      <c r="AA909" s="21" t="str">
        <f>IF(обеспечено!AA909-'погружено всего'!AA909=0,"",обеспечено!AA909-'погружено всего'!AA909)</f>
        <v/>
      </c>
      <c r="AB909" s="21" t="str">
        <f>IF(обеспечено!AB909-'погружено всего'!AB909=0,"",обеспечено!AB909-'погружено всего'!AB909)</f>
        <v/>
      </c>
      <c r="AC909" s="21" t="str">
        <f>IF(обеспечено!AC909-'погружено всего'!AC909=0,"",обеспечено!AC909-'погружено всего'!AC909)</f>
        <v/>
      </c>
      <c r="AD909" s="21" t="str">
        <f>IF(обеспечено!AD909-'погружено всего'!AD909=0,"",обеспечено!AD909-'погружено всего'!AD909)</f>
        <v/>
      </c>
      <c r="AE909" s="21" t="str">
        <f>IF(обеспечено!AE909-'погружено всего'!AE909=0,"",обеспечено!AE909-'погружено всего'!AE909)</f>
        <v/>
      </c>
      <c r="AF909" s="21" t="str">
        <f>IF(обеспечено!AF909-'погружено всего'!AF909=0,"",обеспечено!AF909-'погружено всего'!AF909)</f>
        <v/>
      </c>
      <c r="AG909" s="21" t="str">
        <f>IF(обеспечено!AG909-'погружено всего'!AG909=0,"",обеспечено!AG909-'погружено всего'!AG909)</f>
        <v/>
      </c>
      <c r="AH909" s="21" t="str">
        <f>IF(обеспечено!AH909-'погружено всего'!AH909=0,"",обеспечено!AH909-'погружено всего'!AH909)</f>
        <v/>
      </c>
      <c r="AI909" s="21" t="str">
        <f>IF(обеспечено!AI909-'погружено всего'!AI909=0,"",обеспечено!AI909-'погружено всего'!AI909)</f>
        <v/>
      </c>
      <c r="AJ909" s="21" t="str">
        <f>IF(обеспечено!AJ909-'погружено всего'!AJ909=0,"",обеспечено!AJ909-'погружено всего'!AJ909)</f>
        <v/>
      </c>
      <c r="AK909" s="21" t="str">
        <f>IF(обеспечено!AK909-'погружено всего'!AK909=0,"",обеспечено!AK909-'погружено всего'!AK909)</f>
        <v/>
      </c>
    </row>
    <row r="910" spans="2:37" ht="13.5" customHeight="1" x14ac:dyDescent="0.15">
      <c r="B910" s="20" t="str">
        <f>IF(LEN('заявки всего'!B910)=0,"",'заявки всего'!B910)</f>
        <v/>
      </c>
      <c r="C910" s="20" t="str">
        <f>IF(LEN('заявки всего'!C910)=0,"",'заявки всего'!C910)</f>
        <v/>
      </c>
      <c r="D910" s="22" t="str">
        <f>IF(LEN('заявки всего'!D910)=0,"",'заявки всего'!D910)</f>
        <v/>
      </c>
      <c r="E910" s="23" t="str">
        <f>IF(LEN('заявки всего'!E910)=0,"",'заявки всего'!E910)</f>
        <v/>
      </c>
      <c r="F910" s="23" t="str">
        <f>IF(обеспечено!F910=0,"",ROUNDUP(обеспечено!F910/31*5,0))</f>
        <v/>
      </c>
      <c r="G910" s="21" t="str">
        <f>IF(обеспечено!G910-'погружено всего'!G910=0,"",обеспечено!G910-'погружено всего'!G910)</f>
        <v/>
      </c>
      <c r="H910" s="21" t="str">
        <f>IF(обеспечено!H910-'погружено всего'!H910=0,"",обеспечено!H910-'погружено всего'!H910)</f>
        <v/>
      </c>
      <c r="I910" s="21" t="str">
        <f>IF(обеспечено!I910-'погружено всего'!I910=0,"",обеспечено!I910-'погружено всего'!I910)</f>
        <v/>
      </c>
      <c r="J910" s="21" t="str">
        <f>IF(обеспечено!J910-'погружено всего'!J910=0,"",обеспечено!J910-'погружено всего'!J910)</f>
        <v/>
      </c>
      <c r="K910" s="21" t="str">
        <f>IF(обеспечено!K910-'погружено всего'!K910=0,"",обеспечено!K910-'погружено всего'!K910)</f>
        <v/>
      </c>
      <c r="L910" s="21" t="str">
        <f>IF(обеспечено!L910-'погружено всего'!L910=0,"",обеспечено!L910-'погружено всего'!L910)</f>
        <v/>
      </c>
      <c r="M910" s="21" t="str">
        <f>IF(обеспечено!M910-'погружено всего'!M910=0,"",обеспечено!M910-'погружено всего'!M910)</f>
        <v/>
      </c>
      <c r="N910" s="21" t="str">
        <f>IF(обеспечено!N910-'погружено всего'!N910=0,"",обеспечено!N910-'погружено всего'!N910)</f>
        <v/>
      </c>
      <c r="O910" s="21" t="str">
        <f>IF(обеспечено!O910-'погружено всего'!O910=0,"",обеспечено!O910-'погружено всего'!O910)</f>
        <v/>
      </c>
      <c r="P910" s="21" t="str">
        <f>IF(обеспечено!P910-'погружено всего'!P910=0,"",обеспечено!P910-'погружено всего'!P910)</f>
        <v/>
      </c>
      <c r="Q910" s="21" t="str">
        <f>IF(обеспечено!Q910-'погружено всего'!Q910=0,"",обеспечено!Q910-'погружено всего'!Q910)</f>
        <v/>
      </c>
      <c r="R910" s="21" t="str">
        <f>IF(обеспечено!R910-'погружено всего'!R910=0,"",обеспечено!R910-'погружено всего'!R910)</f>
        <v/>
      </c>
      <c r="S910" s="21" t="str">
        <f>IF(обеспечено!S910-'погружено всего'!S910=0,"",обеспечено!S910-'погружено всего'!S910)</f>
        <v/>
      </c>
      <c r="T910" s="21" t="str">
        <f>IF(обеспечено!T910-'погружено всего'!T910=0,"",обеспечено!T910-'погружено всего'!T910)</f>
        <v/>
      </c>
      <c r="U910" s="21" t="str">
        <f>IF(обеспечено!U910-'погружено всего'!U910=0,"",обеспечено!U910-'погружено всего'!U910)</f>
        <v/>
      </c>
      <c r="V910" s="21" t="str">
        <f>IF(обеспечено!V910-'погружено всего'!V910=0,"",обеспечено!V910-'погружено всего'!V910)</f>
        <v/>
      </c>
      <c r="W910" s="21" t="str">
        <f>IF(обеспечено!W910-'погружено всего'!W910=0,"",обеспечено!W910-'погружено всего'!W910)</f>
        <v/>
      </c>
      <c r="X910" s="21" t="str">
        <f>IF(обеспечено!X910-'погружено всего'!X910=0,"",обеспечено!X910-'погружено всего'!X910)</f>
        <v/>
      </c>
      <c r="Y910" s="21" t="str">
        <f>IF(обеспечено!Y910-'погружено всего'!Y910=0,"",обеспечено!Y910-'погружено всего'!Y910)</f>
        <v/>
      </c>
      <c r="Z910" s="21" t="str">
        <f>IF(обеспечено!Z910-'погружено всего'!Z910=0,"",обеспечено!Z910-'погружено всего'!Z910)</f>
        <v/>
      </c>
      <c r="AA910" s="21" t="str">
        <f>IF(обеспечено!AA910-'погружено всего'!AA910=0,"",обеспечено!AA910-'погружено всего'!AA910)</f>
        <v/>
      </c>
      <c r="AB910" s="21" t="str">
        <f>IF(обеспечено!AB910-'погружено всего'!AB910=0,"",обеспечено!AB910-'погружено всего'!AB910)</f>
        <v/>
      </c>
      <c r="AC910" s="21" t="str">
        <f>IF(обеспечено!AC910-'погружено всего'!AC910=0,"",обеспечено!AC910-'погружено всего'!AC910)</f>
        <v/>
      </c>
      <c r="AD910" s="21" t="str">
        <f>IF(обеспечено!AD910-'погружено всего'!AD910=0,"",обеспечено!AD910-'погружено всего'!AD910)</f>
        <v/>
      </c>
      <c r="AE910" s="21" t="str">
        <f>IF(обеспечено!AE910-'погружено всего'!AE910=0,"",обеспечено!AE910-'погружено всего'!AE910)</f>
        <v/>
      </c>
      <c r="AF910" s="21" t="str">
        <f>IF(обеспечено!AF910-'погружено всего'!AF910=0,"",обеспечено!AF910-'погружено всего'!AF910)</f>
        <v/>
      </c>
      <c r="AG910" s="21" t="str">
        <f>IF(обеспечено!AG910-'погружено всего'!AG910=0,"",обеспечено!AG910-'погружено всего'!AG910)</f>
        <v/>
      </c>
      <c r="AH910" s="21" t="str">
        <f>IF(обеспечено!AH910-'погружено всего'!AH910=0,"",обеспечено!AH910-'погружено всего'!AH910)</f>
        <v/>
      </c>
      <c r="AI910" s="21" t="str">
        <f>IF(обеспечено!AI910-'погружено всего'!AI910=0,"",обеспечено!AI910-'погружено всего'!AI910)</f>
        <v/>
      </c>
      <c r="AJ910" s="21" t="str">
        <f>IF(обеспечено!AJ910-'погружено всего'!AJ910=0,"",обеспечено!AJ910-'погружено всего'!AJ910)</f>
        <v/>
      </c>
      <c r="AK910" s="21" t="str">
        <f>IF(обеспечено!AK910-'погружено всего'!AK910=0,"",обеспечено!AK910-'погружено всего'!AK910)</f>
        <v/>
      </c>
    </row>
    <row r="911" spans="2:37" ht="13.5" customHeight="1" x14ac:dyDescent="0.15">
      <c r="B911" s="20" t="str">
        <f>IF(LEN('заявки всего'!B911)=0,"",'заявки всего'!B911)</f>
        <v/>
      </c>
      <c r="C911" s="20" t="str">
        <f>IF(LEN('заявки всего'!C911)=0,"",'заявки всего'!C911)</f>
        <v/>
      </c>
      <c r="D911" s="22" t="str">
        <f>IF(LEN('заявки всего'!D911)=0,"",'заявки всего'!D911)</f>
        <v/>
      </c>
      <c r="E911" s="23" t="str">
        <f>IF(LEN('заявки всего'!E911)=0,"",'заявки всего'!E911)</f>
        <v/>
      </c>
      <c r="F911" s="23" t="str">
        <f>IF(обеспечено!F911=0,"",ROUNDUP(обеспечено!F911/31*5,0))</f>
        <v/>
      </c>
      <c r="G911" s="21" t="str">
        <f>IF(обеспечено!G911-'погружено всего'!G911=0,"",обеспечено!G911-'погружено всего'!G911)</f>
        <v/>
      </c>
      <c r="H911" s="21" t="str">
        <f>IF(обеспечено!H911-'погружено всего'!H911=0,"",обеспечено!H911-'погружено всего'!H911)</f>
        <v/>
      </c>
      <c r="I911" s="21" t="str">
        <f>IF(обеспечено!I911-'погружено всего'!I911=0,"",обеспечено!I911-'погружено всего'!I911)</f>
        <v/>
      </c>
      <c r="J911" s="21" t="str">
        <f>IF(обеспечено!J911-'погружено всего'!J911=0,"",обеспечено!J911-'погружено всего'!J911)</f>
        <v/>
      </c>
      <c r="K911" s="21" t="str">
        <f>IF(обеспечено!K911-'погружено всего'!K911=0,"",обеспечено!K911-'погружено всего'!K911)</f>
        <v/>
      </c>
      <c r="L911" s="21" t="str">
        <f>IF(обеспечено!L911-'погружено всего'!L911=0,"",обеспечено!L911-'погружено всего'!L911)</f>
        <v/>
      </c>
      <c r="M911" s="21" t="str">
        <f>IF(обеспечено!M911-'погружено всего'!M911=0,"",обеспечено!M911-'погружено всего'!M911)</f>
        <v/>
      </c>
      <c r="N911" s="21" t="str">
        <f>IF(обеспечено!N911-'погружено всего'!N911=0,"",обеспечено!N911-'погружено всего'!N911)</f>
        <v/>
      </c>
      <c r="O911" s="21" t="str">
        <f>IF(обеспечено!O911-'погружено всего'!O911=0,"",обеспечено!O911-'погружено всего'!O911)</f>
        <v/>
      </c>
      <c r="P911" s="21" t="str">
        <f>IF(обеспечено!P911-'погружено всего'!P911=0,"",обеспечено!P911-'погружено всего'!P911)</f>
        <v/>
      </c>
      <c r="Q911" s="21" t="str">
        <f>IF(обеспечено!Q911-'погружено всего'!Q911=0,"",обеспечено!Q911-'погружено всего'!Q911)</f>
        <v/>
      </c>
      <c r="R911" s="21" t="str">
        <f>IF(обеспечено!R911-'погружено всего'!R911=0,"",обеспечено!R911-'погружено всего'!R911)</f>
        <v/>
      </c>
      <c r="S911" s="21" t="str">
        <f>IF(обеспечено!S911-'погружено всего'!S911=0,"",обеспечено!S911-'погружено всего'!S911)</f>
        <v/>
      </c>
      <c r="T911" s="21" t="str">
        <f>IF(обеспечено!T911-'погружено всего'!T911=0,"",обеспечено!T911-'погружено всего'!T911)</f>
        <v/>
      </c>
      <c r="U911" s="21" t="str">
        <f>IF(обеспечено!U911-'погружено всего'!U911=0,"",обеспечено!U911-'погружено всего'!U911)</f>
        <v/>
      </c>
      <c r="V911" s="21" t="str">
        <f>IF(обеспечено!V911-'погружено всего'!V911=0,"",обеспечено!V911-'погружено всего'!V911)</f>
        <v/>
      </c>
      <c r="W911" s="21" t="str">
        <f>IF(обеспечено!W911-'погружено всего'!W911=0,"",обеспечено!W911-'погружено всего'!W911)</f>
        <v/>
      </c>
      <c r="X911" s="21" t="str">
        <f>IF(обеспечено!X911-'погружено всего'!X911=0,"",обеспечено!X911-'погружено всего'!X911)</f>
        <v/>
      </c>
      <c r="Y911" s="21" t="str">
        <f>IF(обеспечено!Y911-'погружено всего'!Y911=0,"",обеспечено!Y911-'погружено всего'!Y911)</f>
        <v/>
      </c>
      <c r="Z911" s="21" t="str">
        <f>IF(обеспечено!Z911-'погружено всего'!Z911=0,"",обеспечено!Z911-'погружено всего'!Z911)</f>
        <v/>
      </c>
      <c r="AA911" s="21" t="str">
        <f>IF(обеспечено!AA911-'погружено всего'!AA911=0,"",обеспечено!AA911-'погружено всего'!AA911)</f>
        <v/>
      </c>
      <c r="AB911" s="21" t="str">
        <f>IF(обеспечено!AB911-'погружено всего'!AB911=0,"",обеспечено!AB911-'погружено всего'!AB911)</f>
        <v/>
      </c>
      <c r="AC911" s="21" t="str">
        <f>IF(обеспечено!AC911-'погружено всего'!AC911=0,"",обеспечено!AC911-'погружено всего'!AC911)</f>
        <v/>
      </c>
      <c r="AD911" s="21" t="str">
        <f>IF(обеспечено!AD911-'погружено всего'!AD911=0,"",обеспечено!AD911-'погружено всего'!AD911)</f>
        <v/>
      </c>
      <c r="AE911" s="21" t="str">
        <f>IF(обеспечено!AE911-'погружено всего'!AE911=0,"",обеспечено!AE911-'погружено всего'!AE911)</f>
        <v/>
      </c>
      <c r="AF911" s="21" t="str">
        <f>IF(обеспечено!AF911-'погружено всего'!AF911=0,"",обеспечено!AF911-'погружено всего'!AF911)</f>
        <v/>
      </c>
      <c r="AG911" s="21" t="str">
        <f>IF(обеспечено!AG911-'погружено всего'!AG911=0,"",обеспечено!AG911-'погружено всего'!AG911)</f>
        <v/>
      </c>
      <c r="AH911" s="21" t="str">
        <f>IF(обеспечено!AH911-'погружено всего'!AH911=0,"",обеспечено!AH911-'погружено всего'!AH911)</f>
        <v/>
      </c>
      <c r="AI911" s="21" t="str">
        <f>IF(обеспечено!AI911-'погружено всего'!AI911=0,"",обеспечено!AI911-'погружено всего'!AI911)</f>
        <v/>
      </c>
      <c r="AJ911" s="21" t="str">
        <f>IF(обеспечено!AJ911-'погружено всего'!AJ911=0,"",обеспечено!AJ911-'погружено всего'!AJ911)</f>
        <v/>
      </c>
      <c r="AK911" s="21" t="str">
        <f>IF(обеспечено!AK911-'погружено всего'!AK911=0,"",обеспечено!AK911-'погружено всего'!AK911)</f>
        <v/>
      </c>
    </row>
    <row r="912" spans="2:37" ht="13.5" customHeight="1" x14ac:dyDescent="0.15">
      <c r="B912" s="20" t="str">
        <f>IF(LEN('заявки всего'!B912)=0,"",'заявки всего'!B912)</f>
        <v/>
      </c>
      <c r="C912" s="20" t="str">
        <f>IF(LEN('заявки всего'!C912)=0,"",'заявки всего'!C912)</f>
        <v/>
      </c>
      <c r="D912" s="22" t="str">
        <f>IF(LEN('заявки всего'!D912)=0,"",'заявки всего'!D912)</f>
        <v/>
      </c>
      <c r="E912" s="23" t="str">
        <f>IF(LEN('заявки всего'!E912)=0,"",'заявки всего'!E912)</f>
        <v/>
      </c>
      <c r="F912" s="23" t="str">
        <f>IF(обеспечено!F912=0,"",ROUNDUP(обеспечено!F912/31*5,0))</f>
        <v/>
      </c>
      <c r="G912" s="21" t="str">
        <f>IF(обеспечено!G912-'погружено всего'!G912=0,"",обеспечено!G912-'погружено всего'!G912)</f>
        <v/>
      </c>
      <c r="H912" s="21" t="str">
        <f>IF(обеспечено!H912-'погружено всего'!H912=0,"",обеспечено!H912-'погружено всего'!H912)</f>
        <v/>
      </c>
      <c r="I912" s="21" t="str">
        <f>IF(обеспечено!I912-'погружено всего'!I912=0,"",обеспечено!I912-'погружено всего'!I912)</f>
        <v/>
      </c>
      <c r="J912" s="21" t="str">
        <f>IF(обеспечено!J912-'погружено всего'!J912=0,"",обеспечено!J912-'погружено всего'!J912)</f>
        <v/>
      </c>
      <c r="K912" s="21" t="str">
        <f>IF(обеспечено!K912-'погружено всего'!K912=0,"",обеспечено!K912-'погружено всего'!K912)</f>
        <v/>
      </c>
      <c r="L912" s="21" t="str">
        <f>IF(обеспечено!L912-'погружено всего'!L912=0,"",обеспечено!L912-'погружено всего'!L912)</f>
        <v/>
      </c>
      <c r="M912" s="21" t="str">
        <f>IF(обеспечено!M912-'погружено всего'!M912=0,"",обеспечено!M912-'погружено всего'!M912)</f>
        <v/>
      </c>
      <c r="N912" s="21" t="str">
        <f>IF(обеспечено!N912-'погружено всего'!N912=0,"",обеспечено!N912-'погружено всего'!N912)</f>
        <v/>
      </c>
      <c r="O912" s="21" t="str">
        <f>IF(обеспечено!O912-'погружено всего'!O912=0,"",обеспечено!O912-'погружено всего'!O912)</f>
        <v/>
      </c>
      <c r="P912" s="21" t="str">
        <f>IF(обеспечено!P912-'погружено всего'!P912=0,"",обеспечено!P912-'погружено всего'!P912)</f>
        <v/>
      </c>
      <c r="Q912" s="21" t="str">
        <f>IF(обеспечено!Q912-'погружено всего'!Q912=0,"",обеспечено!Q912-'погружено всего'!Q912)</f>
        <v/>
      </c>
      <c r="R912" s="21" t="str">
        <f>IF(обеспечено!R912-'погружено всего'!R912=0,"",обеспечено!R912-'погружено всего'!R912)</f>
        <v/>
      </c>
      <c r="S912" s="21" t="str">
        <f>IF(обеспечено!S912-'погружено всего'!S912=0,"",обеспечено!S912-'погружено всего'!S912)</f>
        <v/>
      </c>
      <c r="T912" s="21" t="str">
        <f>IF(обеспечено!T912-'погружено всего'!T912=0,"",обеспечено!T912-'погружено всего'!T912)</f>
        <v/>
      </c>
      <c r="U912" s="21" t="str">
        <f>IF(обеспечено!U912-'погружено всего'!U912=0,"",обеспечено!U912-'погружено всего'!U912)</f>
        <v/>
      </c>
      <c r="V912" s="21" t="str">
        <f>IF(обеспечено!V912-'погружено всего'!V912=0,"",обеспечено!V912-'погружено всего'!V912)</f>
        <v/>
      </c>
      <c r="W912" s="21" t="str">
        <f>IF(обеспечено!W912-'погружено всего'!W912=0,"",обеспечено!W912-'погружено всего'!W912)</f>
        <v/>
      </c>
      <c r="X912" s="21" t="str">
        <f>IF(обеспечено!X912-'погружено всего'!X912=0,"",обеспечено!X912-'погружено всего'!X912)</f>
        <v/>
      </c>
      <c r="Y912" s="21" t="str">
        <f>IF(обеспечено!Y912-'погружено всего'!Y912=0,"",обеспечено!Y912-'погружено всего'!Y912)</f>
        <v/>
      </c>
      <c r="Z912" s="21" t="str">
        <f>IF(обеспечено!Z912-'погружено всего'!Z912=0,"",обеспечено!Z912-'погружено всего'!Z912)</f>
        <v/>
      </c>
      <c r="AA912" s="21" t="str">
        <f>IF(обеспечено!AA912-'погружено всего'!AA912=0,"",обеспечено!AA912-'погружено всего'!AA912)</f>
        <v/>
      </c>
      <c r="AB912" s="21" t="str">
        <f>IF(обеспечено!AB912-'погружено всего'!AB912=0,"",обеспечено!AB912-'погружено всего'!AB912)</f>
        <v/>
      </c>
      <c r="AC912" s="21" t="str">
        <f>IF(обеспечено!AC912-'погружено всего'!AC912=0,"",обеспечено!AC912-'погружено всего'!AC912)</f>
        <v/>
      </c>
      <c r="AD912" s="21" t="str">
        <f>IF(обеспечено!AD912-'погружено всего'!AD912=0,"",обеспечено!AD912-'погружено всего'!AD912)</f>
        <v/>
      </c>
      <c r="AE912" s="21" t="str">
        <f>IF(обеспечено!AE912-'погружено всего'!AE912=0,"",обеспечено!AE912-'погружено всего'!AE912)</f>
        <v/>
      </c>
      <c r="AF912" s="21" t="str">
        <f>IF(обеспечено!AF912-'погружено всего'!AF912=0,"",обеспечено!AF912-'погружено всего'!AF912)</f>
        <v/>
      </c>
      <c r="AG912" s="21" t="str">
        <f>IF(обеспечено!AG912-'погружено всего'!AG912=0,"",обеспечено!AG912-'погружено всего'!AG912)</f>
        <v/>
      </c>
      <c r="AH912" s="21" t="str">
        <f>IF(обеспечено!AH912-'погружено всего'!AH912=0,"",обеспечено!AH912-'погружено всего'!AH912)</f>
        <v/>
      </c>
      <c r="AI912" s="21" t="str">
        <f>IF(обеспечено!AI912-'погружено всего'!AI912=0,"",обеспечено!AI912-'погружено всего'!AI912)</f>
        <v/>
      </c>
      <c r="AJ912" s="21" t="str">
        <f>IF(обеспечено!AJ912-'погружено всего'!AJ912=0,"",обеспечено!AJ912-'погружено всего'!AJ912)</f>
        <v/>
      </c>
      <c r="AK912" s="21" t="str">
        <f>IF(обеспечено!AK912-'погружено всего'!AK912=0,"",обеспечено!AK912-'погружено всего'!AK912)</f>
        <v/>
      </c>
    </row>
    <row r="913" spans="2:37" ht="13.5" customHeight="1" x14ac:dyDescent="0.15">
      <c r="B913" s="20" t="str">
        <f>IF(LEN('заявки всего'!B913)=0,"",'заявки всего'!B913)</f>
        <v/>
      </c>
      <c r="C913" s="20" t="str">
        <f>IF(LEN('заявки всего'!C913)=0,"",'заявки всего'!C913)</f>
        <v/>
      </c>
      <c r="D913" s="22" t="str">
        <f>IF(LEN('заявки всего'!D913)=0,"",'заявки всего'!D913)</f>
        <v/>
      </c>
      <c r="E913" s="23" t="str">
        <f>IF(LEN('заявки всего'!E913)=0,"",'заявки всего'!E913)</f>
        <v/>
      </c>
      <c r="F913" s="23" t="str">
        <f>IF(обеспечено!F913=0,"",ROUNDUP(обеспечено!F913/31*5,0))</f>
        <v/>
      </c>
      <c r="G913" s="21" t="str">
        <f>IF(обеспечено!G913-'погружено всего'!G913=0,"",обеспечено!G913-'погружено всего'!G913)</f>
        <v/>
      </c>
      <c r="H913" s="21" t="str">
        <f>IF(обеспечено!H913-'погружено всего'!H913=0,"",обеспечено!H913-'погружено всего'!H913)</f>
        <v/>
      </c>
      <c r="I913" s="21" t="str">
        <f>IF(обеспечено!I913-'погружено всего'!I913=0,"",обеспечено!I913-'погружено всего'!I913)</f>
        <v/>
      </c>
      <c r="J913" s="21" t="str">
        <f>IF(обеспечено!J913-'погружено всего'!J913=0,"",обеспечено!J913-'погружено всего'!J913)</f>
        <v/>
      </c>
      <c r="K913" s="21" t="str">
        <f>IF(обеспечено!K913-'погружено всего'!K913=0,"",обеспечено!K913-'погружено всего'!K913)</f>
        <v/>
      </c>
      <c r="L913" s="21" t="str">
        <f>IF(обеспечено!L913-'погружено всего'!L913=0,"",обеспечено!L913-'погружено всего'!L913)</f>
        <v/>
      </c>
      <c r="M913" s="21" t="str">
        <f>IF(обеспечено!M913-'погружено всего'!M913=0,"",обеспечено!M913-'погружено всего'!M913)</f>
        <v/>
      </c>
      <c r="N913" s="21" t="str">
        <f>IF(обеспечено!N913-'погружено всего'!N913=0,"",обеспечено!N913-'погружено всего'!N913)</f>
        <v/>
      </c>
      <c r="O913" s="21" t="str">
        <f>IF(обеспечено!O913-'погружено всего'!O913=0,"",обеспечено!O913-'погружено всего'!O913)</f>
        <v/>
      </c>
      <c r="P913" s="21" t="str">
        <f>IF(обеспечено!P913-'погружено всего'!P913=0,"",обеспечено!P913-'погружено всего'!P913)</f>
        <v/>
      </c>
      <c r="Q913" s="21" t="str">
        <f>IF(обеспечено!Q913-'погружено всего'!Q913=0,"",обеспечено!Q913-'погружено всего'!Q913)</f>
        <v/>
      </c>
      <c r="R913" s="21" t="str">
        <f>IF(обеспечено!R913-'погружено всего'!R913=0,"",обеспечено!R913-'погружено всего'!R913)</f>
        <v/>
      </c>
      <c r="S913" s="21" t="str">
        <f>IF(обеспечено!S913-'погружено всего'!S913=0,"",обеспечено!S913-'погружено всего'!S913)</f>
        <v/>
      </c>
      <c r="T913" s="21" t="str">
        <f>IF(обеспечено!T913-'погружено всего'!T913=0,"",обеспечено!T913-'погружено всего'!T913)</f>
        <v/>
      </c>
      <c r="U913" s="21" t="str">
        <f>IF(обеспечено!U913-'погружено всего'!U913=0,"",обеспечено!U913-'погружено всего'!U913)</f>
        <v/>
      </c>
      <c r="V913" s="21" t="str">
        <f>IF(обеспечено!V913-'погружено всего'!V913=0,"",обеспечено!V913-'погружено всего'!V913)</f>
        <v/>
      </c>
      <c r="W913" s="21" t="str">
        <f>IF(обеспечено!W913-'погружено всего'!W913=0,"",обеспечено!W913-'погружено всего'!W913)</f>
        <v/>
      </c>
      <c r="X913" s="21" t="str">
        <f>IF(обеспечено!X913-'погружено всего'!X913=0,"",обеспечено!X913-'погружено всего'!X913)</f>
        <v/>
      </c>
      <c r="Y913" s="21" t="str">
        <f>IF(обеспечено!Y913-'погружено всего'!Y913=0,"",обеспечено!Y913-'погружено всего'!Y913)</f>
        <v/>
      </c>
      <c r="Z913" s="21" t="str">
        <f>IF(обеспечено!Z913-'погружено всего'!Z913=0,"",обеспечено!Z913-'погружено всего'!Z913)</f>
        <v/>
      </c>
      <c r="AA913" s="21" t="str">
        <f>IF(обеспечено!AA913-'погружено всего'!AA913=0,"",обеспечено!AA913-'погружено всего'!AA913)</f>
        <v/>
      </c>
      <c r="AB913" s="21" t="str">
        <f>IF(обеспечено!AB913-'погружено всего'!AB913=0,"",обеспечено!AB913-'погружено всего'!AB913)</f>
        <v/>
      </c>
      <c r="AC913" s="21" t="str">
        <f>IF(обеспечено!AC913-'погружено всего'!AC913=0,"",обеспечено!AC913-'погружено всего'!AC913)</f>
        <v/>
      </c>
      <c r="AD913" s="21" t="str">
        <f>IF(обеспечено!AD913-'погружено всего'!AD913=0,"",обеспечено!AD913-'погружено всего'!AD913)</f>
        <v/>
      </c>
      <c r="AE913" s="21" t="str">
        <f>IF(обеспечено!AE913-'погружено всего'!AE913=0,"",обеспечено!AE913-'погружено всего'!AE913)</f>
        <v/>
      </c>
      <c r="AF913" s="21" t="str">
        <f>IF(обеспечено!AF913-'погружено всего'!AF913=0,"",обеспечено!AF913-'погружено всего'!AF913)</f>
        <v/>
      </c>
      <c r="AG913" s="21" t="str">
        <f>IF(обеспечено!AG913-'погружено всего'!AG913=0,"",обеспечено!AG913-'погружено всего'!AG913)</f>
        <v/>
      </c>
      <c r="AH913" s="21" t="str">
        <f>IF(обеспечено!AH913-'погружено всего'!AH913=0,"",обеспечено!AH913-'погружено всего'!AH913)</f>
        <v/>
      </c>
      <c r="AI913" s="21" t="str">
        <f>IF(обеспечено!AI913-'погружено всего'!AI913=0,"",обеспечено!AI913-'погружено всего'!AI913)</f>
        <v/>
      </c>
      <c r="AJ913" s="21" t="str">
        <f>IF(обеспечено!AJ913-'погружено всего'!AJ913=0,"",обеспечено!AJ913-'погружено всего'!AJ913)</f>
        <v/>
      </c>
      <c r="AK913" s="21" t="str">
        <f>IF(обеспечено!AK913-'погружено всего'!AK913=0,"",обеспечено!AK913-'погружено всего'!AK913)</f>
        <v/>
      </c>
    </row>
    <row r="914" spans="2:37" ht="13.5" customHeight="1" x14ac:dyDescent="0.15">
      <c r="B914" s="20" t="str">
        <f>IF(LEN('заявки всего'!B914)=0,"",'заявки всего'!B914)</f>
        <v/>
      </c>
      <c r="C914" s="20" t="str">
        <f>IF(LEN('заявки всего'!C914)=0,"",'заявки всего'!C914)</f>
        <v/>
      </c>
      <c r="D914" s="22" t="str">
        <f>IF(LEN('заявки всего'!D914)=0,"",'заявки всего'!D914)</f>
        <v/>
      </c>
      <c r="E914" s="23" t="str">
        <f>IF(LEN('заявки всего'!E914)=0,"",'заявки всего'!E914)</f>
        <v/>
      </c>
      <c r="F914" s="23" t="str">
        <f>IF(обеспечено!F914=0,"",ROUNDUP(обеспечено!F914/31*5,0))</f>
        <v/>
      </c>
      <c r="G914" s="21" t="str">
        <f>IF(обеспечено!G914-'погружено всего'!G914=0,"",обеспечено!G914-'погружено всего'!G914)</f>
        <v/>
      </c>
      <c r="H914" s="21" t="str">
        <f>IF(обеспечено!H914-'погружено всего'!H914=0,"",обеспечено!H914-'погружено всего'!H914)</f>
        <v/>
      </c>
      <c r="I914" s="21" t="str">
        <f>IF(обеспечено!I914-'погружено всего'!I914=0,"",обеспечено!I914-'погружено всего'!I914)</f>
        <v/>
      </c>
      <c r="J914" s="21" t="str">
        <f>IF(обеспечено!J914-'погружено всего'!J914=0,"",обеспечено!J914-'погружено всего'!J914)</f>
        <v/>
      </c>
      <c r="K914" s="21" t="str">
        <f>IF(обеспечено!K914-'погружено всего'!K914=0,"",обеспечено!K914-'погружено всего'!K914)</f>
        <v/>
      </c>
      <c r="L914" s="21" t="str">
        <f>IF(обеспечено!L914-'погружено всего'!L914=0,"",обеспечено!L914-'погружено всего'!L914)</f>
        <v/>
      </c>
      <c r="M914" s="21" t="str">
        <f>IF(обеспечено!M914-'погружено всего'!M914=0,"",обеспечено!M914-'погружено всего'!M914)</f>
        <v/>
      </c>
      <c r="N914" s="21" t="str">
        <f>IF(обеспечено!N914-'погружено всего'!N914=0,"",обеспечено!N914-'погружено всего'!N914)</f>
        <v/>
      </c>
      <c r="O914" s="21" t="str">
        <f>IF(обеспечено!O914-'погружено всего'!O914=0,"",обеспечено!O914-'погружено всего'!O914)</f>
        <v/>
      </c>
      <c r="P914" s="21" t="str">
        <f>IF(обеспечено!P914-'погружено всего'!P914=0,"",обеспечено!P914-'погружено всего'!P914)</f>
        <v/>
      </c>
      <c r="Q914" s="21" t="str">
        <f>IF(обеспечено!Q914-'погружено всего'!Q914=0,"",обеспечено!Q914-'погружено всего'!Q914)</f>
        <v/>
      </c>
      <c r="R914" s="21" t="str">
        <f>IF(обеспечено!R914-'погружено всего'!R914=0,"",обеспечено!R914-'погружено всего'!R914)</f>
        <v/>
      </c>
      <c r="S914" s="21" t="str">
        <f>IF(обеспечено!S914-'погружено всего'!S914=0,"",обеспечено!S914-'погружено всего'!S914)</f>
        <v/>
      </c>
      <c r="T914" s="21" t="str">
        <f>IF(обеспечено!T914-'погружено всего'!T914=0,"",обеспечено!T914-'погружено всего'!T914)</f>
        <v/>
      </c>
      <c r="U914" s="21" t="str">
        <f>IF(обеспечено!U914-'погружено всего'!U914=0,"",обеспечено!U914-'погружено всего'!U914)</f>
        <v/>
      </c>
      <c r="V914" s="21" t="str">
        <f>IF(обеспечено!V914-'погружено всего'!V914=0,"",обеспечено!V914-'погружено всего'!V914)</f>
        <v/>
      </c>
      <c r="W914" s="21" t="str">
        <f>IF(обеспечено!W914-'погружено всего'!W914=0,"",обеспечено!W914-'погружено всего'!W914)</f>
        <v/>
      </c>
      <c r="X914" s="21" t="str">
        <f>IF(обеспечено!X914-'погружено всего'!X914=0,"",обеспечено!X914-'погружено всего'!X914)</f>
        <v/>
      </c>
      <c r="Y914" s="21" t="str">
        <f>IF(обеспечено!Y914-'погружено всего'!Y914=0,"",обеспечено!Y914-'погружено всего'!Y914)</f>
        <v/>
      </c>
      <c r="Z914" s="21" t="str">
        <f>IF(обеспечено!Z914-'погружено всего'!Z914=0,"",обеспечено!Z914-'погружено всего'!Z914)</f>
        <v/>
      </c>
      <c r="AA914" s="21" t="str">
        <f>IF(обеспечено!AA914-'погружено всего'!AA914=0,"",обеспечено!AA914-'погружено всего'!AA914)</f>
        <v/>
      </c>
      <c r="AB914" s="21" t="str">
        <f>IF(обеспечено!AB914-'погружено всего'!AB914=0,"",обеспечено!AB914-'погружено всего'!AB914)</f>
        <v/>
      </c>
      <c r="AC914" s="21" t="str">
        <f>IF(обеспечено!AC914-'погружено всего'!AC914=0,"",обеспечено!AC914-'погружено всего'!AC914)</f>
        <v/>
      </c>
      <c r="AD914" s="21" t="str">
        <f>IF(обеспечено!AD914-'погружено всего'!AD914=0,"",обеспечено!AD914-'погружено всего'!AD914)</f>
        <v/>
      </c>
      <c r="AE914" s="21" t="str">
        <f>IF(обеспечено!AE914-'погружено всего'!AE914=0,"",обеспечено!AE914-'погружено всего'!AE914)</f>
        <v/>
      </c>
      <c r="AF914" s="21" t="str">
        <f>IF(обеспечено!AF914-'погружено всего'!AF914=0,"",обеспечено!AF914-'погружено всего'!AF914)</f>
        <v/>
      </c>
      <c r="AG914" s="21" t="str">
        <f>IF(обеспечено!AG914-'погружено всего'!AG914=0,"",обеспечено!AG914-'погружено всего'!AG914)</f>
        <v/>
      </c>
      <c r="AH914" s="21" t="str">
        <f>IF(обеспечено!AH914-'погружено всего'!AH914=0,"",обеспечено!AH914-'погружено всего'!AH914)</f>
        <v/>
      </c>
      <c r="AI914" s="21" t="str">
        <f>IF(обеспечено!AI914-'погружено всего'!AI914=0,"",обеспечено!AI914-'погружено всего'!AI914)</f>
        <v/>
      </c>
      <c r="AJ914" s="21" t="str">
        <f>IF(обеспечено!AJ914-'погружено всего'!AJ914=0,"",обеспечено!AJ914-'погружено всего'!AJ914)</f>
        <v/>
      </c>
      <c r="AK914" s="21" t="str">
        <f>IF(обеспечено!AK914-'погружено всего'!AK914=0,"",обеспечено!AK914-'погружено всего'!AK914)</f>
        <v/>
      </c>
    </row>
    <row r="915" spans="2:37" ht="13.5" customHeight="1" x14ac:dyDescent="0.15">
      <c r="B915" s="20" t="str">
        <f>IF(LEN('заявки всего'!B915)=0,"",'заявки всего'!B915)</f>
        <v/>
      </c>
      <c r="C915" s="20" t="str">
        <f>IF(LEN('заявки всего'!C915)=0,"",'заявки всего'!C915)</f>
        <v/>
      </c>
      <c r="D915" s="22" t="str">
        <f>IF(LEN('заявки всего'!D915)=0,"",'заявки всего'!D915)</f>
        <v/>
      </c>
      <c r="E915" s="23" t="str">
        <f>IF(LEN('заявки всего'!E915)=0,"",'заявки всего'!E915)</f>
        <v/>
      </c>
      <c r="F915" s="23" t="str">
        <f>IF(обеспечено!F915=0,"",ROUNDUP(обеспечено!F915/31*5,0))</f>
        <v/>
      </c>
      <c r="G915" s="21" t="str">
        <f>IF(обеспечено!G915-'погружено всего'!G915=0,"",обеспечено!G915-'погружено всего'!G915)</f>
        <v/>
      </c>
      <c r="H915" s="21" t="str">
        <f>IF(обеспечено!H915-'погружено всего'!H915=0,"",обеспечено!H915-'погружено всего'!H915)</f>
        <v/>
      </c>
      <c r="I915" s="21" t="str">
        <f>IF(обеспечено!I915-'погружено всего'!I915=0,"",обеспечено!I915-'погружено всего'!I915)</f>
        <v/>
      </c>
      <c r="J915" s="21" t="str">
        <f>IF(обеспечено!J915-'погружено всего'!J915=0,"",обеспечено!J915-'погружено всего'!J915)</f>
        <v/>
      </c>
      <c r="K915" s="21" t="str">
        <f>IF(обеспечено!K915-'погружено всего'!K915=0,"",обеспечено!K915-'погружено всего'!K915)</f>
        <v/>
      </c>
      <c r="L915" s="21" t="str">
        <f>IF(обеспечено!L915-'погружено всего'!L915=0,"",обеспечено!L915-'погружено всего'!L915)</f>
        <v/>
      </c>
      <c r="M915" s="21" t="str">
        <f>IF(обеспечено!M915-'погружено всего'!M915=0,"",обеспечено!M915-'погружено всего'!M915)</f>
        <v/>
      </c>
      <c r="N915" s="21" t="str">
        <f>IF(обеспечено!N915-'погружено всего'!N915=0,"",обеспечено!N915-'погружено всего'!N915)</f>
        <v/>
      </c>
      <c r="O915" s="21" t="str">
        <f>IF(обеспечено!O915-'погружено всего'!O915=0,"",обеспечено!O915-'погружено всего'!O915)</f>
        <v/>
      </c>
      <c r="P915" s="21" t="str">
        <f>IF(обеспечено!P915-'погружено всего'!P915=0,"",обеспечено!P915-'погружено всего'!P915)</f>
        <v/>
      </c>
      <c r="Q915" s="21" t="str">
        <f>IF(обеспечено!Q915-'погружено всего'!Q915=0,"",обеспечено!Q915-'погружено всего'!Q915)</f>
        <v/>
      </c>
      <c r="R915" s="21" t="str">
        <f>IF(обеспечено!R915-'погружено всего'!R915=0,"",обеспечено!R915-'погружено всего'!R915)</f>
        <v/>
      </c>
      <c r="S915" s="21" t="str">
        <f>IF(обеспечено!S915-'погружено всего'!S915=0,"",обеспечено!S915-'погружено всего'!S915)</f>
        <v/>
      </c>
      <c r="T915" s="21" t="str">
        <f>IF(обеспечено!T915-'погружено всего'!T915=0,"",обеспечено!T915-'погружено всего'!T915)</f>
        <v/>
      </c>
      <c r="U915" s="21" t="str">
        <f>IF(обеспечено!U915-'погружено всего'!U915=0,"",обеспечено!U915-'погружено всего'!U915)</f>
        <v/>
      </c>
      <c r="V915" s="21" t="str">
        <f>IF(обеспечено!V915-'погружено всего'!V915=0,"",обеспечено!V915-'погружено всего'!V915)</f>
        <v/>
      </c>
      <c r="W915" s="21" t="str">
        <f>IF(обеспечено!W915-'погружено всего'!W915=0,"",обеспечено!W915-'погружено всего'!W915)</f>
        <v/>
      </c>
      <c r="X915" s="21" t="str">
        <f>IF(обеспечено!X915-'погружено всего'!X915=0,"",обеспечено!X915-'погружено всего'!X915)</f>
        <v/>
      </c>
      <c r="Y915" s="21" t="str">
        <f>IF(обеспечено!Y915-'погружено всего'!Y915=0,"",обеспечено!Y915-'погружено всего'!Y915)</f>
        <v/>
      </c>
      <c r="Z915" s="21" t="str">
        <f>IF(обеспечено!Z915-'погружено всего'!Z915=0,"",обеспечено!Z915-'погружено всего'!Z915)</f>
        <v/>
      </c>
      <c r="AA915" s="21" t="str">
        <f>IF(обеспечено!AA915-'погружено всего'!AA915=0,"",обеспечено!AA915-'погружено всего'!AA915)</f>
        <v/>
      </c>
      <c r="AB915" s="21" t="str">
        <f>IF(обеспечено!AB915-'погружено всего'!AB915=0,"",обеспечено!AB915-'погружено всего'!AB915)</f>
        <v/>
      </c>
      <c r="AC915" s="21" t="str">
        <f>IF(обеспечено!AC915-'погружено всего'!AC915=0,"",обеспечено!AC915-'погружено всего'!AC915)</f>
        <v/>
      </c>
      <c r="AD915" s="21" t="str">
        <f>IF(обеспечено!AD915-'погружено всего'!AD915=0,"",обеспечено!AD915-'погружено всего'!AD915)</f>
        <v/>
      </c>
      <c r="AE915" s="21" t="str">
        <f>IF(обеспечено!AE915-'погружено всего'!AE915=0,"",обеспечено!AE915-'погружено всего'!AE915)</f>
        <v/>
      </c>
      <c r="AF915" s="21" t="str">
        <f>IF(обеспечено!AF915-'погружено всего'!AF915=0,"",обеспечено!AF915-'погружено всего'!AF915)</f>
        <v/>
      </c>
      <c r="AG915" s="21" t="str">
        <f>IF(обеспечено!AG915-'погружено всего'!AG915=0,"",обеспечено!AG915-'погружено всего'!AG915)</f>
        <v/>
      </c>
      <c r="AH915" s="21" t="str">
        <f>IF(обеспечено!AH915-'погружено всего'!AH915=0,"",обеспечено!AH915-'погружено всего'!AH915)</f>
        <v/>
      </c>
      <c r="AI915" s="21" t="str">
        <f>IF(обеспечено!AI915-'погружено всего'!AI915=0,"",обеспечено!AI915-'погружено всего'!AI915)</f>
        <v/>
      </c>
      <c r="AJ915" s="21" t="str">
        <f>IF(обеспечено!AJ915-'погружено всего'!AJ915=0,"",обеспечено!AJ915-'погружено всего'!AJ915)</f>
        <v/>
      </c>
      <c r="AK915" s="21" t="str">
        <f>IF(обеспечено!AK915-'погружено всего'!AK915=0,"",обеспечено!AK915-'погружено всего'!AK915)</f>
        <v/>
      </c>
    </row>
    <row r="916" spans="2:37" ht="13.5" customHeight="1" x14ac:dyDescent="0.15">
      <c r="B916" s="20" t="str">
        <f>IF(LEN('заявки всего'!B916)=0,"",'заявки всего'!B916)</f>
        <v/>
      </c>
      <c r="C916" s="20" t="str">
        <f>IF(LEN('заявки всего'!C916)=0,"",'заявки всего'!C916)</f>
        <v/>
      </c>
      <c r="D916" s="22" t="str">
        <f>IF(LEN('заявки всего'!D916)=0,"",'заявки всего'!D916)</f>
        <v/>
      </c>
      <c r="E916" s="23" t="str">
        <f>IF(LEN('заявки всего'!E916)=0,"",'заявки всего'!E916)</f>
        <v/>
      </c>
      <c r="F916" s="23" t="str">
        <f>IF(обеспечено!F916=0,"",ROUNDUP(обеспечено!F916/31*5,0))</f>
        <v/>
      </c>
      <c r="G916" s="21" t="str">
        <f>IF(обеспечено!G916-'погружено всего'!G916=0,"",обеспечено!G916-'погружено всего'!G916)</f>
        <v/>
      </c>
      <c r="H916" s="21" t="str">
        <f>IF(обеспечено!H916-'погружено всего'!H916=0,"",обеспечено!H916-'погружено всего'!H916)</f>
        <v/>
      </c>
      <c r="I916" s="21" t="str">
        <f>IF(обеспечено!I916-'погружено всего'!I916=0,"",обеспечено!I916-'погружено всего'!I916)</f>
        <v/>
      </c>
      <c r="J916" s="21" t="str">
        <f>IF(обеспечено!J916-'погружено всего'!J916=0,"",обеспечено!J916-'погружено всего'!J916)</f>
        <v/>
      </c>
      <c r="K916" s="21" t="str">
        <f>IF(обеспечено!K916-'погружено всего'!K916=0,"",обеспечено!K916-'погружено всего'!K916)</f>
        <v/>
      </c>
      <c r="L916" s="21" t="str">
        <f>IF(обеспечено!L916-'погружено всего'!L916=0,"",обеспечено!L916-'погружено всего'!L916)</f>
        <v/>
      </c>
      <c r="M916" s="21" t="str">
        <f>IF(обеспечено!M916-'погружено всего'!M916=0,"",обеспечено!M916-'погружено всего'!M916)</f>
        <v/>
      </c>
      <c r="N916" s="21" t="str">
        <f>IF(обеспечено!N916-'погружено всего'!N916=0,"",обеспечено!N916-'погружено всего'!N916)</f>
        <v/>
      </c>
      <c r="O916" s="21" t="str">
        <f>IF(обеспечено!O916-'погружено всего'!O916=0,"",обеспечено!O916-'погружено всего'!O916)</f>
        <v/>
      </c>
      <c r="P916" s="21" t="str">
        <f>IF(обеспечено!P916-'погружено всего'!P916=0,"",обеспечено!P916-'погружено всего'!P916)</f>
        <v/>
      </c>
      <c r="Q916" s="21" t="str">
        <f>IF(обеспечено!Q916-'погружено всего'!Q916=0,"",обеспечено!Q916-'погружено всего'!Q916)</f>
        <v/>
      </c>
      <c r="R916" s="21" t="str">
        <f>IF(обеспечено!R916-'погружено всего'!R916=0,"",обеспечено!R916-'погружено всего'!R916)</f>
        <v/>
      </c>
      <c r="S916" s="21" t="str">
        <f>IF(обеспечено!S916-'погружено всего'!S916=0,"",обеспечено!S916-'погружено всего'!S916)</f>
        <v/>
      </c>
      <c r="T916" s="21" t="str">
        <f>IF(обеспечено!T916-'погружено всего'!T916=0,"",обеспечено!T916-'погружено всего'!T916)</f>
        <v/>
      </c>
      <c r="U916" s="21" t="str">
        <f>IF(обеспечено!U916-'погружено всего'!U916=0,"",обеспечено!U916-'погружено всего'!U916)</f>
        <v/>
      </c>
      <c r="V916" s="21" t="str">
        <f>IF(обеспечено!V916-'погружено всего'!V916=0,"",обеспечено!V916-'погружено всего'!V916)</f>
        <v/>
      </c>
      <c r="W916" s="21" t="str">
        <f>IF(обеспечено!W916-'погружено всего'!W916=0,"",обеспечено!W916-'погружено всего'!W916)</f>
        <v/>
      </c>
      <c r="X916" s="21" t="str">
        <f>IF(обеспечено!X916-'погружено всего'!X916=0,"",обеспечено!X916-'погружено всего'!X916)</f>
        <v/>
      </c>
      <c r="Y916" s="21" t="str">
        <f>IF(обеспечено!Y916-'погружено всего'!Y916=0,"",обеспечено!Y916-'погружено всего'!Y916)</f>
        <v/>
      </c>
      <c r="Z916" s="21" t="str">
        <f>IF(обеспечено!Z916-'погружено всего'!Z916=0,"",обеспечено!Z916-'погружено всего'!Z916)</f>
        <v/>
      </c>
      <c r="AA916" s="21" t="str">
        <f>IF(обеспечено!AA916-'погружено всего'!AA916=0,"",обеспечено!AA916-'погружено всего'!AA916)</f>
        <v/>
      </c>
      <c r="AB916" s="21" t="str">
        <f>IF(обеспечено!AB916-'погружено всего'!AB916=0,"",обеспечено!AB916-'погружено всего'!AB916)</f>
        <v/>
      </c>
      <c r="AC916" s="21" t="str">
        <f>IF(обеспечено!AC916-'погружено всего'!AC916=0,"",обеспечено!AC916-'погружено всего'!AC916)</f>
        <v/>
      </c>
      <c r="AD916" s="21" t="str">
        <f>IF(обеспечено!AD916-'погружено всего'!AD916=0,"",обеспечено!AD916-'погружено всего'!AD916)</f>
        <v/>
      </c>
      <c r="AE916" s="21" t="str">
        <f>IF(обеспечено!AE916-'погружено всего'!AE916=0,"",обеспечено!AE916-'погружено всего'!AE916)</f>
        <v/>
      </c>
      <c r="AF916" s="21" t="str">
        <f>IF(обеспечено!AF916-'погружено всего'!AF916=0,"",обеспечено!AF916-'погружено всего'!AF916)</f>
        <v/>
      </c>
      <c r="AG916" s="21" t="str">
        <f>IF(обеспечено!AG916-'погружено всего'!AG916=0,"",обеспечено!AG916-'погружено всего'!AG916)</f>
        <v/>
      </c>
      <c r="AH916" s="21" t="str">
        <f>IF(обеспечено!AH916-'погружено всего'!AH916=0,"",обеспечено!AH916-'погружено всего'!AH916)</f>
        <v/>
      </c>
      <c r="AI916" s="21" t="str">
        <f>IF(обеспечено!AI916-'погружено всего'!AI916=0,"",обеспечено!AI916-'погружено всего'!AI916)</f>
        <v/>
      </c>
      <c r="AJ916" s="21" t="str">
        <f>IF(обеспечено!AJ916-'погружено всего'!AJ916=0,"",обеспечено!AJ916-'погружено всего'!AJ916)</f>
        <v/>
      </c>
      <c r="AK916" s="21" t="str">
        <f>IF(обеспечено!AK916-'погружено всего'!AK916=0,"",обеспечено!AK916-'погружено всего'!AK916)</f>
        <v/>
      </c>
    </row>
    <row r="917" spans="2:37" ht="13.5" customHeight="1" x14ac:dyDescent="0.15">
      <c r="B917" s="20" t="str">
        <f>IF(LEN('заявки всего'!B917)=0,"",'заявки всего'!B917)</f>
        <v/>
      </c>
      <c r="C917" s="20" t="str">
        <f>IF(LEN('заявки всего'!C917)=0,"",'заявки всего'!C917)</f>
        <v/>
      </c>
      <c r="D917" s="22" t="str">
        <f>IF(LEN('заявки всего'!D917)=0,"",'заявки всего'!D917)</f>
        <v/>
      </c>
      <c r="E917" s="23" t="str">
        <f>IF(LEN('заявки всего'!E917)=0,"",'заявки всего'!E917)</f>
        <v/>
      </c>
      <c r="F917" s="23" t="str">
        <f>IF(обеспечено!F917=0,"",ROUNDUP(обеспечено!F917/31*5,0))</f>
        <v/>
      </c>
      <c r="G917" s="21" t="str">
        <f>IF(обеспечено!G917-'погружено всего'!G917=0,"",обеспечено!G917-'погружено всего'!G917)</f>
        <v/>
      </c>
      <c r="H917" s="21" t="str">
        <f>IF(обеспечено!H917-'погружено всего'!H917=0,"",обеспечено!H917-'погружено всего'!H917)</f>
        <v/>
      </c>
      <c r="I917" s="21" t="str">
        <f>IF(обеспечено!I917-'погружено всего'!I917=0,"",обеспечено!I917-'погружено всего'!I917)</f>
        <v/>
      </c>
      <c r="J917" s="21" t="str">
        <f>IF(обеспечено!J917-'погружено всего'!J917=0,"",обеспечено!J917-'погружено всего'!J917)</f>
        <v/>
      </c>
      <c r="K917" s="21" t="str">
        <f>IF(обеспечено!K917-'погружено всего'!K917=0,"",обеспечено!K917-'погружено всего'!K917)</f>
        <v/>
      </c>
      <c r="L917" s="21" t="str">
        <f>IF(обеспечено!L917-'погружено всего'!L917=0,"",обеспечено!L917-'погружено всего'!L917)</f>
        <v/>
      </c>
      <c r="M917" s="21" t="str">
        <f>IF(обеспечено!M917-'погружено всего'!M917=0,"",обеспечено!M917-'погружено всего'!M917)</f>
        <v/>
      </c>
      <c r="N917" s="21" t="str">
        <f>IF(обеспечено!N917-'погружено всего'!N917=0,"",обеспечено!N917-'погружено всего'!N917)</f>
        <v/>
      </c>
      <c r="O917" s="21" t="str">
        <f>IF(обеспечено!O917-'погружено всего'!O917=0,"",обеспечено!O917-'погружено всего'!O917)</f>
        <v/>
      </c>
      <c r="P917" s="21" t="str">
        <f>IF(обеспечено!P917-'погружено всего'!P917=0,"",обеспечено!P917-'погружено всего'!P917)</f>
        <v/>
      </c>
      <c r="Q917" s="21" t="str">
        <f>IF(обеспечено!Q917-'погружено всего'!Q917=0,"",обеспечено!Q917-'погружено всего'!Q917)</f>
        <v/>
      </c>
      <c r="R917" s="21" t="str">
        <f>IF(обеспечено!R917-'погружено всего'!R917=0,"",обеспечено!R917-'погружено всего'!R917)</f>
        <v/>
      </c>
      <c r="S917" s="21" t="str">
        <f>IF(обеспечено!S917-'погружено всего'!S917=0,"",обеспечено!S917-'погружено всего'!S917)</f>
        <v/>
      </c>
      <c r="T917" s="21" t="str">
        <f>IF(обеспечено!T917-'погружено всего'!T917=0,"",обеспечено!T917-'погружено всего'!T917)</f>
        <v/>
      </c>
      <c r="U917" s="21" t="str">
        <f>IF(обеспечено!U917-'погружено всего'!U917=0,"",обеспечено!U917-'погружено всего'!U917)</f>
        <v/>
      </c>
      <c r="V917" s="21" t="str">
        <f>IF(обеспечено!V917-'погружено всего'!V917=0,"",обеспечено!V917-'погружено всего'!V917)</f>
        <v/>
      </c>
      <c r="W917" s="21" t="str">
        <f>IF(обеспечено!W917-'погружено всего'!W917=0,"",обеспечено!W917-'погружено всего'!W917)</f>
        <v/>
      </c>
      <c r="X917" s="21" t="str">
        <f>IF(обеспечено!X917-'погружено всего'!X917=0,"",обеспечено!X917-'погружено всего'!X917)</f>
        <v/>
      </c>
      <c r="Y917" s="21" t="str">
        <f>IF(обеспечено!Y917-'погружено всего'!Y917=0,"",обеспечено!Y917-'погружено всего'!Y917)</f>
        <v/>
      </c>
      <c r="Z917" s="21" t="str">
        <f>IF(обеспечено!Z917-'погружено всего'!Z917=0,"",обеспечено!Z917-'погружено всего'!Z917)</f>
        <v/>
      </c>
      <c r="AA917" s="21" t="str">
        <f>IF(обеспечено!AA917-'погружено всего'!AA917=0,"",обеспечено!AA917-'погружено всего'!AA917)</f>
        <v/>
      </c>
      <c r="AB917" s="21" t="str">
        <f>IF(обеспечено!AB917-'погружено всего'!AB917=0,"",обеспечено!AB917-'погружено всего'!AB917)</f>
        <v/>
      </c>
      <c r="AC917" s="21" t="str">
        <f>IF(обеспечено!AC917-'погружено всего'!AC917=0,"",обеспечено!AC917-'погружено всего'!AC917)</f>
        <v/>
      </c>
      <c r="AD917" s="21" t="str">
        <f>IF(обеспечено!AD917-'погружено всего'!AD917=0,"",обеспечено!AD917-'погружено всего'!AD917)</f>
        <v/>
      </c>
      <c r="AE917" s="21" t="str">
        <f>IF(обеспечено!AE917-'погружено всего'!AE917=0,"",обеспечено!AE917-'погружено всего'!AE917)</f>
        <v/>
      </c>
      <c r="AF917" s="21" t="str">
        <f>IF(обеспечено!AF917-'погружено всего'!AF917=0,"",обеспечено!AF917-'погружено всего'!AF917)</f>
        <v/>
      </c>
      <c r="AG917" s="21" t="str">
        <f>IF(обеспечено!AG917-'погружено всего'!AG917=0,"",обеспечено!AG917-'погружено всего'!AG917)</f>
        <v/>
      </c>
      <c r="AH917" s="21" t="str">
        <f>IF(обеспечено!AH917-'погружено всего'!AH917=0,"",обеспечено!AH917-'погружено всего'!AH917)</f>
        <v/>
      </c>
      <c r="AI917" s="21" t="str">
        <f>IF(обеспечено!AI917-'погружено всего'!AI917=0,"",обеспечено!AI917-'погружено всего'!AI917)</f>
        <v/>
      </c>
      <c r="AJ917" s="21" t="str">
        <f>IF(обеспечено!AJ917-'погружено всего'!AJ917=0,"",обеспечено!AJ917-'погружено всего'!AJ917)</f>
        <v/>
      </c>
      <c r="AK917" s="21" t="str">
        <f>IF(обеспечено!AK917-'погружено всего'!AK917=0,"",обеспечено!AK917-'погружено всего'!AK917)</f>
        <v/>
      </c>
    </row>
    <row r="918" spans="2:37" ht="13.5" customHeight="1" x14ac:dyDescent="0.15">
      <c r="B918" s="20" t="str">
        <f>IF(LEN('заявки всего'!B918)=0,"",'заявки всего'!B918)</f>
        <v/>
      </c>
      <c r="C918" s="20" t="str">
        <f>IF(LEN('заявки всего'!C918)=0,"",'заявки всего'!C918)</f>
        <v/>
      </c>
      <c r="D918" s="22" t="str">
        <f>IF(LEN('заявки всего'!D918)=0,"",'заявки всего'!D918)</f>
        <v/>
      </c>
      <c r="E918" s="23" t="str">
        <f>IF(LEN('заявки всего'!E918)=0,"",'заявки всего'!E918)</f>
        <v/>
      </c>
      <c r="F918" s="23" t="str">
        <f>IF(обеспечено!F918=0,"",ROUNDUP(обеспечено!F918/31*5,0))</f>
        <v/>
      </c>
      <c r="G918" s="21" t="str">
        <f>IF(обеспечено!G918-'погружено всего'!G918=0,"",обеспечено!G918-'погружено всего'!G918)</f>
        <v/>
      </c>
      <c r="H918" s="21" t="str">
        <f>IF(обеспечено!H918-'погружено всего'!H918=0,"",обеспечено!H918-'погружено всего'!H918)</f>
        <v/>
      </c>
      <c r="I918" s="21" t="str">
        <f>IF(обеспечено!I918-'погружено всего'!I918=0,"",обеспечено!I918-'погружено всего'!I918)</f>
        <v/>
      </c>
      <c r="J918" s="21" t="str">
        <f>IF(обеспечено!J918-'погружено всего'!J918=0,"",обеспечено!J918-'погружено всего'!J918)</f>
        <v/>
      </c>
      <c r="K918" s="21" t="str">
        <f>IF(обеспечено!K918-'погружено всего'!K918=0,"",обеспечено!K918-'погружено всего'!K918)</f>
        <v/>
      </c>
      <c r="L918" s="21" t="str">
        <f>IF(обеспечено!L918-'погружено всего'!L918=0,"",обеспечено!L918-'погружено всего'!L918)</f>
        <v/>
      </c>
      <c r="M918" s="21" t="str">
        <f>IF(обеспечено!M918-'погружено всего'!M918=0,"",обеспечено!M918-'погружено всего'!M918)</f>
        <v/>
      </c>
      <c r="N918" s="21" t="str">
        <f>IF(обеспечено!N918-'погружено всего'!N918=0,"",обеспечено!N918-'погружено всего'!N918)</f>
        <v/>
      </c>
      <c r="O918" s="21" t="str">
        <f>IF(обеспечено!O918-'погружено всего'!O918=0,"",обеспечено!O918-'погружено всего'!O918)</f>
        <v/>
      </c>
      <c r="P918" s="21" t="str">
        <f>IF(обеспечено!P918-'погружено всего'!P918=0,"",обеспечено!P918-'погружено всего'!P918)</f>
        <v/>
      </c>
      <c r="Q918" s="21" t="str">
        <f>IF(обеспечено!Q918-'погружено всего'!Q918=0,"",обеспечено!Q918-'погружено всего'!Q918)</f>
        <v/>
      </c>
      <c r="R918" s="21" t="str">
        <f>IF(обеспечено!R918-'погружено всего'!R918=0,"",обеспечено!R918-'погружено всего'!R918)</f>
        <v/>
      </c>
      <c r="S918" s="21" t="str">
        <f>IF(обеспечено!S918-'погружено всего'!S918=0,"",обеспечено!S918-'погружено всего'!S918)</f>
        <v/>
      </c>
      <c r="T918" s="21" t="str">
        <f>IF(обеспечено!T918-'погружено всего'!T918=0,"",обеспечено!T918-'погружено всего'!T918)</f>
        <v/>
      </c>
      <c r="U918" s="21" t="str">
        <f>IF(обеспечено!U918-'погружено всего'!U918=0,"",обеспечено!U918-'погружено всего'!U918)</f>
        <v/>
      </c>
      <c r="V918" s="21" t="str">
        <f>IF(обеспечено!V918-'погружено всего'!V918=0,"",обеспечено!V918-'погружено всего'!V918)</f>
        <v/>
      </c>
      <c r="W918" s="21" t="str">
        <f>IF(обеспечено!W918-'погружено всего'!W918=0,"",обеспечено!W918-'погружено всего'!W918)</f>
        <v/>
      </c>
      <c r="X918" s="21" t="str">
        <f>IF(обеспечено!X918-'погружено всего'!X918=0,"",обеспечено!X918-'погружено всего'!X918)</f>
        <v/>
      </c>
      <c r="Y918" s="21" t="str">
        <f>IF(обеспечено!Y918-'погружено всего'!Y918=0,"",обеспечено!Y918-'погружено всего'!Y918)</f>
        <v/>
      </c>
      <c r="Z918" s="21" t="str">
        <f>IF(обеспечено!Z918-'погружено всего'!Z918=0,"",обеспечено!Z918-'погружено всего'!Z918)</f>
        <v/>
      </c>
      <c r="AA918" s="21" t="str">
        <f>IF(обеспечено!AA918-'погружено всего'!AA918=0,"",обеспечено!AA918-'погружено всего'!AA918)</f>
        <v/>
      </c>
      <c r="AB918" s="21" t="str">
        <f>IF(обеспечено!AB918-'погружено всего'!AB918=0,"",обеспечено!AB918-'погружено всего'!AB918)</f>
        <v/>
      </c>
      <c r="AC918" s="21" t="str">
        <f>IF(обеспечено!AC918-'погружено всего'!AC918=0,"",обеспечено!AC918-'погружено всего'!AC918)</f>
        <v/>
      </c>
      <c r="AD918" s="21" t="str">
        <f>IF(обеспечено!AD918-'погружено всего'!AD918=0,"",обеспечено!AD918-'погружено всего'!AD918)</f>
        <v/>
      </c>
      <c r="AE918" s="21" t="str">
        <f>IF(обеспечено!AE918-'погружено всего'!AE918=0,"",обеспечено!AE918-'погружено всего'!AE918)</f>
        <v/>
      </c>
      <c r="AF918" s="21" t="str">
        <f>IF(обеспечено!AF918-'погружено всего'!AF918=0,"",обеспечено!AF918-'погружено всего'!AF918)</f>
        <v/>
      </c>
      <c r="AG918" s="21" t="str">
        <f>IF(обеспечено!AG918-'погружено всего'!AG918=0,"",обеспечено!AG918-'погружено всего'!AG918)</f>
        <v/>
      </c>
      <c r="AH918" s="21" t="str">
        <f>IF(обеспечено!AH918-'погружено всего'!AH918=0,"",обеспечено!AH918-'погружено всего'!AH918)</f>
        <v/>
      </c>
      <c r="AI918" s="21" t="str">
        <f>IF(обеспечено!AI918-'погружено всего'!AI918=0,"",обеспечено!AI918-'погружено всего'!AI918)</f>
        <v/>
      </c>
      <c r="AJ918" s="21" t="str">
        <f>IF(обеспечено!AJ918-'погружено всего'!AJ918=0,"",обеспечено!AJ918-'погружено всего'!AJ918)</f>
        <v/>
      </c>
      <c r="AK918" s="21" t="str">
        <f>IF(обеспечено!AK918-'погружено всего'!AK918=0,"",обеспечено!AK918-'погружено всего'!AK918)</f>
        <v/>
      </c>
    </row>
    <row r="919" spans="2:37" ht="13.5" customHeight="1" x14ac:dyDescent="0.15">
      <c r="B919" s="20" t="str">
        <f>IF(LEN('заявки всего'!B919)=0,"",'заявки всего'!B919)</f>
        <v/>
      </c>
      <c r="C919" s="20" t="str">
        <f>IF(LEN('заявки всего'!C919)=0,"",'заявки всего'!C919)</f>
        <v/>
      </c>
      <c r="D919" s="22" t="str">
        <f>IF(LEN('заявки всего'!D919)=0,"",'заявки всего'!D919)</f>
        <v/>
      </c>
      <c r="E919" s="23" t="str">
        <f>IF(LEN('заявки всего'!E919)=0,"",'заявки всего'!E919)</f>
        <v/>
      </c>
      <c r="F919" s="23" t="str">
        <f>IF(обеспечено!F919=0,"",ROUNDUP(обеспечено!F919/31*5,0))</f>
        <v/>
      </c>
      <c r="G919" s="21" t="str">
        <f>IF(обеспечено!G919-'погружено всего'!G919=0,"",обеспечено!G919-'погружено всего'!G919)</f>
        <v/>
      </c>
      <c r="H919" s="21" t="str">
        <f>IF(обеспечено!H919-'погружено всего'!H919=0,"",обеспечено!H919-'погружено всего'!H919)</f>
        <v/>
      </c>
      <c r="I919" s="21" t="str">
        <f>IF(обеспечено!I919-'погружено всего'!I919=0,"",обеспечено!I919-'погружено всего'!I919)</f>
        <v/>
      </c>
      <c r="J919" s="21" t="str">
        <f>IF(обеспечено!J919-'погружено всего'!J919=0,"",обеспечено!J919-'погружено всего'!J919)</f>
        <v/>
      </c>
      <c r="K919" s="21" t="str">
        <f>IF(обеспечено!K919-'погружено всего'!K919=0,"",обеспечено!K919-'погружено всего'!K919)</f>
        <v/>
      </c>
      <c r="L919" s="21" t="str">
        <f>IF(обеспечено!L919-'погружено всего'!L919=0,"",обеспечено!L919-'погружено всего'!L919)</f>
        <v/>
      </c>
      <c r="M919" s="21" t="str">
        <f>IF(обеспечено!M919-'погружено всего'!M919=0,"",обеспечено!M919-'погружено всего'!M919)</f>
        <v/>
      </c>
      <c r="N919" s="21" t="str">
        <f>IF(обеспечено!N919-'погружено всего'!N919=0,"",обеспечено!N919-'погружено всего'!N919)</f>
        <v/>
      </c>
      <c r="O919" s="21" t="str">
        <f>IF(обеспечено!O919-'погружено всего'!O919=0,"",обеспечено!O919-'погружено всего'!O919)</f>
        <v/>
      </c>
      <c r="P919" s="21" t="str">
        <f>IF(обеспечено!P919-'погружено всего'!P919=0,"",обеспечено!P919-'погружено всего'!P919)</f>
        <v/>
      </c>
      <c r="Q919" s="21" t="str">
        <f>IF(обеспечено!Q919-'погружено всего'!Q919=0,"",обеспечено!Q919-'погружено всего'!Q919)</f>
        <v/>
      </c>
      <c r="R919" s="21" t="str">
        <f>IF(обеспечено!R919-'погружено всего'!R919=0,"",обеспечено!R919-'погружено всего'!R919)</f>
        <v/>
      </c>
      <c r="S919" s="21" t="str">
        <f>IF(обеспечено!S919-'погружено всего'!S919=0,"",обеспечено!S919-'погружено всего'!S919)</f>
        <v/>
      </c>
      <c r="T919" s="21" t="str">
        <f>IF(обеспечено!T919-'погружено всего'!T919=0,"",обеспечено!T919-'погружено всего'!T919)</f>
        <v/>
      </c>
      <c r="U919" s="21" t="str">
        <f>IF(обеспечено!U919-'погружено всего'!U919=0,"",обеспечено!U919-'погружено всего'!U919)</f>
        <v/>
      </c>
      <c r="V919" s="21" t="str">
        <f>IF(обеспечено!V919-'погружено всего'!V919=0,"",обеспечено!V919-'погружено всего'!V919)</f>
        <v/>
      </c>
      <c r="W919" s="21" t="str">
        <f>IF(обеспечено!W919-'погружено всего'!W919=0,"",обеспечено!W919-'погружено всего'!W919)</f>
        <v/>
      </c>
      <c r="X919" s="21" t="str">
        <f>IF(обеспечено!X919-'погружено всего'!X919=0,"",обеспечено!X919-'погружено всего'!X919)</f>
        <v/>
      </c>
      <c r="Y919" s="21" t="str">
        <f>IF(обеспечено!Y919-'погружено всего'!Y919=0,"",обеспечено!Y919-'погружено всего'!Y919)</f>
        <v/>
      </c>
      <c r="Z919" s="21" t="str">
        <f>IF(обеспечено!Z919-'погружено всего'!Z919=0,"",обеспечено!Z919-'погружено всего'!Z919)</f>
        <v/>
      </c>
      <c r="AA919" s="21" t="str">
        <f>IF(обеспечено!AA919-'погружено всего'!AA919=0,"",обеспечено!AA919-'погружено всего'!AA919)</f>
        <v/>
      </c>
      <c r="AB919" s="21" t="str">
        <f>IF(обеспечено!AB919-'погружено всего'!AB919=0,"",обеспечено!AB919-'погружено всего'!AB919)</f>
        <v/>
      </c>
      <c r="AC919" s="21" t="str">
        <f>IF(обеспечено!AC919-'погружено всего'!AC919=0,"",обеспечено!AC919-'погружено всего'!AC919)</f>
        <v/>
      </c>
      <c r="AD919" s="21" t="str">
        <f>IF(обеспечено!AD919-'погружено всего'!AD919=0,"",обеспечено!AD919-'погружено всего'!AD919)</f>
        <v/>
      </c>
      <c r="AE919" s="21" t="str">
        <f>IF(обеспечено!AE919-'погружено всего'!AE919=0,"",обеспечено!AE919-'погружено всего'!AE919)</f>
        <v/>
      </c>
      <c r="AF919" s="21" t="str">
        <f>IF(обеспечено!AF919-'погружено всего'!AF919=0,"",обеспечено!AF919-'погружено всего'!AF919)</f>
        <v/>
      </c>
      <c r="AG919" s="21" t="str">
        <f>IF(обеспечено!AG919-'погружено всего'!AG919=0,"",обеспечено!AG919-'погружено всего'!AG919)</f>
        <v/>
      </c>
      <c r="AH919" s="21" t="str">
        <f>IF(обеспечено!AH919-'погружено всего'!AH919=0,"",обеспечено!AH919-'погружено всего'!AH919)</f>
        <v/>
      </c>
      <c r="AI919" s="21" t="str">
        <f>IF(обеспечено!AI919-'погружено всего'!AI919=0,"",обеспечено!AI919-'погружено всего'!AI919)</f>
        <v/>
      </c>
      <c r="AJ919" s="21" t="str">
        <f>IF(обеспечено!AJ919-'погружено всего'!AJ919=0,"",обеспечено!AJ919-'погружено всего'!AJ919)</f>
        <v/>
      </c>
      <c r="AK919" s="21" t="str">
        <f>IF(обеспечено!AK919-'погружено всего'!AK919=0,"",обеспечено!AK919-'погружено всего'!AK919)</f>
        <v/>
      </c>
    </row>
    <row r="920" spans="2:37" ht="13.5" customHeight="1" x14ac:dyDescent="0.15">
      <c r="B920" s="20" t="str">
        <f>IF(LEN('заявки всего'!B920)=0,"",'заявки всего'!B920)</f>
        <v/>
      </c>
      <c r="C920" s="20" t="str">
        <f>IF(LEN('заявки всего'!C920)=0,"",'заявки всего'!C920)</f>
        <v/>
      </c>
      <c r="D920" s="22" t="str">
        <f>IF(LEN('заявки всего'!D920)=0,"",'заявки всего'!D920)</f>
        <v/>
      </c>
      <c r="E920" s="23" t="str">
        <f>IF(LEN('заявки всего'!E920)=0,"",'заявки всего'!E920)</f>
        <v/>
      </c>
      <c r="F920" s="23" t="str">
        <f>IF(обеспечено!F920=0,"",ROUNDUP(обеспечено!F920/31*5,0))</f>
        <v/>
      </c>
      <c r="G920" s="21" t="str">
        <f>IF(обеспечено!G920-'погружено всего'!G920=0,"",обеспечено!G920-'погружено всего'!G920)</f>
        <v/>
      </c>
      <c r="H920" s="21" t="str">
        <f>IF(обеспечено!H920-'погружено всего'!H920=0,"",обеспечено!H920-'погружено всего'!H920)</f>
        <v/>
      </c>
      <c r="I920" s="21" t="str">
        <f>IF(обеспечено!I920-'погружено всего'!I920=0,"",обеспечено!I920-'погружено всего'!I920)</f>
        <v/>
      </c>
      <c r="J920" s="21" t="str">
        <f>IF(обеспечено!J920-'погружено всего'!J920=0,"",обеспечено!J920-'погружено всего'!J920)</f>
        <v/>
      </c>
      <c r="K920" s="21" t="str">
        <f>IF(обеспечено!K920-'погружено всего'!K920=0,"",обеспечено!K920-'погружено всего'!K920)</f>
        <v/>
      </c>
      <c r="L920" s="21" t="str">
        <f>IF(обеспечено!L920-'погружено всего'!L920=0,"",обеспечено!L920-'погружено всего'!L920)</f>
        <v/>
      </c>
      <c r="M920" s="21" t="str">
        <f>IF(обеспечено!M920-'погружено всего'!M920=0,"",обеспечено!M920-'погружено всего'!M920)</f>
        <v/>
      </c>
      <c r="N920" s="21" t="str">
        <f>IF(обеспечено!N920-'погружено всего'!N920=0,"",обеспечено!N920-'погружено всего'!N920)</f>
        <v/>
      </c>
      <c r="O920" s="21" t="str">
        <f>IF(обеспечено!O920-'погружено всего'!O920=0,"",обеспечено!O920-'погружено всего'!O920)</f>
        <v/>
      </c>
      <c r="P920" s="21" t="str">
        <f>IF(обеспечено!P920-'погружено всего'!P920=0,"",обеспечено!P920-'погружено всего'!P920)</f>
        <v/>
      </c>
      <c r="Q920" s="21" t="str">
        <f>IF(обеспечено!Q920-'погружено всего'!Q920=0,"",обеспечено!Q920-'погружено всего'!Q920)</f>
        <v/>
      </c>
      <c r="R920" s="21" t="str">
        <f>IF(обеспечено!R920-'погружено всего'!R920=0,"",обеспечено!R920-'погружено всего'!R920)</f>
        <v/>
      </c>
      <c r="S920" s="21" t="str">
        <f>IF(обеспечено!S920-'погружено всего'!S920=0,"",обеспечено!S920-'погружено всего'!S920)</f>
        <v/>
      </c>
      <c r="T920" s="21" t="str">
        <f>IF(обеспечено!T920-'погружено всего'!T920=0,"",обеспечено!T920-'погружено всего'!T920)</f>
        <v/>
      </c>
      <c r="U920" s="21" t="str">
        <f>IF(обеспечено!U920-'погружено всего'!U920=0,"",обеспечено!U920-'погружено всего'!U920)</f>
        <v/>
      </c>
      <c r="V920" s="21" t="str">
        <f>IF(обеспечено!V920-'погружено всего'!V920=0,"",обеспечено!V920-'погружено всего'!V920)</f>
        <v/>
      </c>
      <c r="W920" s="21" t="str">
        <f>IF(обеспечено!W920-'погружено всего'!W920=0,"",обеспечено!W920-'погружено всего'!W920)</f>
        <v/>
      </c>
      <c r="X920" s="21" t="str">
        <f>IF(обеспечено!X920-'погружено всего'!X920=0,"",обеспечено!X920-'погружено всего'!X920)</f>
        <v/>
      </c>
      <c r="Y920" s="21" t="str">
        <f>IF(обеспечено!Y920-'погружено всего'!Y920=0,"",обеспечено!Y920-'погружено всего'!Y920)</f>
        <v/>
      </c>
      <c r="Z920" s="21" t="str">
        <f>IF(обеспечено!Z920-'погружено всего'!Z920=0,"",обеспечено!Z920-'погружено всего'!Z920)</f>
        <v/>
      </c>
      <c r="AA920" s="21" t="str">
        <f>IF(обеспечено!AA920-'погружено всего'!AA920=0,"",обеспечено!AA920-'погружено всего'!AA920)</f>
        <v/>
      </c>
      <c r="AB920" s="21" t="str">
        <f>IF(обеспечено!AB920-'погружено всего'!AB920=0,"",обеспечено!AB920-'погружено всего'!AB920)</f>
        <v/>
      </c>
      <c r="AC920" s="21" t="str">
        <f>IF(обеспечено!AC920-'погружено всего'!AC920=0,"",обеспечено!AC920-'погружено всего'!AC920)</f>
        <v/>
      </c>
      <c r="AD920" s="21" t="str">
        <f>IF(обеспечено!AD920-'погружено всего'!AD920=0,"",обеспечено!AD920-'погружено всего'!AD920)</f>
        <v/>
      </c>
      <c r="AE920" s="21" t="str">
        <f>IF(обеспечено!AE920-'погружено всего'!AE920=0,"",обеспечено!AE920-'погружено всего'!AE920)</f>
        <v/>
      </c>
      <c r="AF920" s="21" t="str">
        <f>IF(обеспечено!AF920-'погружено всего'!AF920=0,"",обеспечено!AF920-'погружено всего'!AF920)</f>
        <v/>
      </c>
      <c r="AG920" s="21" t="str">
        <f>IF(обеспечено!AG920-'погружено всего'!AG920=0,"",обеспечено!AG920-'погружено всего'!AG920)</f>
        <v/>
      </c>
      <c r="AH920" s="21" t="str">
        <f>IF(обеспечено!AH920-'погружено всего'!AH920=0,"",обеспечено!AH920-'погружено всего'!AH920)</f>
        <v/>
      </c>
      <c r="AI920" s="21" t="str">
        <f>IF(обеспечено!AI920-'погружено всего'!AI920=0,"",обеспечено!AI920-'погружено всего'!AI920)</f>
        <v/>
      </c>
      <c r="AJ920" s="21" t="str">
        <f>IF(обеспечено!AJ920-'погружено всего'!AJ920=0,"",обеспечено!AJ920-'погружено всего'!AJ920)</f>
        <v/>
      </c>
      <c r="AK920" s="21" t="str">
        <f>IF(обеспечено!AK920-'погружено всего'!AK920=0,"",обеспечено!AK920-'погружено всего'!AK920)</f>
        <v/>
      </c>
    </row>
    <row r="921" spans="2:37" ht="13.5" customHeight="1" x14ac:dyDescent="0.15">
      <c r="B921" s="20" t="str">
        <f>IF(LEN('заявки всего'!B921)=0,"",'заявки всего'!B921)</f>
        <v/>
      </c>
      <c r="C921" s="20" t="str">
        <f>IF(LEN('заявки всего'!C921)=0,"",'заявки всего'!C921)</f>
        <v/>
      </c>
      <c r="D921" s="22" t="str">
        <f>IF(LEN('заявки всего'!D921)=0,"",'заявки всего'!D921)</f>
        <v/>
      </c>
      <c r="E921" s="23" t="str">
        <f>IF(LEN('заявки всего'!E921)=0,"",'заявки всего'!E921)</f>
        <v/>
      </c>
      <c r="F921" s="23" t="str">
        <f>IF(обеспечено!F921=0,"",ROUNDUP(обеспечено!F921/31*5,0))</f>
        <v/>
      </c>
      <c r="G921" s="21" t="str">
        <f>IF(обеспечено!G921-'погружено всего'!G921=0,"",обеспечено!G921-'погружено всего'!G921)</f>
        <v/>
      </c>
      <c r="H921" s="21" t="str">
        <f>IF(обеспечено!H921-'погружено всего'!H921=0,"",обеспечено!H921-'погружено всего'!H921)</f>
        <v/>
      </c>
      <c r="I921" s="21" t="str">
        <f>IF(обеспечено!I921-'погружено всего'!I921=0,"",обеспечено!I921-'погружено всего'!I921)</f>
        <v/>
      </c>
      <c r="J921" s="21" t="str">
        <f>IF(обеспечено!J921-'погружено всего'!J921=0,"",обеспечено!J921-'погружено всего'!J921)</f>
        <v/>
      </c>
      <c r="K921" s="21" t="str">
        <f>IF(обеспечено!K921-'погружено всего'!K921=0,"",обеспечено!K921-'погружено всего'!K921)</f>
        <v/>
      </c>
      <c r="L921" s="21" t="str">
        <f>IF(обеспечено!L921-'погружено всего'!L921=0,"",обеспечено!L921-'погружено всего'!L921)</f>
        <v/>
      </c>
      <c r="M921" s="21" t="str">
        <f>IF(обеспечено!M921-'погружено всего'!M921=0,"",обеспечено!M921-'погружено всего'!M921)</f>
        <v/>
      </c>
      <c r="N921" s="21" t="str">
        <f>IF(обеспечено!N921-'погружено всего'!N921=0,"",обеспечено!N921-'погружено всего'!N921)</f>
        <v/>
      </c>
      <c r="O921" s="21" t="str">
        <f>IF(обеспечено!O921-'погружено всего'!O921=0,"",обеспечено!O921-'погружено всего'!O921)</f>
        <v/>
      </c>
      <c r="P921" s="21" t="str">
        <f>IF(обеспечено!P921-'погружено всего'!P921=0,"",обеспечено!P921-'погружено всего'!P921)</f>
        <v/>
      </c>
      <c r="Q921" s="21" t="str">
        <f>IF(обеспечено!Q921-'погружено всего'!Q921=0,"",обеспечено!Q921-'погружено всего'!Q921)</f>
        <v/>
      </c>
      <c r="R921" s="21" t="str">
        <f>IF(обеспечено!R921-'погружено всего'!R921=0,"",обеспечено!R921-'погружено всего'!R921)</f>
        <v/>
      </c>
      <c r="S921" s="21" t="str">
        <f>IF(обеспечено!S921-'погружено всего'!S921=0,"",обеспечено!S921-'погружено всего'!S921)</f>
        <v/>
      </c>
      <c r="T921" s="21" t="str">
        <f>IF(обеспечено!T921-'погружено всего'!T921=0,"",обеспечено!T921-'погружено всего'!T921)</f>
        <v/>
      </c>
      <c r="U921" s="21" t="str">
        <f>IF(обеспечено!U921-'погружено всего'!U921=0,"",обеспечено!U921-'погружено всего'!U921)</f>
        <v/>
      </c>
      <c r="V921" s="21" t="str">
        <f>IF(обеспечено!V921-'погружено всего'!V921=0,"",обеспечено!V921-'погружено всего'!V921)</f>
        <v/>
      </c>
      <c r="W921" s="21" t="str">
        <f>IF(обеспечено!W921-'погружено всего'!W921=0,"",обеспечено!W921-'погружено всего'!W921)</f>
        <v/>
      </c>
      <c r="X921" s="21" t="str">
        <f>IF(обеспечено!X921-'погружено всего'!X921=0,"",обеспечено!X921-'погружено всего'!X921)</f>
        <v/>
      </c>
      <c r="Y921" s="21" t="str">
        <f>IF(обеспечено!Y921-'погружено всего'!Y921=0,"",обеспечено!Y921-'погружено всего'!Y921)</f>
        <v/>
      </c>
      <c r="Z921" s="21" t="str">
        <f>IF(обеспечено!Z921-'погружено всего'!Z921=0,"",обеспечено!Z921-'погружено всего'!Z921)</f>
        <v/>
      </c>
      <c r="AA921" s="21" t="str">
        <f>IF(обеспечено!AA921-'погружено всего'!AA921=0,"",обеспечено!AA921-'погружено всего'!AA921)</f>
        <v/>
      </c>
      <c r="AB921" s="21" t="str">
        <f>IF(обеспечено!AB921-'погружено всего'!AB921=0,"",обеспечено!AB921-'погружено всего'!AB921)</f>
        <v/>
      </c>
      <c r="AC921" s="21" t="str">
        <f>IF(обеспечено!AC921-'погружено всего'!AC921=0,"",обеспечено!AC921-'погружено всего'!AC921)</f>
        <v/>
      </c>
      <c r="AD921" s="21" t="str">
        <f>IF(обеспечено!AD921-'погружено всего'!AD921=0,"",обеспечено!AD921-'погружено всего'!AD921)</f>
        <v/>
      </c>
      <c r="AE921" s="21" t="str">
        <f>IF(обеспечено!AE921-'погружено всего'!AE921=0,"",обеспечено!AE921-'погружено всего'!AE921)</f>
        <v/>
      </c>
      <c r="AF921" s="21" t="str">
        <f>IF(обеспечено!AF921-'погружено всего'!AF921=0,"",обеспечено!AF921-'погружено всего'!AF921)</f>
        <v/>
      </c>
      <c r="AG921" s="21" t="str">
        <f>IF(обеспечено!AG921-'погружено всего'!AG921=0,"",обеспечено!AG921-'погружено всего'!AG921)</f>
        <v/>
      </c>
      <c r="AH921" s="21" t="str">
        <f>IF(обеспечено!AH921-'погружено всего'!AH921=0,"",обеспечено!AH921-'погружено всего'!AH921)</f>
        <v/>
      </c>
      <c r="AI921" s="21" t="str">
        <f>IF(обеспечено!AI921-'погружено всего'!AI921=0,"",обеспечено!AI921-'погружено всего'!AI921)</f>
        <v/>
      </c>
      <c r="AJ921" s="21" t="str">
        <f>IF(обеспечено!AJ921-'погружено всего'!AJ921=0,"",обеспечено!AJ921-'погружено всего'!AJ921)</f>
        <v/>
      </c>
      <c r="AK921" s="21" t="str">
        <f>IF(обеспечено!AK921-'погружено всего'!AK921=0,"",обеспечено!AK921-'погружено всего'!AK921)</f>
        <v/>
      </c>
    </row>
    <row r="922" spans="2:37" ht="13.5" customHeight="1" x14ac:dyDescent="0.15">
      <c r="B922" s="20" t="str">
        <f>IF(LEN('заявки всего'!B922)=0,"",'заявки всего'!B922)</f>
        <v/>
      </c>
      <c r="C922" s="20" t="str">
        <f>IF(LEN('заявки всего'!C922)=0,"",'заявки всего'!C922)</f>
        <v/>
      </c>
      <c r="D922" s="22" t="str">
        <f>IF(LEN('заявки всего'!D922)=0,"",'заявки всего'!D922)</f>
        <v/>
      </c>
      <c r="E922" s="23" t="str">
        <f>IF(LEN('заявки всего'!E922)=0,"",'заявки всего'!E922)</f>
        <v/>
      </c>
      <c r="F922" s="23" t="str">
        <f>IF(обеспечено!F922=0,"",ROUNDUP(обеспечено!F922/31*5,0))</f>
        <v/>
      </c>
      <c r="G922" s="21" t="str">
        <f>IF(обеспечено!G922-'погружено всего'!G922=0,"",обеспечено!G922-'погружено всего'!G922)</f>
        <v/>
      </c>
      <c r="H922" s="21" t="str">
        <f>IF(обеспечено!H922-'погружено всего'!H922=0,"",обеспечено!H922-'погружено всего'!H922)</f>
        <v/>
      </c>
      <c r="I922" s="21" t="str">
        <f>IF(обеспечено!I922-'погружено всего'!I922=0,"",обеспечено!I922-'погружено всего'!I922)</f>
        <v/>
      </c>
      <c r="J922" s="21" t="str">
        <f>IF(обеспечено!J922-'погружено всего'!J922=0,"",обеспечено!J922-'погружено всего'!J922)</f>
        <v/>
      </c>
      <c r="K922" s="21" t="str">
        <f>IF(обеспечено!K922-'погружено всего'!K922=0,"",обеспечено!K922-'погружено всего'!K922)</f>
        <v/>
      </c>
      <c r="L922" s="21" t="str">
        <f>IF(обеспечено!L922-'погружено всего'!L922=0,"",обеспечено!L922-'погружено всего'!L922)</f>
        <v/>
      </c>
      <c r="M922" s="21" t="str">
        <f>IF(обеспечено!M922-'погружено всего'!M922=0,"",обеспечено!M922-'погружено всего'!M922)</f>
        <v/>
      </c>
      <c r="N922" s="21" t="str">
        <f>IF(обеспечено!N922-'погружено всего'!N922=0,"",обеспечено!N922-'погружено всего'!N922)</f>
        <v/>
      </c>
      <c r="O922" s="21" t="str">
        <f>IF(обеспечено!O922-'погружено всего'!O922=0,"",обеспечено!O922-'погружено всего'!O922)</f>
        <v/>
      </c>
      <c r="P922" s="21" t="str">
        <f>IF(обеспечено!P922-'погружено всего'!P922=0,"",обеспечено!P922-'погружено всего'!P922)</f>
        <v/>
      </c>
      <c r="Q922" s="21" t="str">
        <f>IF(обеспечено!Q922-'погружено всего'!Q922=0,"",обеспечено!Q922-'погружено всего'!Q922)</f>
        <v/>
      </c>
      <c r="R922" s="21" t="str">
        <f>IF(обеспечено!R922-'погружено всего'!R922=0,"",обеспечено!R922-'погружено всего'!R922)</f>
        <v/>
      </c>
      <c r="S922" s="21" t="str">
        <f>IF(обеспечено!S922-'погружено всего'!S922=0,"",обеспечено!S922-'погружено всего'!S922)</f>
        <v/>
      </c>
      <c r="T922" s="21" t="str">
        <f>IF(обеспечено!T922-'погружено всего'!T922=0,"",обеспечено!T922-'погружено всего'!T922)</f>
        <v/>
      </c>
      <c r="U922" s="21" t="str">
        <f>IF(обеспечено!U922-'погружено всего'!U922=0,"",обеспечено!U922-'погружено всего'!U922)</f>
        <v/>
      </c>
      <c r="V922" s="21" t="str">
        <f>IF(обеспечено!V922-'погружено всего'!V922=0,"",обеспечено!V922-'погружено всего'!V922)</f>
        <v/>
      </c>
      <c r="W922" s="21" t="str">
        <f>IF(обеспечено!W922-'погружено всего'!W922=0,"",обеспечено!W922-'погружено всего'!W922)</f>
        <v/>
      </c>
      <c r="X922" s="21" t="str">
        <f>IF(обеспечено!X922-'погружено всего'!X922=0,"",обеспечено!X922-'погружено всего'!X922)</f>
        <v/>
      </c>
      <c r="Y922" s="21" t="str">
        <f>IF(обеспечено!Y922-'погружено всего'!Y922=0,"",обеспечено!Y922-'погружено всего'!Y922)</f>
        <v/>
      </c>
      <c r="Z922" s="21" t="str">
        <f>IF(обеспечено!Z922-'погружено всего'!Z922=0,"",обеспечено!Z922-'погружено всего'!Z922)</f>
        <v/>
      </c>
      <c r="AA922" s="21" t="str">
        <f>IF(обеспечено!AA922-'погружено всего'!AA922=0,"",обеспечено!AA922-'погружено всего'!AA922)</f>
        <v/>
      </c>
      <c r="AB922" s="21" t="str">
        <f>IF(обеспечено!AB922-'погружено всего'!AB922=0,"",обеспечено!AB922-'погружено всего'!AB922)</f>
        <v/>
      </c>
      <c r="AC922" s="21" t="str">
        <f>IF(обеспечено!AC922-'погружено всего'!AC922=0,"",обеспечено!AC922-'погружено всего'!AC922)</f>
        <v/>
      </c>
      <c r="AD922" s="21" t="str">
        <f>IF(обеспечено!AD922-'погружено всего'!AD922=0,"",обеспечено!AD922-'погружено всего'!AD922)</f>
        <v/>
      </c>
      <c r="AE922" s="21" t="str">
        <f>IF(обеспечено!AE922-'погружено всего'!AE922=0,"",обеспечено!AE922-'погружено всего'!AE922)</f>
        <v/>
      </c>
      <c r="AF922" s="21" t="str">
        <f>IF(обеспечено!AF922-'погружено всего'!AF922=0,"",обеспечено!AF922-'погружено всего'!AF922)</f>
        <v/>
      </c>
      <c r="AG922" s="21" t="str">
        <f>IF(обеспечено!AG922-'погружено всего'!AG922=0,"",обеспечено!AG922-'погружено всего'!AG922)</f>
        <v/>
      </c>
      <c r="AH922" s="21" t="str">
        <f>IF(обеспечено!AH922-'погружено всего'!AH922=0,"",обеспечено!AH922-'погружено всего'!AH922)</f>
        <v/>
      </c>
      <c r="AI922" s="21" t="str">
        <f>IF(обеспечено!AI922-'погружено всего'!AI922=0,"",обеспечено!AI922-'погружено всего'!AI922)</f>
        <v/>
      </c>
      <c r="AJ922" s="21" t="str">
        <f>IF(обеспечено!AJ922-'погружено всего'!AJ922=0,"",обеспечено!AJ922-'погружено всего'!AJ922)</f>
        <v/>
      </c>
      <c r="AK922" s="21" t="str">
        <f>IF(обеспечено!AK922-'погружено всего'!AK922=0,"",обеспечено!AK922-'погружено всего'!AK922)</f>
        <v/>
      </c>
    </row>
    <row r="923" spans="2:37" ht="13.5" customHeight="1" x14ac:dyDescent="0.15">
      <c r="B923" s="20" t="str">
        <f>IF(LEN('заявки всего'!B923)=0,"",'заявки всего'!B923)</f>
        <v/>
      </c>
      <c r="C923" s="20" t="str">
        <f>IF(LEN('заявки всего'!C923)=0,"",'заявки всего'!C923)</f>
        <v/>
      </c>
      <c r="D923" s="22" t="str">
        <f>IF(LEN('заявки всего'!D923)=0,"",'заявки всего'!D923)</f>
        <v/>
      </c>
      <c r="E923" s="23" t="str">
        <f>IF(LEN('заявки всего'!E923)=0,"",'заявки всего'!E923)</f>
        <v/>
      </c>
      <c r="F923" s="23" t="str">
        <f>IF(обеспечено!F923=0,"",ROUNDUP(обеспечено!F923/31*5,0))</f>
        <v/>
      </c>
      <c r="G923" s="21" t="str">
        <f>IF(обеспечено!G923-'погружено всего'!G923=0,"",обеспечено!G923-'погружено всего'!G923)</f>
        <v/>
      </c>
      <c r="H923" s="21" t="str">
        <f>IF(обеспечено!H923-'погружено всего'!H923=0,"",обеспечено!H923-'погружено всего'!H923)</f>
        <v/>
      </c>
      <c r="I923" s="21" t="str">
        <f>IF(обеспечено!I923-'погружено всего'!I923=0,"",обеспечено!I923-'погружено всего'!I923)</f>
        <v/>
      </c>
      <c r="J923" s="21" t="str">
        <f>IF(обеспечено!J923-'погружено всего'!J923=0,"",обеспечено!J923-'погружено всего'!J923)</f>
        <v/>
      </c>
      <c r="K923" s="21" t="str">
        <f>IF(обеспечено!K923-'погружено всего'!K923=0,"",обеспечено!K923-'погружено всего'!K923)</f>
        <v/>
      </c>
      <c r="L923" s="21" t="str">
        <f>IF(обеспечено!L923-'погружено всего'!L923=0,"",обеспечено!L923-'погружено всего'!L923)</f>
        <v/>
      </c>
      <c r="M923" s="21" t="str">
        <f>IF(обеспечено!M923-'погружено всего'!M923=0,"",обеспечено!M923-'погружено всего'!M923)</f>
        <v/>
      </c>
      <c r="N923" s="21" t="str">
        <f>IF(обеспечено!N923-'погружено всего'!N923=0,"",обеспечено!N923-'погружено всего'!N923)</f>
        <v/>
      </c>
      <c r="O923" s="21" t="str">
        <f>IF(обеспечено!O923-'погружено всего'!O923=0,"",обеспечено!O923-'погружено всего'!O923)</f>
        <v/>
      </c>
      <c r="P923" s="21" t="str">
        <f>IF(обеспечено!P923-'погружено всего'!P923=0,"",обеспечено!P923-'погружено всего'!P923)</f>
        <v/>
      </c>
      <c r="Q923" s="21" t="str">
        <f>IF(обеспечено!Q923-'погружено всего'!Q923=0,"",обеспечено!Q923-'погружено всего'!Q923)</f>
        <v/>
      </c>
      <c r="R923" s="21" t="str">
        <f>IF(обеспечено!R923-'погружено всего'!R923=0,"",обеспечено!R923-'погружено всего'!R923)</f>
        <v/>
      </c>
      <c r="S923" s="21" t="str">
        <f>IF(обеспечено!S923-'погружено всего'!S923=0,"",обеспечено!S923-'погружено всего'!S923)</f>
        <v/>
      </c>
      <c r="T923" s="21" t="str">
        <f>IF(обеспечено!T923-'погружено всего'!T923=0,"",обеспечено!T923-'погружено всего'!T923)</f>
        <v/>
      </c>
      <c r="U923" s="21" t="str">
        <f>IF(обеспечено!U923-'погружено всего'!U923=0,"",обеспечено!U923-'погружено всего'!U923)</f>
        <v/>
      </c>
      <c r="V923" s="21" t="str">
        <f>IF(обеспечено!V923-'погружено всего'!V923=0,"",обеспечено!V923-'погружено всего'!V923)</f>
        <v/>
      </c>
      <c r="W923" s="21" t="str">
        <f>IF(обеспечено!W923-'погружено всего'!W923=0,"",обеспечено!W923-'погружено всего'!W923)</f>
        <v/>
      </c>
      <c r="X923" s="21" t="str">
        <f>IF(обеспечено!X923-'погружено всего'!X923=0,"",обеспечено!X923-'погружено всего'!X923)</f>
        <v/>
      </c>
      <c r="Y923" s="21" t="str">
        <f>IF(обеспечено!Y923-'погружено всего'!Y923=0,"",обеспечено!Y923-'погружено всего'!Y923)</f>
        <v/>
      </c>
      <c r="Z923" s="21" t="str">
        <f>IF(обеспечено!Z923-'погружено всего'!Z923=0,"",обеспечено!Z923-'погружено всего'!Z923)</f>
        <v/>
      </c>
      <c r="AA923" s="21" t="str">
        <f>IF(обеспечено!AA923-'погружено всего'!AA923=0,"",обеспечено!AA923-'погружено всего'!AA923)</f>
        <v/>
      </c>
      <c r="AB923" s="21" t="str">
        <f>IF(обеспечено!AB923-'погружено всего'!AB923=0,"",обеспечено!AB923-'погружено всего'!AB923)</f>
        <v/>
      </c>
      <c r="AC923" s="21" t="str">
        <f>IF(обеспечено!AC923-'погружено всего'!AC923=0,"",обеспечено!AC923-'погружено всего'!AC923)</f>
        <v/>
      </c>
      <c r="AD923" s="21" t="str">
        <f>IF(обеспечено!AD923-'погружено всего'!AD923=0,"",обеспечено!AD923-'погружено всего'!AD923)</f>
        <v/>
      </c>
      <c r="AE923" s="21" t="str">
        <f>IF(обеспечено!AE923-'погружено всего'!AE923=0,"",обеспечено!AE923-'погружено всего'!AE923)</f>
        <v/>
      </c>
      <c r="AF923" s="21" t="str">
        <f>IF(обеспечено!AF923-'погружено всего'!AF923=0,"",обеспечено!AF923-'погружено всего'!AF923)</f>
        <v/>
      </c>
      <c r="AG923" s="21" t="str">
        <f>IF(обеспечено!AG923-'погружено всего'!AG923=0,"",обеспечено!AG923-'погружено всего'!AG923)</f>
        <v/>
      </c>
      <c r="AH923" s="21" t="str">
        <f>IF(обеспечено!AH923-'погружено всего'!AH923=0,"",обеспечено!AH923-'погружено всего'!AH923)</f>
        <v/>
      </c>
      <c r="AI923" s="21" t="str">
        <f>IF(обеспечено!AI923-'погружено всего'!AI923=0,"",обеспечено!AI923-'погружено всего'!AI923)</f>
        <v/>
      </c>
      <c r="AJ923" s="21" t="str">
        <f>IF(обеспечено!AJ923-'погружено всего'!AJ923=0,"",обеспечено!AJ923-'погружено всего'!AJ923)</f>
        <v/>
      </c>
      <c r="AK923" s="21" t="str">
        <f>IF(обеспечено!AK923-'погружено всего'!AK923=0,"",обеспечено!AK923-'погружено всего'!AK923)</f>
        <v/>
      </c>
    </row>
    <row r="924" spans="2:37" ht="13.5" customHeight="1" x14ac:dyDescent="0.15">
      <c r="B924" s="20" t="str">
        <f>IF(LEN('заявки всего'!B924)=0,"",'заявки всего'!B924)</f>
        <v/>
      </c>
      <c r="C924" s="20" t="str">
        <f>IF(LEN('заявки всего'!C924)=0,"",'заявки всего'!C924)</f>
        <v/>
      </c>
      <c r="D924" s="22" t="str">
        <f>IF(LEN('заявки всего'!D924)=0,"",'заявки всего'!D924)</f>
        <v/>
      </c>
      <c r="E924" s="23" t="str">
        <f>IF(LEN('заявки всего'!E924)=0,"",'заявки всего'!E924)</f>
        <v/>
      </c>
      <c r="F924" s="23" t="str">
        <f>IF(обеспечено!F924=0,"",ROUNDUP(обеспечено!F924/31*5,0))</f>
        <v/>
      </c>
      <c r="G924" s="21" t="str">
        <f>IF(обеспечено!G924-'погружено всего'!G924=0,"",обеспечено!G924-'погружено всего'!G924)</f>
        <v/>
      </c>
      <c r="H924" s="21" t="str">
        <f>IF(обеспечено!H924-'погружено всего'!H924=0,"",обеспечено!H924-'погружено всего'!H924)</f>
        <v/>
      </c>
      <c r="I924" s="21" t="str">
        <f>IF(обеспечено!I924-'погружено всего'!I924=0,"",обеспечено!I924-'погружено всего'!I924)</f>
        <v/>
      </c>
      <c r="J924" s="21" t="str">
        <f>IF(обеспечено!J924-'погружено всего'!J924=0,"",обеспечено!J924-'погружено всего'!J924)</f>
        <v/>
      </c>
      <c r="K924" s="21" t="str">
        <f>IF(обеспечено!K924-'погружено всего'!K924=0,"",обеспечено!K924-'погружено всего'!K924)</f>
        <v/>
      </c>
      <c r="L924" s="21" t="str">
        <f>IF(обеспечено!L924-'погружено всего'!L924=0,"",обеспечено!L924-'погружено всего'!L924)</f>
        <v/>
      </c>
      <c r="M924" s="21" t="str">
        <f>IF(обеспечено!M924-'погружено всего'!M924=0,"",обеспечено!M924-'погружено всего'!M924)</f>
        <v/>
      </c>
      <c r="N924" s="21" t="str">
        <f>IF(обеспечено!N924-'погружено всего'!N924=0,"",обеспечено!N924-'погружено всего'!N924)</f>
        <v/>
      </c>
      <c r="O924" s="21" t="str">
        <f>IF(обеспечено!O924-'погружено всего'!O924=0,"",обеспечено!O924-'погружено всего'!O924)</f>
        <v/>
      </c>
      <c r="P924" s="21" t="str">
        <f>IF(обеспечено!P924-'погружено всего'!P924=0,"",обеспечено!P924-'погружено всего'!P924)</f>
        <v/>
      </c>
      <c r="Q924" s="21" t="str">
        <f>IF(обеспечено!Q924-'погружено всего'!Q924=0,"",обеспечено!Q924-'погружено всего'!Q924)</f>
        <v/>
      </c>
      <c r="R924" s="21" t="str">
        <f>IF(обеспечено!R924-'погружено всего'!R924=0,"",обеспечено!R924-'погружено всего'!R924)</f>
        <v/>
      </c>
      <c r="S924" s="21" t="str">
        <f>IF(обеспечено!S924-'погружено всего'!S924=0,"",обеспечено!S924-'погружено всего'!S924)</f>
        <v/>
      </c>
      <c r="T924" s="21" t="str">
        <f>IF(обеспечено!T924-'погружено всего'!T924=0,"",обеспечено!T924-'погружено всего'!T924)</f>
        <v/>
      </c>
      <c r="U924" s="21" t="str">
        <f>IF(обеспечено!U924-'погружено всего'!U924=0,"",обеспечено!U924-'погружено всего'!U924)</f>
        <v/>
      </c>
      <c r="V924" s="21" t="str">
        <f>IF(обеспечено!V924-'погружено всего'!V924=0,"",обеспечено!V924-'погружено всего'!V924)</f>
        <v/>
      </c>
      <c r="W924" s="21" t="str">
        <f>IF(обеспечено!W924-'погружено всего'!W924=0,"",обеспечено!W924-'погружено всего'!W924)</f>
        <v/>
      </c>
      <c r="X924" s="21" t="str">
        <f>IF(обеспечено!X924-'погружено всего'!X924=0,"",обеспечено!X924-'погружено всего'!X924)</f>
        <v/>
      </c>
      <c r="Y924" s="21" t="str">
        <f>IF(обеспечено!Y924-'погружено всего'!Y924=0,"",обеспечено!Y924-'погружено всего'!Y924)</f>
        <v/>
      </c>
      <c r="Z924" s="21" t="str">
        <f>IF(обеспечено!Z924-'погружено всего'!Z924=0,"",обеспечено!Z924-'погружено всего'!Z924)</f>
        <v/>
      </c>
      <c r="AA924" s="21" t="str">
        <f>IF(обеспечено!AA924-'погружено всего'!AA924=0,"",обеспечено!AA924-'погружено всего'!AA924)</f>
        <v/>
      </c>
      <c r="AB924" s="21" t="str">
        <f>IF(обеспечено!AB924-'погружено всего'!AB924=0,"",обеспечено!AB924-'погружено всего'!AB924)</f>
        <v/>
      </c>
      <c r="AC924" s="21" t="str">
        <f>IF(обеспечено!AC924-'погружено всего'!AC924=0,"",обеспечено!AC924-'погружено всего'!AC924)</f>
        <v/>
      </c>
      <c r="AD924" s="21" t="str">
        <f>IF(обеспечено!AD924-'погружено всего'!AD924=0,"",обеспечено!AD924-'погружено всего'!AD924)</f>
        <v/>
      </c>
      <c r="AE924" s="21" t="str">
        <f>IF(обеспечено!AE924-'погружено всего'!AE924=0,"",обеспечено!AE924-'погружено всего'!AE924)</f>
        <v/>
      </c>
      <c r="AF924" s="21" t="str">
        <f>IF(обеспечено!AF924-'погружено всего'!AF924=0,"",обеспечено!AF924-'погружено всего'!AF924)</f>
        <v/>
      </c>
      <c r="AG924" s="21" t="str">
        <f>IF(обеспечено!AG924-'погружено всего'!AG924=0,"",обеспечено!AG924-'погружено всего'!AG924)</f>
        <v/>
      </c>
      <c r="AH924" s="21" t="str">
        <f>IF(обеспечено!AH924-'погружено всего'!AH924=0,"",обеспечено!AH924-'погружено всего'!AH924)</f>
        <v/>
      </c>
      <c r="AI924" s="21" t="str">
        <f>IF(обеспечено!AI924-'погружено всего'!AI924=0,"",обеспечено!AI924-'погружено всего'!AI924)</f>
        <v/>
      </c>
      <c r="AJ924" s="21" t="str">
        <f>IF(обеспечено!AJ924-'погружено всего'!AJ924=0,"",обеспечено!AJ924-'погружено всего'!AJ924)</f>
        <v/>
      </c>
      <c r="AK924" s="21" t="str">
        <f>IF(обеспечено!AK924-'погружено всего'!AK924=0,"",обеспечено!AK924-'погружено всего'!AK924)</f>
        <v/>
      </c>
    </row>
    <row r="925" spans="2:37" ht="13.5" customHeight="1" x14ac:dyDescent="0.15">
      <c r="B925" s="20" t="str">
        <f>IF(LEN('заявки всего'!B925)=0,"",'заявки всего'!B925)</f>
        <v/>
      </c>
      <c r="C925" s="20" t="str">
        <f>IF(LEN('заявки всего'!C925)=0,"",'заявки всего'!C925)</f>
        <v/>
      </c>
      <c r="D925" s="22" t="str">
        <f>IF(LEN('заявки всего'!D925)=0,"",'заявки всего'!D925)</f>
        <v/>
      </c>
      <c r="E925" s="23" t="str">
        <f>IF(LEN('заявки всего'!E925)=0,"",'заявки всего'!E925)</f>
        <v/>
      </c>
      <c r="F925" s="23" t="str">
        <f>IF(обеспечено!F925=0,"",ROUNDUP(обеспечено!F925/31*5,0))</f>
        <v/>
      </c>
      <c r="G925" s="21" t="str">
        <f>IF(обеспечено!G925-'погружено всего'!G925=0,"",обеспечено!G925-'погружено всего'!G925)</f>
        <v/>
      </c>
      <c r="H925" s="21" t="str">
        <f>IF(обеспечено!H925-'погружено всего'!H925=0,"",обеспечено!H925-'погружено всего'!H925)</f>
        <v/>
      </c>
      <c r="I925" s="21" t="str">
        <f>IF(обеспечено!I925-'погружено всего'!I925=0,"",обеспечено!I925-'погружено всего'!I925)</f>
        <v/>
      </c>
      <c r="J925" s="21" t="str">
        <f>IF(обеспечено!J925-'погружено всего'!J925=0,"",обеспечено!J925-'погружено всего'!J925)</f>
        <v/>
      </c>
      <c r="K925" s="21" t="str">
        <f>IF(обеспечено!K925-'погружено всего'!K925=0,"",обеспечено!K925-'погружено всего'!K925)</f>
        <v/>
      </c>
      <c r="L925" s="21" t="str">
        <f>IF(обеспечено!L925-'погружено всего'!L925=0,"",обеспечено!L925-'погружено всего'!L925)</f>
        <v/>
      </c>
      <c r="M925" s="21" t="str">
        <f>IF(обеспечено!M925-'погружено всего'!M925=0,"",обеспечено!M925-'погружено всего'!M925)</f>
        <v/>
      </c>
      <c r="N925" s="21" t="str">
        <f>IF(обеспечено!N925-'погружено всего'!N925=0,"",обеспечено!N925-'погружено всего'!N925)</f>
        <v/>
      </c>
      <c r="O925" s="21" t="str">
        <f>IF(обеспечено!O925-'погружено всего'!O925=0,"",обеспечено!O925-'погружено всего'!O925)</f>
        <v/>
      </c>
      <c r="P925" s="21" t="str">
        <f>IF(обеспечено!P925-'погружено всего'!P925=0,"",обеспечено!P925-'погружено всего'!P925)</f>
        <v/>
      </c>
      <c r="Q925" s="21" t="str">
        <f>IF(обеспечено!Q925-'погружено всего'!Q925=0,"",обеспечено!Q925-'погружено всего'!Q925)</f>
        <v/>
      </c>
      <c r="R925" s="21" t="str">
        <f>IF(обеспечено!R925-'погружено всего'!R925=0,"",обеспечено!R925-'погружено всего'!R925)</f>
        <v/>
      </c>
      <c r="S925" s="21" t="str">
        <f>IF(обеспечено!S925-'погружено всего'!S925=0,"",обеспечено!S925-'погружено всего'!S925)</f>
        <v/>
      </c>
      <c r="T925" s="21" t="str">
        <f>IF(обеспечено!T925-'погружено всего'!T925=0,"",обеспечено!T925-'погружено всего'!T925)</f>
        <v/>
      </c>
      <c r="U925" s="21" t="str">
        <f>IF(обеспечено!U925-'погружено всего'!U925=0,"",обеспечено!U925-'погружено всего'!U925)</f>
        <v/>
      </c>
      <c r="V925" s="21" t="str">
        <f>IF(обеспечено!V925-'погружено всего'!V925=0,"",обеспечено!V925-'погружено всего'!V925)</f>
        <v/>
      </c>
      <c r="W925" s="21" t="str">
        <f>IF(обеспечено!W925-'погружено всего'!W925=0,"",обеспечено!W925-'погружено всего'!W925)</f>
        <v/>
      </c>
      <c r="X925" s="21" t="str">
        <f>IF(обеспечено!X925-'погружено всего'!X925=0,"",обеспечено!X925-'погружено всего'!X925)</f>
        <v/>
      </c>
      <c r="Y925" s="21" t="str">
        <f>IF(обеспечено!Y925-'погружено всего'!Y925=0,"",обеспечено!Y925-'погружено всего'!Y925)</f>
        <v/>
      </c>
      <c r="Z925" s="21" t="str">
        <f>IF(обеспечено!Z925-'погружено всего'!Z925=0,"",обеспечено!Z925-'погружено всего'!Z925)</f>
        <v/>
      </c>
      <c r="AA925" s="21" t="str">
        <f>IF(обеспечено!AA925-'погружено всего'!AA925=0,"",обеспечено!AA925-'погружено всего'!AA925)</f>
        <v/>
      </c>
      <c r="AB925" s="21" t="str">
        <f>IF(обеспечено!AB925-'погружено всего'!AB925=0,"",обеспечено!AB925-'погружено всего'!AB925)</f>
        <v/>
      </c>
      <c r="AC925" s="21" t="str">
        <f>IF(обеспечено!AC925-'погружено всего'!AC925=0,"",обеспечено!AC925-'погружено всего'!AC925)</f>
        <v/>
      </c>
      <c r="AD925" s="21" t="str">
        <f>IF(обеспечено!AD925-'погружено всего'!AD925=0,"",обеспечено!AD925-'погружено всего'!AD925)</f>
        <v/>
      </c>
      <c r="AE925" s="21" t="str">
        <f>IF(обеспечено!AE925-'погружено всего'!AE925=0,"",обеспечено!AE925-'погружено всего'!AE925)</f>
        <v/>
      </c>
      <c r="AF925" s="21" t="str">
        <f>IF(обеспечено!AF925-'погружено всего'!AF925=0,"",обеспечено!AF925-'погружено всего'!AF925)</f>
        <v/>
      </c>
      <c r="AG925" s="21" t="str">
        <f>IF(обеспечено!AG925-'погружено всего'!AG925=0,"",обеспечено!AG925-'погружено всего'!AG925)</f>
        <v/>
      </c>
      <c r="AH925" s="21" t="str">
        <f>IF(обеспечено!AH925-'погружено всего'!AH925=0,"",обеспечено!AH925-'погружено всего'!AH925)</f>
        <v/>
      </c>
      <c r="AI925" s="21" t="str">
        <f>IF(обеспечено!AI925-'погружено всего'!AI925=0,"",обеспечено!AI925-'погружено всего'!AI925)</f>
        <v/>
      </c>
      <c r="AJ925" s="21" t="str">
        <f>IF(обеспечено!AJ925-'погружено всего'!AJ925=0,"",обеспечено!AJ925-'погружено всего'!AJ925)</f>
        <v/>
      </c>
      <c r="AK925" s="21" t="str">
        <f>IF(обеспечено!AK925-'погружено всего'!AK925=0,"",обеспечено!AK925-'погружено всего'!AK925)</f>
        <v/>
      </c>
    </row>
    <row r="926" spans="2:37" ht="13.5" customHeight="1" x14ac:dyDescent="0.15">
      <c r="B926" s="20" t="str">
        <f>IF(LEN('заявки всего'!B926)=0,"",'заявки всего'!B926)</f>
        <v/>
      </c>
      <c r="C926" s="20" t="str">
        <f>IF(LEN('заявки всего'!C926)=0,"",'заявки всего'!C926)</f>
        <v/>
      </c>
      <c r="D926" s="22" t="str">
        <f>IF(LEN('заявки всего'!D926)=0,"",'заявки всего'!D926)</f>
        <v/>
      </c>
      <c r="E926" s="23" t="str">
        <f>IF(LEN('заявки всего'!E926)=0,"",'заявки всего'!E926)</f>
        <v/>
      </c>
      <c r="F926" s="23" t="str">
        <f>IF(обеспечено!F926=0,"",ROUNDUP(обеспечено!F926/31*5,0))</f>
        <v/>
      </c>
      <c r="G926" s="21" t="str">
        <f>IF(обеспечено!G926-'погружено всего'!G926=0,"",обеспечено!G926-'погружено всего'!G926)</f>
        <v/>
      </c>
      <c r="H926" s="21" t="str">
        <f>IF(обеспечено!H926-'погружено всего'!H926=0,"",обеспечено!H926-'погружено всего'!H926)</f>
        <v/>
      </c>
      <c r="I926" s="21" t="str">
        <f>IF(обеспечено!I926-'погружено всего'!I926=0,"",обеспечено!I926-'погружено всего'!I926)</f>
        <v/>
      </c>
      <c r="J926" s="21" t="str">
        <f>IF(обеспечено!J926-'погружено всего'!J926=0,"",обеспечено!J926-'погружено всего'!J926)</f>
        <v/>
      </c>
      <c r="K926" s="21" t="str">
        <f>IF(обеспечено!K926-'погружено всего'!K926=0,"",обеспечено!K926-'погружено всего'!K926)</f>
        <v/>
      </c>
      <c r="L926" s="21" t="str">
        <f>IF(обеспечено!L926-'погружено всего'!L926=0,"",обеспечено!L926-'погружено всего'!L926)</f>
        <v/>
      </c>
      <c r="M926" s="21" t="str">
        <f>IF(обеспечено!M926-'погружено всего'!M926=0,"",обеспечено!M926-'погружено всего'!M926)</f>
        <v/>
      </c>
      <c r="N926" s="21" t="str">
        <f>IF(обеспечено!N926-'погружено всего'!N926=0,"",обеспечено!N926-'погружено всего'!N926)</f>
        <v/>
      </c>
      <c r="O926" s="21" t="str">
        <f>IF(обеспечено!O926-'погружено всего'!O926=0,"",обеспечено!O926-'погружено всего'!O926)</f>
        <v/>
      </c>
      <c r="P926" s="21" t="str">
        <f>IF(обеспечено!P926-'погружено всего'!P926=0,"",обеспечено!P926-'погружено всего'!P926)</f>
        <v/>
      </c>
      <c r="Q926" s="21" t="str">
        <f>IF(обеспечено!Q926-'погружено всего'!Q926=0,"",обеспечено!Q926-'погружено всего'!Q926)</f>
        <v/>
      </c>
      <c r="R926" s="21" t="str">
        <f>IF(обеспечено!R926-'погружено всего'!R926=0,"",обеспечено!R926-'погружено всего'!R926)</f>
        <v/>
      </c>
      <c r="S926" s="21" t="str">
        <f>IF(обеспечено!S926-'погружено всего'!S926=0,"",обеспечено!S926-'погружено всего'!S926)</f>
        <v/>
      </c>
      <c r="T926" s="21" t="str">
        <f>IF(обеспечено!T926-'погружено всего'!T926=0,"",обеспечено!T926-'погружено всего'!T926)</f>
        <v/>
      </c>
      <c r="U926" s="21" t="str">
        <f>IF(обеспечено!U926-'погружено всего'!U926=0,"",обеспечено!U926-'погружено всего'!U926)</f>
        <v/>
      </c>
      <c r="V926" s="21" t="str">
        <f>IF(обеспечено!V926-'погружено всего'!V926=0,"",обеспечено!V926-'погружено всего'!V926)</f>
        <v/>
      </c>
      <c r="W926" s="21" t="str">
        <f>IF(обеспечено!W926-'погружено всего'!W926=0,"",обеспечено!W926-'погружено всего'!W926)</f>
        <v/>
      </c>
      <c r="X926" s="21" t="str">
        <f>IF(обеспечено!X926-'погружено всего'!X926=0,"",обеспечено!X926-'погружено всего'!X926)</f>
        <v/>
      </c>
      <c r="Y926" s="21" t="str">
        <f>IF(обеспечено!Y926-'погружено всего'!Y926=0,"",обеспечено!Y926-'погружено всего'!Y926)</f>
        <v/>
      </c>
      <c r="Z926" s="21" t="str">
        <f>IF(обеспечено!Z926-'погружено всего'!Z926=0,"",обеспечено!Z926-'погружено всего'!Z926)</f>
        <v/>
      </c>
      <c r="AA926" s="21" t="str">
        <f>IF(обеспечено!AA926-'погружено всего'!AA926=0,"",обеспечено!AA926-'погружено всего'!AA926)</f>
        <v/>
      </c>
      <c r="AB926" s="21" t="str">
        <f>IF(обеспечено!AB926-'погружено всего'!AB926=0,"",обеспечено!AB926-'погружено всего'!AB926)</f>
        <v/>
      </c>
      <c r="AC926" s="21" t="str">
        <f>IF(обеспечено!AC926-'погружено всего'!AC926=0,"",обеспечено!AC926-'погружено всего'!AC926)</f>
        <v/>
      </c>
      <c r="AD926" s="21" t="str">
        <f>IF(обеспечено!AD926-'погружено всего'!AD926=0,"",обеспечено!AD926-'погружено всего'!AD926)</f>
        <v/>
      </c>
      <c r="AE926" s="21" t="str">
        <f>IF(обеспечено!AE926-'погружено всего'!AE926=0,"",обеспечено!AE926-'погружено всего'!AE926)</f>
        <v/>
      </c>
      <c r="AF926" s="21" t="str">
        <f>IF(обеспечено!AF926-'погружено всего'!AF926=0,"",обеспечено!AF926-'погружено всего'!AF926)</f>
        <v/>
      </c>
      <c r="AG926" s="21" t="str">
        <f>IF(обеспечено!AG926-'погружено всего'!AG926=0,"",обеспечено!AG926-'погружено всего'!AG926)</f>
        <v/>
      </c>
      <c r="AH926" s="21" t="str">
        <f>IF(обеспечено!AH926-'погружено всего'!AH926=0,"",обеспечено!AH926-'погружено всего'!AH926)</f>
        <v/>
      </c>
      <c r="AI926" s="21" t="str">
        <f>IF(обеспечено!AI926-'погружено всего'!AI926=0,"",обеспечено!AI926-'погружено всего'!AI926)</f>
        <v/>
      </c>
      <c r="AJ926" s="21" t="str">
        <f>IF(обеспечено!AJ926-'погружено всего'!AJ926=0,"",обеспечено!AJ926-'погружено всего'!AJ926)</f>
        <v/>
      </c>
      <c r="AK926" s="21" t="str">
        <f>IF(обеспечено!AK926-'погружено всего'!AK926=0,"",обеспечено!AK926-'погружено всего'!AK926)</f>
        <v/>
      </c>
    </row>
    <row r="927" spans="2:37" ht="13.5" customHeight="1" x14ac:dyDescent="0.15">
      <c r="B927" s="20" t="str">
        <f>IF(LEN('заявки всего'!B927)=0,"",'заявки всего'!B927)</f>
        <v/>
      </c>
      <c r="C927" s="20" t="str">
        <f>IF(LEN('заявки всего'!C927)=0,"",'заявки всего'!C927)</f>
        <v/>
      </c>
      <c r="D927" s="22" t="str">
        <f>IF(LEN('заявки всего'!D927)=0,"",'заявки всего'!D927)</f>
        <v/>
      </c>
      <c r="E927" s="23" t="str">
        <f>IF(LEN('заявки всего'!E927)=0,"",'заявки всего'!E927)</f>
        <v/>
      </c>
      <c r="F927" s="23" t="str">
        <f>IF(обеспечено!F927=0,"",ROUNDUP(обеспечено!F927/31*5,0))</f>
        <v/>
      </c>
      <c r="G927" s="21" t="str">
        <f>IF(обеспечено!G927-'погружено всего'!G927=0,"",обеспечено!G927-'погружено всего'!G927)</f>
        <v/>
      </c>
      <c r="H927" s="21" t="str">
        <f>IF(обеспечено!H927-'погружено всего'!H927=0,"",обеспечено!H927-'погружено всего'!H927)</f>
        <v/>
      </c>
      <c r="I927" s="21" t="str">
        <f>IF(обеспечено!I927-'погружено всего'!I927=0,"",обеспечено!I927-'погружено всего'!I927)</f>
        <v/>
      </c>
      <c r="J927" s="21" t="str">
        <f>IF(обеспечено!J927-'погружено всего'!J927=0,"",обеспечено!J927-'погружено всего'!J927)</f>
        <v/>
      </c>
      <c r="K927" s="21" t="str">
        <f>IF(обеспечено!K927-'погружено всего'!K927=0,"",обеспечено!K927-'погружено всего'!K927)</f>
        <v/>
      </c>
      <c r="L927" s="21" t="str">
        <f>IF(обеспечено!L927-'погружено всего'!L927=0,"",обеспечено!L927-'погружено всего'!L927)</f>
        <v/>
      </c>
      <c r="M927" s="21" t="str">
        <f>IF(обеспечено!M927-'погружено всего'!M927=0,"",обеспечено!M927-'погружено всего'!M927)</f>
        <v/>
      </c>
      <c r="N927" s="21" t="str">
        <f>IF(обеспечено!N927-'погружено всего'!N927=0,"",обеспечено!N927-'погружено всего'!N927)</f>
        <v/>
      </c>
      <c r="O927" s="21" t="str">
        <f>IF(обеспечено!O927-'погружено всего'!O927=0,"",обеспечено!O927-'погружено всего'!O927)</f>
        <v/>
      </c>
      <c r="P927" s="21" t="str">
        <f>IF(обеспечено!P927-'погружено всего'!P927=0,"",обеспечено!P927-'погружено всего'!P927)</f>
        <v/>
      </c>
      <c r="Q927" s="21" t="str">
        <f>IF(обеспечено!Q927-'погружено всего'!Q927=0,"",обеспечено!Q927-'погружено всего'!Q927)</f>
        <v/>
      </c>
      <c r="R927" s="21" t="str">
        <f>IF(обеспечено!R927-'погружено всего'!R927=0,"",обеспечено!R927-'погружено всего'!R927)</f>
        <v/>
      </c>
      <c r="S927" s="21" t="str">
        <f>IF(обеспечено!S927-'погружено всего'!S927=0,"",обеспечено!S927-'погружено всего'!S927)</f>
        <v/>
      </c>
      <c r="T927" s="21" t="str">
        <f>IF(обеспечено!T927-'погружено всего'!T927=0,"",обеспечено!T927-'погружено всего'!T927)</f>
        <v/>
      </c>
      <c r="U927" s="21" t="str">
        <f>IF(обеспечено!U927-'погружено всего'!U927=0,"",обеспечено!U927-'погружено всего'!U927)</f>
        <v/>
      </c>
      <c r="V927" s="21" t="str">
        <f>IF(обеспечено!V927-'погружено всего'!V927=0,"",обеспечено!V927-'погружено всего'!V927)</f>
        <v/>
      </c>
      <c r="W927" s="21" t="str">
        <f>IF(обеспечено!W927-'погружено всего'!W927=0,"",обеспечено!W927-'погружено всего'!W927)</f>
        <v/>
      </c>
      <c r="X927" s="21" t="str">
        <f>IF(обеспечено!X927-'погружено всего'!X927=0,"",обеспечено!X927-'погружено всего'!X927)</f>
        <v/>
      </c>
      <c r="Y927" s="21" t="str">
        <f>IF(обеспечено!Y927-'погружено всего'!Y927=0,"",обеспечено!Y927-'погружено всего'!Y927)</f>
        <v/>
      </c>
      <c r="Z927" s="21" t="str">
        <f>IF(обеспечено!Z927-'погружено всего'!Z927=0,"",обеспечено!Z927-'погружено всего'!Z927)</f>
        <v/>
      </c>
      <c r="AA927" s="21" t="str">
        <f>IF(обеспечено!AA927-'погружено всего'!AA927=0,"",обеспечено!AA927-'погружено всего'!AA927)</f>
        <v/>
      </c>
      <c r="AB927" s="21" t="str">
        <f>IF(обеспечено!AB927-'погружено всего'!AB927=0,"",обеспечено!AB927-'погружено всего'!AB927)</f>
        <v/>
      </c>
      <c r="AC927" s="21" t="str">
        <f>IF(обеспечено!AC927-'погружено всего'!AC927=0,"",обеспечено!AC927-'погружено всего'!AC927)</f>
        <v/>
      </c>
      <c r="AD927" s="21" t="str">
        <f>IF(обеспечено!AD927-'погружено всего'!AD927=0,"",обеспечено!AD927-'погружено всего'!AD927)</f>
        <v/>
      </c>
      <c r="AE927" s="21" t="str">
        <f>IF(обеспечено!AE927-'погружено всего'!AE927=0,"",обеспечено!AE927-'погружено всего'!AE927)</f>
        <v/>
      </c>
      <c r="AF927" s="21" t="str">
        <f>IF(обеспечено!AF927-'погружено всего'!AF927=0,"",обеспечено!AF927-'погружено всего'!AF927)</f>
        <v/>
      </c>
      <c r="AG927" s="21" t="str">
        <f>IF(обеспечено!AG927-'погружено всего'!AG927=0,"",обеспечено!AG927-'погружено всего'!AG927)</f>
        <v/>
      </c>
      <c r="AH927" s="21" t="str">
        <f>IF(обеспечено!AH927-'погружено всего'!AH927=0,"",обеспечено!AH927-'погружено всего'!AH927)</f>
        <v/>
      </c>
      <c r="AI927" s="21" t="str">
        <f>IF(обеспечено!AI927-'погружено всего'!AI927=0,"",обеспечено!AI927-'погружено всего'!AI927)</f>
        <v/>
      </c>
      <c r="AJ927" s="21" t="str">
        <f>IF(обеспечено!AJ927-'погружено всего'!AJ927=0,"",обеспечено!AJ927-'погружено всего'!AJ927)</f>
        <v/>
      </c>
      <c r="AK927" s="21" t="str">
        <f>IF(обеспечено!AK927-'погружено всего'!AK927=0,"",обеспечено!AK927-'погружено всего'!AK927)</f>
        <v/>
      </c>
    </row>
    <row r="928" spans="2:37" ht="13.5" customHeight="1" x14ac:dyDescent="0.15">
      <c r="B928" s="20" t="str">
        <f>IF(LEN('заявки всего'!B928)=0,"",'заявки всего'!B928)</f>
        <v/>
      </c>
      <c r="C928" s="20" t="str">
        <f>IF(LEN('заявки всего'!C928)=0,"",'заявки всего'!C928)</f>
        <v/>
      </c>
      <c r="D928" s="22" t="str">
        <f>IF(LEN('заявки всего'!D928)=0,"",'заявки всего'!D928)</f>
        <v/>
      </c>
      <c r="E928" s="23" t="str">
        <f>IF(LEN('заявки всего'!E928)=0,"",'заявки всего'!E928)</f>
        <v/>
      </c>
      <c r="F928" s="23" t="str">
        <f>IF(обеспечено!F928=0,"",ROUNDUP(обеспечено!F928/31*5,0))</f>
        <v/>
      </c>
      <c r="G928" s="21" t="str">
        <f>IF(обеспечено!G928-'погружено всего'!G928=0,"",обеспечено!G928-'погружено всего'!G928)</f>
        <v/>
      </c>
      <c r="H928" s="21" t="str">
        <f>IF(обеспечено!H928-'погружено всего'!H928=0,"",обеспечено!H928-'погружено всего'!H928)</f>
        <v/>
      </c>
      <c r="I928" s="21" t="str">
        <f>IF(обеспечено!I928-'погружено всего'!I928=0,"",обеспечено!I928-'погружено всего'!I928)</f>
        <v/>
      </c>
      <c r="J928" s="21" t="str">
        <f>IF(обеспечено!J928-'погружено всего'!J928=0,"",обеспечено!J928-'погружено всего'!J928)</f>
        <v/>
      </c>
      <c r="K928" s="21" t="str">
        <f>IF(обеспечено!K928-'погружено всего'!K928=0,"",обеспечено!K928-'погружено всего'!K928)</f>
        <v/>
      </c>
      <c r="L928" s="21" t="str">
        <f>IF(обеспечено!L928-'погружено всего'!L928=0,"",обеспечено!L928-'погружено всего'!L928)</f>
        <v/>
      </c>
      <c r="M928" s="21" t="str">
        <f>IF(обеспечено!M928-'погружено всего'!M928=0,"",обеспечено!M928-'погружено всего'!M928)</f>
        <v/>
      </c>
      <c r="N928" s="21" t="str">
        <f>IF(обеспечено!N928-'погружено всего'!N928=0,"",обеспечено!N928-'погружено всего'!N928)</f>
        <v/>
      </c>
      <c r="O928" s="21" t="str">
        <f>IF(обеспечено!O928-'погружено всего'!O928=0,"",обеспечено!O928-'погружено всего'!O928)</f>
        <v/>
      </c>
      <c r="P928" s="21" t="str">
        <f>IF(обеспечено!P928-'погружено всего'!P928=0,"",обеспечено!P928-'погружено всего'!P928)</f>
        <v/>
      </c>
      <c r="Q928" s="21" t="str">
        <f>IF(обеспечено!Q928-'погружено всего'!Q928=0,"",обеспечено!Q928-'погружено всего'!Q928)</f>
        <v/>
      </c>
      <c r="R928" s="21" t="str">
        <f>IF(обеспечено!R928-'погружено всего'!R928=0,"",обеспечено!R928-'погружено всего'!R928)</f>
        <v/>
      </c>
      <c r="S928" s="21" t="str">
        <f>IF(обеспечено!S928-'погружено всего'!S928=0,"",обеспечено!S928-'погружено всего'!S928)</f>
        <v/>
      </c>
      <c r="T928" s="21" t="str">
        <f>IF(обеспечено!T928-'погружено всего'!T928=0,"",обеспечено!T928-'погружено всего'!T928)</f>
        <v/>
      </c>
      <c r="U928" s="21" t="str">
        <f>IF(обеспечено!U928-'погружено всего'!U928=0,"",обеспечено!U928-'погружено всего'!U928)</f>
        <v/>
      </c>
      <c r="V928" s="21" t="str">
        <f>IF(обеспечено!V928-'погружено всего'!V928=0,"",обеспечено!V928-'погружено всего'!V928)</f>
        <v/>
      </c>
      <c r="W928" s="21" t="str">
        <f>IF(обеспечено!W928-'погружено всего'!W928=0,"",обеспечено!W928-'погружено всего'!W928)</f>
        <v/>
      </c>
      <c r="X928" s="21" t="str">
        <f>IF(обеспечено!X928-'погружено всего'!X928=0,"",обеспечено!X928-'погружено всего'!X928)</f>
        <v/>
      </c>
      <c r="Y928" s="21" t="str">
        <f>IF(обеспечено!Y928-'погружено всего'!Y928=0,"",обеспечено!Y928-'погружено всего'!Y928)</f>
        <v/>
      </c>
      <c r="Z928" s="21" t="str">
        <f>IF(обеспечено!Z928-'погружено всего'!Z928=0,"",обеспечено!Z928-'погружено всего'!Z928)</f>
        <v/>
      </c>
      <c r="AA928" s="21" t="str">
        <f>IF(обеспечено!AA928-'погружено всего'!AA928=0,"",обеспечено!AA928-'погружено всего'!AA928)</f>
        <v/>
      </c>
      <c r="AB928" s="21" t="str">
        <f>IF(обеспечено!AB928-'погружено всего'!AB928=0,"",обеспечено!AB928-'погружено всего'!AB928)</f>
        <v/>
      </c>
      <c r="AC928" s="21" t="str">
        <f>IF(обеспечено!AC928-'погружено всего'!AC928=0,"",обеспечено!AC928-'погружено всего'!AC928)</f>
        <v/>
      </c>
      <c r="AD928" s="21" t="str">
        <f>IF(обеспечено!AD928-'погружено всего'!AD928=0,"",обеспечено!AD928-'погружено всего'!AD928)</f>
        <v/>
      </c>
      <c r="AE928" s="21" t="str">
        <f>IF(обеспечено!AE928-'погружено всего'!AE928=0,"",обеспечено!AE928-'погружено всего'!AE928)</f>
        <v/>
      </c>
      <c r="AF928" s="21" t="str">
        <f>IF(обеспечено!AF928-'погружено всего'!AF928=0,"",обеспечено!AF928-'погружено всего'!AF928)</f>
        <v/>
      </c>
      <c r="AG928" s="21" t="str">
        <f>IF(обеспечено!AG928-'погружено всего'!AG928=0,"",обеспечено!AG928-'погружено всего'!AG928)</f>
        <v/>
      </c>
      <c r="AH928" s="21" t="str">
        <f>IF(обеспечено!AH928-'погружено всего'!AH928=0,"",обеспечено!AH928-'погружено всего'!AH928)</f>
        <v/>
      </c>
      <c r="AI928" s="21" t="str">
        <f>IF(обеспечено!AI928-'погружено всего'!AI928=0,"",обеспечено!AI928-'погружено всего'!AI928)</f>
        <v/>
      </c>
      <c r="AJ928" s="21" t="str">
        <f>IF(обеспечено!AJ928-'погружено всего'!AJ928=0,"",обеспечено!AJ928-'погружено всего'!AJ928)</f>
        <v/>
      </c>
      <c r="AK928" s="21" t="str">
        <f>IF(обеспечено!AK928-'погружено всего'!AK928=0,"",обеспечено!AK928-'погружено всего'!AK928)</f>
        <v/>
      </c>
    </row>
    <row r="929" spans="2:37" ht="13.5" customHeight="1" x14ac:dyDescent="0.15">
      <c r="B929" s="20" t="str">
        <f>IF(LEN('заявки всего'!B929)=0,"",'заявки всего'!B929)</f>
        <v/>
      </c>
      <c r="C929" s="20" t="str">
        <f>IF(LEN('заявки всего'!C929)=0,"",'заявки всего'!C929)</f>
        <v/>
      </c>
      <c r="D929" s="22" t="str">
        <f>IF(LEN('заявки всего'!D929)=0,"",'заявки всего'!D929)</f>
        <v/>
      </c>
      <c r="E929" s="23" t="str">
        <f>IF(LEN('заявки всего'!E929)=0,"",'заявки всего'!E929)</f>
        <v/>
      </c>
      <c r="F929" s="23" t="str">
        <f>IF(обеспечено!F929=0,"",ROUNDUP(обеспечено!F929/31*5,0))</f>
        <v/>
      </c>
      <c r="G929" s="21" t="str">
        <f>IF(обеспечено!G929-'погружено всего'!G929=0,"",обеспечено!G929-'погружено всего'!G929)</f>
        <v/>
      </c>
      <c r="H929" s="21" t="str">
        <f>IF(обеспечено!H929-'погружено всего'!H929=0,"",обеспечено!H929-'погружено всего'!H929)</f>
        <v/>
      </c>
      <c r="I929" s="21" t="str">
        <f>IF(обеспечено!I929-'погружено всего'!I929=0,"",обеспечено!I929-'погружено всего'!I929)</f>
        <v/>
      </c>
      <c r="J929" s="21" t="str">
        <f>IF(обеспечено!J929-'погружено всего'!J929=0,"",обеспечено!J929-'погружено всего'!J929)</f>
        <v/>
      </c>
      <c r="K929" s="21" t="str">
        <f>IF(обеспечено!K929-'погружено всего'!K929=0,"",обеспечено!K929-'погружено всего'!K929)</f>
        <v/>
      </c>
      <c r="L929" s="21" t="str">
        <f>IF(обеспечено!L929-'погружено всего'!L929=0,"",обеспечено!L929-'погружено всего'!L929)</f>
        <v/>
      </c>
      <c r="M929" s="21" t="str">
        <f>IF(обеспечено!M929-'погружено всего'!M929=0,"",обеспечено!M929-'погружено всего'!M929)</f>
        <v/>
      </c>
      <c r="N929" s="21" t="str">
        <f>IF(обеспечено!N929-'погружено всего'!N929=0,"",обеспечено!N929-'погружено всего'!N929)</f>
        <v/>
      </c>
      <c r="O929" s="21" t="str">
        <f>IF(обеспечено!O929-'погружено всего'!O929=0,"",обеспечено!O929-'погружено всего'!O929)</f>
        <v/>
      </c>
      <c r="P929" s="21" t="str">
        <f>IF(обеспечено!P929-'погружено всего'!P929=0,"",обеспечено!P929-'погружено всего'!P929)</f>
        <v/>
      </c>
      <c r="Q929" s="21" t="str">
        <f>IF(обеспечено!Q929-'погружено всего'!Q929=0,"",обеспечено!Q929-'погружено всего'!Q929)</f>
        <v/>
      </c>
      <c r="R929" s="21" t="str">
        <f>IF(обеспечено!R929-'погружено всего'!R929=0,"",обеспечено!R929-'погружено всего'!R929)</f>
        <v/>
      </c>
      <c r="S929" s="21" t="str">
        <f>IF(обеспечено!S929-'погружено всего'!S929=0,"",обеспечено!S929-'погружено всего'!S929)</f>
        <v/>
      </c>
      <c r="T929" s="21" t="str">
        <f>IF(обеспечено!T929-'погружено всего'!T929=0,"",обеспечено!T929-'погружено всего'!T929)</f>
        <v/>
      </c>
      <c r="U929" s="21" t="str">
        <f>IF(обеспечено!U929-'погружено всего'!U929=0,"",обеспечено!U929-'погружено всего'!U929)</f>
        <v/>
      </c>
      <c r="V929" s="21" t="str">
        <f>IF(обеспечено!V929-'погружено всего'!V929=0,"",обеспечено!V929-'погружено всего'!V929)</f>
        <v/>
      </c>
      <c r="W929" s="21" t="str">
        <f>IF(обеспечено!W929-'погружено всего'!W929=0,"",обеспечено!W929-'погружено всего'!W929)</f>
        <v/>
      </c>
      <c r="X929" s="21" t="str">
        <f>IF(обеспечено!X929-'погружено всего'!X929=0,"",обеспечено!X929-'погружено всего'!X929)</f>
        <v/>
      </c>
      <c r="Y929" s="21" t="str">
        <f>IF(обеспечено!Y929-'погружено всего'!Y929=0,"",обеспечено!Y929-'погружено всего'!Y929)</f>
        <v/>
      </c>
      <c r="Z929" s="21" t="str">
        <f>IF(обеспечено!Z929-'погружено всего'!Z929=0,"",обеспечено!Z929-'погружено всего'!Z929)</f>
        <v/>
      </c>
      <c r="AA929" s="21" t="str">
        <f>IF(обеспечено!AA929-'погружено всего'!AA929=0,"",обеспечено!AA929-'погружено всего'!AA929)</f>
        <v/>
      </c>
      <c r="AB929" s="21" t="str">
        <f>IF(обеспечено!AB929-'погружено всего'!AB929=0,"",обеспечено!AB929-'погружено всего'!AB929)</f>
        <v/>
      </c>
      <c r="AC929" s="21" t="str">
        <f>IF(обеспечено!AC929-'погружено всего'!AC929=0,"",обеспечено!AC929-'погружено всего'!AC929)</f>
        <v/>
      </c>
      <c r="AD929" s="21" t="str">
        <f>IF(обеспечено!AD929-'погружено всего'!AD929=0,"",обеспечено!AD929-'погружено всего'!AD929)</f>
        <v/>
      </c>
      <c r="AE929" s="21" t="str">
        <f>IF(обеспечено!AE929-'погружено всего'!AE929=0,"",обеспечено!AE929-'погружено всего'!AE929)</f>
        <v/>
      </c>
      <c r="AF929" s="21" t="str">
        <f>IF(обеспечено!AF929-'погружено всего'!AF929=0,"",обеспечено!AF929-'погружено всего'!AF929)</f>
        <v/>
      </c>
      <c r="AG929" s="21" t="str">
        <f>IF(обеспечено!AG929-'погружено всего'!AG929=0,"",обеспечено!AG929-'погружено всего'!AG929)</f>
        <v/>
      </c>
      <c r="AH929" s="21" t="str">
        <f>IF(обеспечено!AH929-'погружено всего'!AH929=0,"",обеспечено!AH929-'погружено всего'!AH929)</f>
        <v/>
      </c>
      <c r="AI929" s="21" t="str">
        <f>IF(обеспечено!AI929-'погружено всего'!AI929=0,"",обеспечено!AI929-'погружено всего'!AI929)</f>
        <v/>
      </c>
      <c r="AJ929" s="21" t="str">
        <f>IF(обеспечено!AJ929-'погружено всего'!AJ929=0,"",обеспечено!AJ929-'погружено всего'!AJ929)</f>
        <v/>
      </c>
      <c r="AK929" s="21" t="str">
        <f>IF(обеспечено!AK929-'погружено всего'!AK929=0,"",обеспечено!AK929-'погружено всего'!AK929)</f>
        <v/>
      </c>
    </row>
    <row r="930" spans="2:37" ht="13.5" customHeight="1" x14ac:dyDescent="0.15">
      <c r="B930" s="20" t="str">
        <f>IF(LEN('заявки всего'!B930)=0,"",'заявки всего'!B930)</f>
        <v/>
      </c>
      <c r="C930" s="20" t="str">
        <f>IF(LEN('заявки всего'!C930)=0,"",'заявки всего'!C930)</f>
        <v/>
      </c>
      <c r="D930" s="22" t="str">
        <f>IF(LEN('заявки всего'!D930)=0,"",'заявки всего'!D930)</f>
        <v/>
      </c>
      <c r="E930" s="23" t="str">
        <f>IF(LEN('заявки всего'!E930)=0,"",'заявки всего'!E930)</f>
        <v/>
      </c>
      <c r="F930" s="23" t="str">
        <f>IF(обеспечено!F930=0,"",ROUNDUP(обеспечено!F930/31*5,0))</f>
        <v/>
      </c>
      <c r="G930" s="21" t="str">
        <f>IF(обеспечено!G930-'погружено всего'!G930=0,"",обеспечено!G930-'погружено всего'!G930)</f>
        <v/>
      </c>
      <c r="H930" s="21" t="str">
        <f>IF(обеспечено!H930-'погружено всего'!H930=0,"",обеспечено!H930-'погружено всего'!H930)</f>
        <v/>
      </c>
      <c r="I930" s="21" t="str">
        <f>IF(обеспечено!I930-'погружено всего'!I930=0,"",обеспечено!I930-'погружено всего'!I930)</f>
        <v/>
      </c>
      <c r="J930" s="21" t="str">
        <f>IF(обеспечено!J930-'погружено всего'!J930=0,"",обеспечено!J930-'погружено всего'!J930)</f>
        <v/>
      </c>
      <c r="K930" s="21" t="str">
        <f>IF(обеспечено!K930-'погружено всего'!K930=0,"",обеспечено!K930-'погружено всего'!K930)</f>
        <v/>
      </c>
      <c r="L930" s="21" t="str">
        <f>IF(обеспечено!L930-'погружено всего'!L930=0,"",обеспечено!L930-'погружено всего'!L930)</f>
        <v/>
      </c>
      <c r="M930" s="21" t="str">
        <f>IF(обеспечено!M930-'погружено всего'!M930=0,"",обеспечено!M930-'погружено всего'!M930)</f>
        <v/>
      </c>
      <c r="N930" s="21" t="str">
        <f>IF(обеспечено!N930-'погружено всего'!N930=0,"",обеспечено!N930-'погружено всего'!N930)</f>
        <v/>
      </c>
      <c r="O930" s="21" t="str">
        <f>IF(обеспечено!O930-'погружено всего'!O930=0,"",обеспечено!O930-'погружено всего'!O930)</f>
        <v/>
      </c>
      <c r="P930" s="21" t="str">
        <f>IF(обеспечено!P930-'погружено всего'!P930=0,"",обеспечено!P930-'погружено всего'!P930)</f>
        <v/>
      </c>
      <c r="Q930" s="21" t="str">
        <f>IF(обеспечено!Q930-'погружено всего'!Q930=0,"",обеспечено!Q930-'погружено всего'!Q930)</f>
        <v/>
      </c>
      <c r="R930" s="21" t="str">
        <f>IF(обеспечено!R930-'погружено всего'!R930=0,"",обеспечено!R930-'погружено всего'!R930)</f>
        <v/>
      </c>
      <c r="S930" s="21" t="str">
        <f>IF(обеспечено!S930-'погружено всего'!S930=0,"",обеспечено!S930-'погружено всего'!S930)</f>
        <v/>
      </c>
      <c r="T930" s="21" t="str">
        <f>IF(обеспечено!T930-'погружено всего'!T930=0,"",обеспечено!T930-'погружено всего'!T930)</f>
        <v/>
      </c>
      <c r="U930" s="21" t="str">
        <f>IF(обеспечено!U930-'погружено всего'!U930=0,"",обеспечено!U930-'погружено всего'!U930)</f>
        <v/>
      </c>
      <c r="V930" s="21" t="str">
        <f>IF(обеспечено!V930-'погружено всего'!V930=0,"",обеспечено!V930-'погружено всего'!V930)</f>
        <v/>
      </c>
      <c r="W930" s="21" t="str">
        <f>IF(обеспечено!W930-'погружено всего'!W930=0,"",обеспечено!W930-'погружено всего'!W930)</f>
        <v/>
      </c>
      <c r="X930" s="21" t="str">
        <f>IF(обеспечено!X930-'погружено всего'!X930=0,"",обеспечено!X930-'погружено всего'!X930)</f>
        <v/>
      </c>
      <c r="Y930" s="21" t="str">
        <f>IF(обеспечено!Y930-'погружено всего'!Y930=0,"",обеспечено!Y930-'погружено всего'!Y930)</f>
        <v/>
      </c>
      <c r="Z930" s="21" t="str">
        <f>IF(обеспечено!Z930-'погружено всего'!Z930=0,"",обеспечено!Z930-'погружено всего'!Z930)</f>
        <v/>
      </c>
      <c r="AA930" s="21" t="str">
        <f>IF(обеспечено!AA930-'погружено всего'!AA930=0,"",обеспечено!AA930-'погружено всего'!AA930)</f>
        <v/>
      </c>
      <c r="AB930" s="21" t="str">
        <f>IF(обеспечено!AB930-'погружено всего'!AB930=0,"",обеспечено!AB930-'погружено всего'!AB930)</f>
        <v/>
      </c>
      <c r="AC930" s="21" t="str">
        <f>IF(обеспечено!AC930-'погружено всего'!AC930=0,"",обеспечено!AC930-'погружено всего'!AC930)</f>
        <v/>
      </c>
      <c r="AD930" s="21" t="str">
        <f>IF(обеспечено!AD930-'погружено всего'!AD930=0,"",обеспечено!AD930-'погружено всего'!AD930)</f>
        <v/>
      </c>
      <c r="AE930" s="21" t="str">
        <f>IF(обеспечено!AE930-'погружено всего'!AE930=0,"",обеспечено!AE930-'погружено всего'!AE930)</f>
        <v/>
      </c>
      <c r="AF930" s="21" t="str">
        <f>IF(обеспечено!AF930-'погружено всего'!AF930=0,"",обеспечено!AF930-'погружено всего'!AF930)</f>
        <v/>
      </c>
      <c r="AG930" s="21" t="str">
        <f>IF(обеспечено!AG930-'погружено всего'!AG930=0,"",обеспечено!AG930-'погружено всего'!AG930)</f>
        <v/>
      </c>
      <c r="AH930" s="21" t="str">
        <f>IF(обеспечено!AH930-'погружено всего'!AH930=0,"",обеспечено!AH930-'погружено всего'!AH930)</f>
        <v/>
      </c>
      <c r="AI930" s="21" t="str">
        <f>IF(обеспечено!AI930-'погружено всего'!AI930=0,"",обеспечено!AI930-'погружено всего'!AI930)</f>
        <v/>
      </c>
      <c r="AJ930" s="21" t="str">
        <f>IF(обеспечено!AJ930-'погружено всего'!AJ930=0,"",обеспечено!AJ930-'погружено всего'!AJ930)</f>
        <v/>
      </c>
      <c r="AK930" s="21" t="str">
        <f>IF(обеспечено!AK930-'погружено всего'!AK930=0,"",обеспечено!AK930-'погружено всего'!AK930)</f>
        <v/>
      </c>
    </row>
    <row r="931" spans="2:37" ht="13.5" customHeight="1" x14ac:dyDescent="0.15">
      <c r="B931" s="20" t="str">
        <f>IF(LEN('заявки всего'!B931)=0,"",'заявки всего'!B931)</f>
        <v/>
      </c>
      <c r="C931" s="20" t="str">
        <f>IF(LEN('заявки всего'!C931)=0,"",'заявки всего'!C931)</f>
        <v/>
      </c>
      <c r="D931" s="22" t="str">
        <f>IF(LEN('заявки всего'!D931)=0,"",'заявки всего'!D931)</f>
        <v/>
      </c>
      <c r="E931" s="23" t="str">
        <f>IF(LEN('заявки всего'!E931)=0,"",'заявки всего'!E931)</f>
        <v/>
      </c>
      <c r="F931" s="23" t="str">
        <f>IF(обеспечено!F931=0,"",ROUNDUP(обеспечено!F931/31*5,0))</f>
        <v/>
      </c>
      <c r="G931" s="21" t="str">
        <f>IF(обеспечено!G931-'погружено всего'!G931=0,"",обеспечено!G931-'погружено всего'!G931)</f>
        <v/>
      </c>
      <c r="H931" s="21" t="str">
        <f>IF(обеспечено!H931-'погружено всего'!H931=0,"",обеспечено!H931-'погружено всего'!H931)</f>
        <v/>
      </c>
      <c r="I931" s="21" t="str">
        <f>IF(обеспечено!I931-'погружено всего'!I931=0,"",обеспечено!I931-'погружено всего'!I931)</f>
        <v/>
      </c>
      <c r="J931" s="21" t="str">
        <f>IF(обеспечено!J931-'погружено всего'!J931=0,"",обеспечено!J931-'погружено всего'!J931)</f>
        <v/>
      </c>
      <c r="K931" s="21" t="str">
        <f>IF(обеспечено!K931-'погружено всего'!K931=0,"",обеспечено!K931-'погружено всего'!K931)</f>
        <v/>
      </c>
      <c r="L931" s="21" t="str">
        <f>IF(обеспечено!L931-'погружено всего'!L931=0,"",обеспечено!L931-'погружено всего'!L931)</f>
        <v/>
      </c>
      <c r="M931" s="21" t="str">
        <f>IF(обеспечено!M931-'погружено всего'!M931=0,"",обеспечено!M931-'погружено всего'!M931)</f>
        <v/>
      </c>
      <c r="N931" s="21" t="str">
        <f>IF(обеспечено!N931-'погружено всего'!N931=0,"",обеспечено!N931-'погружено всего'!N931)</f>
        <v/>
      </c>
      <c r="O931" s="21" t="str">
        <f>IF(обеспечено!O931-'погружено всего'!O931=0,"",обеспечено!O931-'погружено всего'!O931)</f>
        <v/>
      </c>
      <c r="P931" s="21" t="str">
        <f>IF(обеспечено!P931-'погружено всего'!P931=0,"",обеспечено!P931-'погружено всего'!P931)</f>
        <v/>
      </c>
      <c r="Q931" s="21" t="str">
        <f>IF(обеспечено!Q931-'погружено всего'!Q931=0,"",обеспечено!Q931-'погружено всего'!Q931)</f>
        <v/>
      </c>
      <c r="R931" s="21" t="str">
        <f>IF(обеспечено!R931-'погружено всего'!R931=0,"",обеспечено!R931-'погружено всего'!R931)</f>
        <v/>
      </c>
      <c r="S931" s="21" t="str">
        <f>IF(обеспечено!S931-'погружено всего'!S931=0,"",обеспечено!S931-'погружено всего'!S931)</f>
        <v/>
      </c>
      <c r="T931" s="21" t="str">
        <f>IF(обеспечено!T931-'погружено всего'!T931=0,"",обеспечено!T931-'погружено всего'!T931)</f>
        <v/>
      </c>
      <c r="U931" s="21" t="str">
        <f>IF(обеспечено!U931-'погружено всего'!U931=0,"",обеспечено!U931-'погружено всего'!U931)</f>
        <v/>
      </c>
      <c r="V931" s="21" t="str">
        <f>IF(обеспечено!V931-'погружено всего'!V931=0,"",обеспечено!V931-'погружено всего'!V931)</f>
        <v/>
      </c>
      <c r="W931" s="21" t="str">
        <f>IF(обеспечено!W931-'погружено всего'!W931=0,"",обеспечено!W931-'погружено всего'!W931)</f>
        <v/>
      </c>
      <c r="X931" s="21" t="str">
        <f>IF(обеспечено!X931-'погружено всего'!X931=0,"",обеспечено!X931-'погружено всего'!X931)</f>
        <v/>
      </c>
      <c r="Y931" s="21" t="str">
        <f>IF(обеспечено!Y931-'погружено всего'!Y931=0,"",обеспечено!Y931-'погружено всего'!Y931)</f>
        <v/>
      </c>
      <c r="Z931" s="21" t="str">
        <f>IF(обеспечено!Z931-'погружено всего'!Z931=0,"",обеспечено!Z931-'погружено всего'!Z931)</f>
        <v/>
      </c>
      <c r="AA931" s="21" t="str">
        <f>IF(обеспечено!AA931-'погружено всего'!AA931=0,"",обеспечено!AA931-'погружено всего'!AA931)</f>
        <v/>
      </c>
      <c r="AB931" s="21" t="str">
        <f>IF(обеспечено!AB931-'погружено всего'!AB931=0,"",обеспечено!AB931-'погружено всего'!AB931)</f>
        <v/>
      </c>
      <c r="AC931" s="21" t="str">
        <f>IF(обеспечено!AC931-'погружено всего'!AC931=0,"",обеспечено!AC931-'погружено всего'!AC931)</f>
        <v/>
      </c>
      <c r="AD931" s="21" t="str">
        <f>IF(обеспечено!AD931-'погружено всего'!AD931=0,"",обеспечено!AD931-'погружено всего'!AD931)</f>
        <v/>
      </c>
      <c r="AE931" s="21" t="str">
        <f>IF(обеспечено!AE931-'погружено всего'!AE931=0,"",обеспечено!AE931-'погружено всего'!AE931)</f>
        <v/>
      </c>
      <c r="AF931" s="21" t="str">
        <f>IF(обеспечено!AF931-'погружено всего'!AF931=0,"",обеспечено!AF931-'погружено всего'!AF931)</f>
        <v/>
      </c>
      <c r="AG931" s="21" t="str">
        <f>IF(обеспечено!AG931-'погружено всего'!AG931=0,"",обеспечено!AG931-'погружено всего'!AG931)</f>
        <v/>
      </c>
      <c r="AH931" s="21" t="str">
        <f>IF(обеспечено!AH931-'погружено всего'!AH931=0,"",обеспечено!AH931-'погружено всего'!AH931)</f>
        <v/>
      </c>
      <c r="AI931" s="21" t="str">
        <f>IF(обеспечено!AI931-'погружено всего'!AI931=0,"",обеспечено!AI931-'погружено всего'!AI931)</f>
        <v/>
      </c>
      <c r="AJ931" s="21" t="str">
        <f>IF(обеспечено!AJ931-'погружено всего'!AJ931=0,"",обеспечено!AJ931-'погружено всего'!AJ931)</f>
        <v/>
      </c>
      <c r="AK931" s="21" t="str">
        <f>IF(обеспечено!AK931-'погружено всего'!AK931=0,"",обеспечено!AK931-'погружено всего'!AK931)</f>
        <v/>
      </c>
    </row>
    <row r="932" spans="2:37" ht="13.5" customHeight="1" x14ac:dyDescent="0.15">
      <c r="B932" s="20" t="str">
        <f>IF(LEN('заявки всего'!B932)=0,"",'заявки всего'!B932)</f>
        <v/>
      </c>
      <c r="C932" s="20" t="str">
        <f>IF(LEN('заявки всего'!C932)=0,"",'заявки всего'!C932)</f>
        <v/>
      </c>
      <c r="D932" s="22" t="str">
        <f>IF(LEN('заявки всего'!D932)=0,"",'заявки всего'!D932)</f>
        <v/>
      </c>
      <c r="E932" s="23" t="str">
        <f>IF(LEN('заявки всего'!E932)=0,"",'заявки всего'!E932)</f>
        <v/>
      </c>
      <c r="F932" s="23" t="str">
        <f>IF(обеспечено!F932=0,"",ROUNDUP(обеспечено!F932/31*5,0))</f>
        <v/>
      </c>
      <c r="G932" s="21" t="str">
        <f>IF(обеспечено!G932-'погружено всего'!G932=0,"",обеспечено!G932-'погружено всего'!G932)</f>
        <v/>
      </c>
      <c r="H932" s="21" t="str">
        <f>IF(обеспечено!H932-'погружено всего'!H932=0,"",обеспечено!H932-'погружено всего'!H932)</f>
        <v/>
      </c>
      <c r="I932" s="21" t="str">
        <f>IF(обеспечено!I932-'погружено всего'!I932=0,"",обеспечено!I932-'погружено всего'!I932)</f>
        <v/>
      </c>
      <c r="J932" s="21" t="str">
        <f>IF(обеспечено!J932-'погружено всего'!J932=0,"",обеспечено!J932-'погружено всего'!J932)</f>
        <v/>
      </c>
      <c r="K932" s="21" t="str">
        <f>IF(обеспечено!K932-'погружено всего'!K932=0,"",обеспечено!K932-'погружено всего'!K932)</f>
        <v/>
      </c>
      <c r="L932" s="21" t="str">
        <f>IF(обеспечено!L932-'погружено всего'!L932=0,"",обеспечено!L932-'погружено всего'!L932)</f>
        <v/>
      </c>
      <c r="M932" s="21" t="str">
        <f>IF(обеспечено!M932-'погружено всего'!M932=0,"",обеспечено!M932-'погружено всего'!M932)</f>
        <v/>
      </c>
      <c r="N932" s="21" t="str">
        <f>IF(обеспечено!N932-'погружено всего'!N932=0,"",обеспечено!N932-'погружено всего'!N932)</f>
        <v/>
      </c>
      <c r="O932" s="21" t="str">
        <f>IF(обеспечено!O932-'погружено всего'!O932=0,"",обеспечено!O932-'погружено всего'!O932)</f>
        <v/>
      </c>
      <c r="P932" s="21" t="str">
        <f>IF(обеспечено!P932-'погружено всего'!P932=0,"",обеспечено!P932-'погружено всего'!P932)</f>
        <v/>
      </c>
      <c r="Q932" s="21" t="str">
        <f>IF(обеспечено!Q932-'погружено всего'!Q932=0,"",обеспечено!Q932-'погружено всего'!Q932)</f>
        <v/>
      </c>
      <c r="R932" s="21" t="str">
        <f>IF(обеспечено!R932-'погружено всего'!R932=0,"",обеспечено!R932-'погружено всего'!R932)</f>
        <v/>
      </c>
      <c r="S932" s="21" t="str">
        <f>IF(обеспечено!S932-'погружено всего'!S932=0,"",обеспечено!S932-'погружено всего'!S932)</f>
        <v/>
      </c>
      <c r="T932" s="21" t="str">
        <f>IF(обеспечено!T932-'погружено всего'!T932=0,"",обеспечено!T932-'погружено всего'!T932)</f>
        <v/>
      </c>
      <c r="U932" s="21" t="str">
        <f>IF(обеспечено!U932-'погружено всего'!U932=0,"",обеспечено!U932-'погружено всего'!U932)</f>
        <v/>
      </c>
      <c r="V932" s="21" t="str">
        <f>IF(обеспечено!V932-'погружено всего'!V932=0,"",обеспечено!V932-'погружено всего'!V932)</f>
        <v/>
      </c>
      <c r="W932" s="21" t="str">
        <f>IF(обеспечено!W932-'погружено всего'!W932=0,"",обеспечено!W932-'погружено всего'!W932)</f>
        <v/>
      </c>
      <c r="X932" s="21" t="str">
        <f>IF(обеспечено!X932-'погружено всего'!X932=0,"",обеспечено!X932-'погружено всего'!X932)</f>
        <v/>
      </c>
      <c r="Y932" s="21" t="str">
        <f>IF(обеспечено!Y932-'погружено всего'!Y932=0,"",обеспечено!Y932-'погружено всего'!Y932)</f>
        <v/>
      </c>
      <c r="Z932" s="21" t="str">
        <f>IF(обеспечено!Z932-'погружено всего'!Z932=0,"",обеспечено!Z932-'погружено всего'!Z932)</f>
        <v/>
      </c>
      <c r="AA932" s="21" t="str">
        <f>IF(обеспечено!AA932-'погружено всего'!AA932=0,"",обеспечено!AA932-'погружено всего'!AA932)</f>
        <v/>
      </c>
      <c r="AB932" s="21" t="str">
        <f>IF(обеспечено!AB932-'погружено всего'!AB932=0,"",обеспечено!AB932-'погружено всего'!AB932)</f>
        <v/>
      </c>
      <c r="AC932" s="21" t="str">
        <f>IF(обеспечено!AC932-'погружено всего'!AC932=0,"",обеспечено!AC932-'погружено всего'!AC932)</f>
        <v/>
      </c>
      <c r="AD932" s="21" t="str">
        <f>IF(обеспечено!AD932-'погружено всего'!AD932=0,"",обеспечено!AD932-'погружено всего'!AD932)</f>
        <v/>
      </c>
      <c r="AE932" s="21" t="str">
        <f>IF(обеспечено!AE932-'погружено всего'!AE932=0,"",обеспечено!AE932-'погружено всего'!AE932)</f>
        <v/>
      </c>
      <c r="AF932" s="21" t="str">
        <f>IF(обеспечено!AF932-'погружено всего'!AF932=0,"",обеспечено!AF932-'погружено всего'!AF932)</f>
        <v/>
      </c>
      <c r="AG932" s="21" t="str">
        <f>IF(обеспечено!AG932-'погружено всего'!AG932=0,"",обеспечено!AG932-'погружено всего'!AG932)</f>
        <v/>
      </c>
      <c r="AH932" s="21" t="str">
        <f>IF(обеспечено!AH932-'погружено всего'!AH932=0,"",обеспечено!AH932-'погружено всего'!AH932)</f>
        <v/>
      </c>
      <c r="AI932" s="21" t="str">
        <f>IF(обеспечено!AI932-'погружено всего'!AI932=0,"",обеспечено!AI932-'погружено всего'!AI932)</f>
        <v/>
      </c>
      <c r="AJ932" s="21" t="str">
        <f>IF(обеспечено!AJ932-'погружено всего'!AJ932=0,"",обеспечено!AJ932-'погружено всего'!AJ932)</f>
        <v/>
      </c>
      <c r="AK932" s="21" t="str">
        <f>IF(обеспечено!AK932-'погружено всего'!AK932=0,"",обеспечено!AK932-'погружено всего'!AK932)</f>
        <v/>
      </c>
    </row>
    <row r="933" spans="2:37" ht="13.5" customHeight="1" x14ac:dyDescent="0.15">
      <c r="B933" s="20" t="str">
        <f>IF(LEN('заявки всего'!B933)=0,"",'заявки всего'!B933)</f>
        <v/>
      </c>
      <c r="C933" s="20" t="str">
        <f>IF(LEN('заявки всего'!C933)=0,"",'заявки всего'!C933)</f>
        <v/>
      </c>
      <c r="D933" s="22" t="str">
        <f>IF(LEN('заявки всего'!D933)=0,"",'заявки всего'!D933)</f>
        <v/>
      </c>
      <c r="E933" s="23" t="str">
        <f>IF(LEN('заявки всего'!E933)=0,"",'заявки всего'!E933)</f>
        <v/>
      </c>
      <c r="F933" s="23" t="str">
        <f>IF(обеспечено!F933=0,"",ROUNDUP(обеспечено!F933/31*5,0))</f>
        <v/>
      </c>
      <c r="G933" s="21" t="str">
        <f>IF(обеспечено!G933-'погружено всего'!G933=0,"",обеспечено!G933-'погружено всего'!G933)</f>
        <v/>
      </c>
      <c r="H933" s="21" t="str">
        <f>IF(обеспечено!H933-'погружено всего'!H933=0,"",обеспечено!H933-'погружено всего'!H933)</f>
        <v/>
      </c>
      <c r="I933" s="21" t="str">
        <f>IF(обеспечено!I933-'погружено всего'!I933=0,"",обеспечено!I933-'погружено всего'!I933)</f>
        <v/>
      </c>
      <c r="J933" s="21" t="str">
        <f>IF(обеспечено!J933-'погружено всего'!J933=0,"",обеспечено!J933-'погружено всего'!J933)</f>
        <v/>
      </c>
      <c r="K933" s="21" t="str">
        <f>IF(обеспечено!K933-'погружено всего'!K933=0,"",обеспечено!K933-'погружено всего'!K933)</f>
        <v/>
      </c>
      <c r="L933" s="21" t="str">
        <f>IF(обеспечено!L933-'погружено всего'!L933=0,"",обеспечено!L933-'погружено всего'!L933)</f>
        <v/>
      </c>
      <c r="M933" s="21" t="str">
        <f>IF(обеспечено!M933-'погружено всего'!M933=0,"",обеспечено!M933-'погружено всего'!M933)</f>
        <v/>
      </c>
      <c r="N933" s="21" t="str">
        <f>IF(обеспечено!N933-'погружено всего'!N933=0,"",обеспечено!N933-'погружено всего'!N933)</f>
        <v/>
      </c>
      <c r="O933" s="21" t="str">
        <f>IF(обеспечено!O933-'погружено всего'!O933=0,"",обеспечено!O933-'погружено всего'!O933)</f>
        <v/>
      </c>
      <c r="P933" s="21" t="str">
        <f>IF(обеспечено!P933-'погружено всего'!P933=0,"",обеспечено!P933-'погружено всего'!P933)</f>
        <v/>
      </c>
      <c r="Q933" s="21" t="str">
        <f>IF(обеспечено!Q933-'погружено всего'!Q933=0,"",обеспечено!Q933-'погружено всего'!Q933)</f>
        <v/>
      </c>
      <c r="R933" s="21" t="str">
        <f>IF(обеспечено!R933-'погружено всего'!R933=0,"",обеспечено!R933-'погружено всего'!R933)</f>
        <v/>
      </c>
      <c r="S933" s="21" t="str">
        <f>IF(обеспечено!S933-'погружено всего'!S933=0,"",обеспечено!S933-'погружено всего'!S933)</f>
        <v/>
      </c>
      <c r="T933" s="21" t="str">
        <f>IF(обеспечено!T933-'погружено всего'!T933=0,"",обеспечено!T933-'погружено всего'!T933)</f>
        <v/>
      </c>
      <c r="U933" s="21" t="str">
        <f>IF(обеспечено!U933-'погружено всего'!U933=0,"",обеспечено!U933-'погружено всего'!U933)</f>
        <v/>
      </c>
      <c r="V933" s="21" t="str">
        <f>IF(обеспечено!V933-'погружено всего'!V933=0,"",обеспечено!V933-'погружено всего'!V933)</f>
        <v/>
      </c>
      <c r="W933" s="21" t="str">
        <f>IF(обеспечено!W933-'погружено всего'!W933=0,"",обеспечено!W933-'погружено всего'!W933)</f>
        <v/>
      </c>
      <c r="X933" s="21" t="str">
        <f>IF(обеспечено!X933-'погружено всего'!X933=0,"",обеспечено!X933-'погружено всего'!X933)</f>
        <v/>
      </c>
      <c r="Y933" s="21" t="str">
        <f>IF(обеспечено!Y933-'погружено всего'!Y933=0,"",обеспечено!Y933-'погружено всего'!Y933)</f>
        <v/>
      </c>
      <c r="Z933" s="21" t="str">
        <f>IF(обеспечено!Z933-'погружено всего'!Z933=0,"",обеспечено!Z933-'погружено всего'!Z933)</f>
        <v/>
      </c>
      <c r="AA933" s="21" t="str">
        <f>IF(обеспечено!AA933-'погружено всего'!AA933=0,"",обеспечено!AA933-'погружено всего'!AA933)</f>
        <v/>
      </c>
      <c r="AB933" s="21" t="str">
        <f>IF(обеспечено!AB933-'погружено всего'!AB933=0,"",обеспечено!AB933-'погружено всего'!AB933)</f>
        <v/>
      </c>
      <c r="AC933" s="21" t="str">
        <f>IF(обеспечено!AC933-'погружено всего'!AC933=0,"",обеспечено!AC933-'погружено всего'!AC933)</f>
        <v/>
      </c>
      <c r="AD933" s="21" t="str">
        <f>IF(обеспечено!AD933-'погружено всего'!AD933=0,"",обеспечено!AD933-'погружено всего'!AD933)</f>
        <v/>
      </c>
      <c r="AE933" s="21" t="str">
        <f>IF(обеспечено!AE933-'погружено всего'!AE933=0,"",обеспечено!AE933-'погружено всего'!AE933)</f>
        <v/>
      </c>
      <c r="AF933" s="21" t="str">
        <f>IF(обеспечено!AF933-'погружено всего'!AF933=0,"",обеспечено!AF933-'погружено всего'!AF933)</f>
        <v/>
      </c>
      <c r="AG933" s="21" t="str">
        <f>IF(обеспечено!AG933-'погружено всего'!AG933=0,"",обеспечено!AG933-'погружено всего'!AG933)</f>
        <v/>
      </c>
      <c r="AH933" s="21" t="str">
        <f>IF(обеспечено!AH933-'погружено всего'!AH933=0,"",обеспечено!AH933-'погружено всего'!AH933)</f>
        <v/>
      </c>
      <c r="AI933" s="21" t="str">
        <f>IF(обеспечено!AI933-'погружено всего'!AI933=0,"",обеспечено!AI933-'погружено всего'!AI933)</f>
        <v/>
      </c>
      <c r="AJ933" s="21" t="str">
        <f>IF(обеспечено!AJ933-'погружено всего'!AJ933=0,"",обеспечено!AJ933-'погружено всего'!AJ933)</f>
        <v/>
      </c>
      <c r="AK933" s="21" t="str">
        <f>IF(обеспечено!AK933-'погружено всего'!AK933=0,"",обеспечено!AK933-'погружено всего'!AK933)</f>
        <v/>
      </c>
    </row>
    <row r="934" spans="2:37" ht="13.5" customHeight="1" x14ac:dyDescent="0.15">
      <c r="B934" s="20" t="str">
        <f>IF(LEN('заявки всего'!B934)=0,"",'заявки всего'!B934)</f>
        <v/>
      </c>
      <c r="C934" s="20" t="str">
        <f>IF(LEN('заявки всего'!C934)=0,"",'заявки всего'!C934)</f>
        <v/>
      </c>
      <c r="D934" s="22" t="str">
        <f>IF(LEN('заявки всего'!D934)=0,"",'заявки всего'!D934)</f>
        <v/>
      </c>
      <c r="E934" s="23" t="str">
        <f>IF(LEN('заявки всего'!E934)=0,"",'заявки всего'!E934)</f>
        <v/>
      </c>
      <c r="F934" s="23" t="str">
        <f>IF(обеспечено!F934=0,"",ROUNDUP(обеспечено!F934/31*5,0))</f>
        <v/>
      </c>
      <c r="G934" s="21" t="str">
        <f>IF(обеспечено!G934-'погружено всего'!G934=0,"",обеспечено!G934-'погружено всего'!G934)</f>
        <v/>
      </c>
      <c r="H934" s="21" t="str">
        <f>IF(обеспечено!H934-'погружено всего'!H934=0,"",обеспечено!H934-'погружено всего'!H934)</f>
        <v/>
      </c>
      <c r="I934" s="21" t="str">
        <f>IF(обеспечено!I934-'погружено всего'!I934=0,"",обеспечено!I934-'погружено всего'!I934)</f>
        <v/>
      </c>
      <c r="J934" s="21" t="str">
        <f>IF(обеспечено!J934-'погружено всего'!J934=0,"",обеспечено!J934-'погружено всего'!J934)</f>
        <v/>
      </c>
      <c r="K934" s="21" t="str">
        <f>IF(обеспечено!K934-'погружено всего'!K934=0,"",обеспечено!K934-'погружено всего'!K934)</f>
        <v/>
      </c>
      <c r="L934" s="21" t="str">
        <f>IF(обеспечено!L934-'погружено всего'!L934=0,"",обеспечено!L934-'погружено всего'!L934)</f>
        <v/>
      </c>
      <c r="M934" s="21" t="str">
        <f>IF(обеспечено!M934-'погружено всего'!M934=0,"",обеспечено!M934-'погружено всего'!M934)</f>
        <v/>
      </c>
      <c r="N934" s="21" t="str">
        <f>IF(обеспечено!N934-'погружено всего'!N934=0,"",обеспечено!N934-'погружено всего'!N934)</f>
        <v/>
      </c>
      <c r="O934" s="21" t="str">
        <f>IF(обеспечено!O934-'погружено всего'!O934=0,"",обеспечено!O934-'погружено всего'!O934)</f>
        <v/>
      </c>
      <c r="P934" s="21" t="str">
        <f>IF(обеспечено!P934-'погружено всего'!P934=0,"",обеспечено!P934-'погружено всего'!P934)</f>
        <v/>
      </c>
      <c r="Q934" s="21" t="str">
        <f>IF(обеспечено!Q934-'погружено всего'!Q934=0,"",обеспечено!Q934-'погружено всего'!Q934)</f>
        <v/>
      </c>
      <c r="R934" s="21" t="str">
        <f>IF(обеспечено!R934-'погружено всего'!R934=0,"",обеспечено!R934-'погружено всего'!R934)</f>
        <v/>
      </c>
      <c r="S934" s="21" t="str">
        <f>IF(обеспечено!S934-'погружено всего'!S934=0,"",обеспечено!S934-'погружено всего'!S934)</f>
        <v/>
      </c>
      <c r="T934" s="21" t="str">
        <f>IF(обеспечено!T934-'погружено всего'!T934=0,"",обеспечено!T934-'погружено всего'!T934)</f>
        <v/>
      </c>
      <c r="U934" s="21" t="str">
        <f>IF(обеспечено!U934-'погружено всего'!U934=0,"",обеспечено!U934-'погружено всего'!U934)</f>
        <v/>
      </c>
      <c r="V934" s="21" t="str">
        <f>IF(обеспечено!V934-'погружено всего'!V934=0,"",обеспечено!V934-'погружено всего'!V934)</f>
        <v/>
      </c>
      <c r="W934" s="21" t="str">
        <f>IF(обеспечено!W934-'погружено всего'!W934=0,"",обеспечено!W934-'погружено всего'!W934)</f>
        <v/>
      </c>
      <c r="X934" s="21" t="str">
        <f>IF(обеспечено!X934-'погружено всего'!X934=0,"",обеспечено!X934-'погружено всего'!X934)</f>
        <v/>
      </c>
      <c r="Y934" s="21" t="str">
        <f>IF(обеспечено!Y934-'погружено всего'!Y934=0,"",обеспечено!Y934-'погружено всего'!Y934)</f>
        <v/>
      </c>
      <c r="Z934" s="21" t="str">
        <f>IF(обеспечено!Z934-'погружено всего'!Z934=0,"",обеспечено!Z934-'погружено всего'!Z934)</f>
        <v/>
      </c>
      <c r="AA934" s="21" t="str">
        <f>IF(обеспечено!AA934-'погружено всего'!AA934=0,"",обеспечено!AA934-'погружено всего'!AA934)</f>
        <v/>
      </c>
      <c r="AB934" s="21" t="str">
        <f>IF(обеспечено!AB934-'погружено всего'!AB934=0,"",обеспечено!AB934-'погружено всего'!AB934)</f>
        <v/>
      </c>
      <c r="AC934" s="21" t="str">
        <f>IF(обеспечено!AC934-'погружено всего'!AC934=0,"",обеспечено!AC934-'погружено всего'!AC934)</f>
        <v/>
      </c>
      <c r="AD934" s="21" t="str">
        <f>IF(обеспечено!AD934-'погружено всего'!AD934=0,"",обеспечено!AD934-'погружено всего'!AD934)</f>
        <v/>
      </c>
      <c r="AE934" s="21" t="str">
        <f>IF(обеспечено!AE934-'погружено всего'!AE934=0,"",обеспечено!AE934-'погружено всего'!AE934)</f>
        <v/>
      </c>
      <c r="AF934" s="21" t="str">
        <f>IF(обеспечено!AF934-'погружено всего'!AF934=0,"",обеспечено!AF934-'погружено всего'!AF934)</f>
        <v/>
      </c>
      <c r="AG934" s="21" t="str">
        <f>IF(обеспечено!AG934-'погружено всего'!AG934=0,"",обеспечено!AG934-'погружено всего'!AG934)</f>
        <v/>
      </c>
      <c r="AH934" s="21" t="str">
        <f>IF(обеспечено!AH934-'погружено всего'!AH934=0,"",обеспечено!AH934-'погружено всего'!AH934)</f>
        <v/>
      </c>
      <c r="AI934" s="21" t="str">
        <f>IF(обеспечено!AI934-'погружено всего'!AI934=0,"",обеспечено!AI934-'погружено всего'!AI934)</f>
        <v/>
      </c>
      <c r="AJ934" s="21" t="str">
        <f>IF(обеспечено!AJ934-'погружено всего'!AJ934=0,"",обеспечено!AJ934-'погружено всего'!AJ934)</f>
        <v/>
      </c>
      <c r="AK934" s="21" t="str">
        <f>IF(обеспечено!AK934-'погружено всего'!AK934=0,"",обеспечено!AK934-'погружено всего'!AK934)</f>
        <v/>
      </c>
    </row>
    <row r="935" spans="2:37" ht="13.5" customHeight="1" x14ac:dyDescent="0.15">
      <c r="B935" s="20" t="str">
        <f>IF(LEN('заявки всего'!B935)=0,"",'заявки всего'!B935)</f>
        <v/>
      </c>
      <c r="C935" s="20" t="str">
        <f>IF(LEN('заявки всего'!C935)=0,"",'заявки всего'!C935)</f>
        <v/>
      </c>
      <c r="D935" s="22" t="str">
        <f>IF(LEN('заявки всего'!D935)=0,"",'заявки всего'!D935)</f>
        <v/>
      </c>
      <c r="E935" s="23" t="str">
        <f>IF(LEN('заявки всего'!E935)=0,"",'заявки всего'!E935)</f>
        <v/>
      </c>
      <c r="F935" s="23" t="str">
        <f>IF(обеспечено!F935=0,"",ROUNDUP(обеспечено!F935/31*5,0))</f>
        <v/>
      </c>
      <c r="G935" s="21" t="str">
        <f>IF(обеспечено!G935-'погружено всего'!G935=0,"",обеспечено!G935-'погружено всего'!G935)</f>
        <v/>
      </c>
      <c r="H935" s="21" t="str">
        <f>IF(обеспечено!H935-'погружено всего'!H935=0,"",обеспечено!H935-'погружено всего'!H935)</f>
        <v/>
      </c>
      <c r="I935" s="21" t="str">
        <f>IF(обеспечено!I935-'погружено всего'!I935=0,"",обеспечено!I935-'погружено всего'!I935)</f>
        <v/>
      </c>
      <c r="J935" s="21" t="str">
        <f>IF(обеспечено!J935-'погружено всего'!J935=0,"",обеспечено!J935-'погружено всего'!J935)</f>
        <v/>
      </c>
      <c r="K935" s="21" t="str">
        <f>IF(обеспечено!K935-'погружено всего'!K935=0,"",обеспечено!K935-'погружено всего'!K935)</f>
        <v/>
      </c>
      <c r="L935" s="21" t="str">
        <f>IF(обеспечено!L935-'погружено всего'!L935=0,"",обеспечено!L935-'погружено всего'!L935)</f>
        <v/>
      </c>
      <c r="M935" s="21" t="str">
        <f>IF(обеспечено!M935-'погружено всего'!M935=0,"",обеспечено!M935-'погружено всего'!M935)</f>
        <v/>
      </c>
      <c r="N935" s="21" t="str">
        <f>IF(обеспечено!N935-'погружено всего'!N935=0,"",обеспечено!N935-'погружено всего'!N935)</f>
        <v/>
      </c>
      <c r="O935" s="21" t="str">
        <f>IF(обеспечено!O935-'погружено всего'!O935=0,"",обеспечено!O935-'погружено всего'!O935)</f>
        <v/>
      </c>
      <c r="P935" s="21" t="str">
        <f>IF(обеспечено!P935-'погружено всего'!P935=0,"",обеспечено!P935-'погружено всего'!P935)</f>
        <v/>
      </c>
      <c r="Q935" s="21" t="str">
        <f>IF(обеспечено!Q935-'погружено всего'!Q935=0,"",обеспечено!Q935-'погружено всего'!Q935)</f>
        <v/>
      </c>
      <c r="R935" s="21" t="str">
        <f>IF(обеспечено!R935-'погружено всего'!R935=0,"",обеспечено!R935-'погружено всего'!R935)</f>
        <v/>
      </c>
      <c r="S935" s="21" t="str">
        <f>IF(обеспечено!S935-'погружено всего'!S935=0,"",обеспечено!S935-'погружено всего'!S935)</f>
        <v/>
      </c>
      <c r="T935" s="21" t="str">
        <f>IF(обеспечено!T935-'погружено всего'!T935=0,"",обеспечено!T935-'погружено всего'!T935)</f>
        <v/>
      </c>
      <c r="U935" s="21" t="str">
        <f>IF(обеспечено!U935-'погружено всего'!U935=0,"",обеспечено!U935-'погружено всего'!U935)</f>
        <v/>
      </c>
      <c r="V935" s="21" t="str">
        <f>IF(обеспечено!V935-'погружено всего'!V935=0,"",обеспечено!V935-'погружено всего'!V935)</f>
        <v/>
      </c>
      <c r="W935" s="21" t="str">
        <f>IF(обеспечено!W935-'погружено всего'!W935=0,"",обеспечено!W935-'погружено всего'!W935)</f>
        <v/>
      </c>
      <c r="X935" s="21" t="str">
        <f>IF(обеспечено!X935-'погружено всего'!X935=0,"",обеспечено!X935-'погружено всего'!X935)</f>
        <v/>
      </c>
      <c r="Y935" s="21" t="str">
        <f>IF(обеспечено!Y935-'погружено всего'!Y935=0,"",обеспечено!Y935-'погружено всего'!Y935)</f>
        <v/>
      </c>
      <c r="Z935" s="21" t="str">
        <f>IF(обеспечено!Z935-'погружено всего'!Z935=0,"",обеспечено!Z935-'погружено всего'!Z935)</f>
        <v/>
      </c>
      <c r="AA935" s="21" t="str">
        <f>IF(обеспечено!AA935-'погружено всего'!AA935=0,"",обеспечено!AA935-'погружено всего'!AA935)</f>
        <v/>
      </c>
      <c r="AB935" s="21" t="str">
        <f>IF(обеспечено!AB935-'погружено всего'!AB935=0,"",обеспечено!AB935-'погружено всего'!AB935)</f>
        <v/>
      </c>
      <c r="AC935" s="21" t="str">
        <f>IF(обеспечено!AC935-'погружено всего'!AC935=0,"",обеспечено!AC935-'погружено всего'!AC935)</f>
        <v/>
      </c>
      <c r="AD935" s="21" t="str">
        <f>IF(обеспечено!AD935-'погружено всего'!AD935=0,"",обеспечено!AD935-'погружено всего'!AD935)</f>
        <v/>
      </c>
      <c r="AE935" s="21" t="str">
        <f>IF(обеспечено!AE935-'погружено всего'!AE935=0,"",обеспечено!AE935-'погружено всего'!AE935)</f>
        <v/>
      </c>
      <c r="AF935" s="21" t="str">
        <f>IF(обеспечено!AF935-'погружено всего'!AF935=0,"",обеспечено!AF935-'погружено всего'!AF935)</f>
        <v/>
      </c>
      <c r="AG935" s="21" t="str">
        <f>IF(обеспечено!AG935-'погружено всего'!AG935=0,"",обеспечено!AG935-'погружено всего'!AG935)</f>
        <v/>
      </c>
      <c r="AH935" s="21" t="str">
        <f>IF(обеспечено!AH935-'погружено всего'!AH935=0,"",обеспечено!AH935-'погружено всего'!AH935)</f>
        <v/>
      </c>
      <c r="AI935" s="21" t="str">
        <f>IF(обеспечено!AI935-'погружено всего'!AI935=0,"",обеспечено!AI935-'погружено всего'!AI935)</f>
        <v/>
      </c>
      <c r="AJ935" s="21" t="str">
        <f>IF(обеспечено!AJ935-'погружено всего'!AJ935=0,"",обеспечено!AJ935-'погружено всего'!AJ935)</f>
        <v/>
      </c>
      <c r="AK935" s="21" t="str">
        <f>IF(обеспечено!AK935-'погружено всего'!AK935=0,"",обеспечено!AK935-'погружено всего'!AK935)</f>
        <v/>
      </c>
    </row>
    <row r="936" spans="2:37" ht="13.5" customHeight="1" x14ac:dyDescent="0.15">
      <c r="B936" s="20" t="str">
        <f>IF(LEN('заявки всего'!B936)=0,"",'заявки всего'!B936)</f>
        <v/>
      </c>
      <c r="C936" s="20" t="str">
        <f>IF(LEN('заявки всего'!C936)=0,"",'заявки всего'!C936)</f>
        <v/>
      </c>
      <c r="D936" s="22" t="str">
        <f>IF(LEN('заявки всего'!D936)=0,"",'заявки всего'!D936)</f>
        <v/>
      </c>
      <c r="E936" s="23" t="str">
        <f>IF(LEN('заявки всего'!E936)=0,"",'заявки всего'!E936)</f>
        <v/>
      </c>
      <c r="F936" s="23" t="str">
        <f>IF(обеспечено!F936=0,"",ROUNDUP(обеспечено!F936/31*5,0))</f>
        <v/>
      </c>
      <c r="G936" s="21" t="str">
        <f>IF(обеспечено!G936-'погружено всего'!G936=0,"",обеспечено!G936-'погружено всего'!G936)</f>
        <v/>
      </c>
      <c r="H936" s="21" t="str">
        <f>IF(обеспечено!H936-'погружено всего'!H936=0,"",обеспечено!H936-'погружено всего'!H936)</f>
        <v/>
      </c>
      <c r="I936" s="21" t="str">
        <f>IF(обеспечено!I936-'погружено всего'!I936=0,"",обеспечено!I936-'погружено всего'!I936)</f>
        <v/>
      </c>
      <c r="J936" s="21" t="str">
        <f>IF(обеспечено!J936-'погружено всего'!J936=0,"",обеспечено!J936-'погружено всего'!J936)</f>
        <v/>
      </c>
      <c r="K936" s="21" t="str">
        <f>IF(обеспечено!K936-'погружено всего'!K936=0,"",обеспечено!K936-'погружено всего'!K936)</f>
        <v/>
      </c>
      <c r="L936" s="21" t="str">
        <f>IF(обеспечено!L936-'погружено всего'!L936=0,"",обеспечено!L936-'погружено всего'!L936)</f>
        <v/>
      </c>
      <c r="M936" s="21" t="str">
        <f>IF(обеспечено!M936-'погружено всего'!M936=0,"",обеспечено!M936-'погружено всего'!M936)</f>
        <v/>
      </c>
      <c r="N936" s="21" t="str">
        <f>IF(обеспечено!N936-'погружено всего'!N936=0,"",обеспечено!N936-'погружено всего'!N936)</f>
        <v/>
      </c>
      <c r="O936" s="21" t="str">
        <f>IF(обеспечено!O936-'погружено всего'!O936=0,"",обеспечено!O936-'погружено всего'!O936)</f>
        <v/>
      </c>
      <c r="P936" s="21" t="str">
        <f>IF(обеспечено!P936-'погружено всего'!P936=0,"",обеспечено!P936-'погружено всего'!P936)</f>
        <v/>
      </c>
      <c r="Q936" s="21" t="str">
        <f>IF(обеспечено!Q936-'погружено всего'!Q936=0,"",обеспечено!Q936-'погружено всего'!Q936)</f>
        <v/>
      </c>
      <c r="R936" s="21" t="str">
        <f>IF(обеспечено!R936-'погружено всего'!R936=0,"",обеспечено!R936-'погружено всего'!R936)</f>
        <v/>
      </c>
      <c r="S936" s="21" t="str">
        <f>IF(обеспечено!S936-'погружено всего'!S936=0,"",обеспечено!S936-'погружено всего'!S936)</f>
        <v/>
      </c>
      <c r="T936" s="21" t="str">
        <f>IF(обеспечено!T936-'погружено всего'!T936=0,"",обеспечено!T936-'погружено всего'!T936)</f>
        <v/>
      </c>
      <c r="U936" s="21" t="str">
        <f>IF(обеспечено!U936-'погружено всего'!U936=0,"",обеспечено!U936-'погружено всего'!U936)</f>
        <v/>
      </c>
      <c r="V936" s="21" t="str">
        <f>IF(обеспечено!V936-'погружено всего'!V936=0,"",обеспечено!V936-'погружено всего'!V936)</f>
        <v/>
      </c>
      <c r="W936" s="21" t="str">
        <f>IF(обеспечено!W936-'погружено всего'!W936=0,"",обеспечено!W936-'погружено всего'!W936)</f>
        <v/>
      </c>
      <c r="X936" s="21" t="str">
        <f>IF(обеспечено!X936-'погружено всего'!X936=0,"",обеспечено!X936-'погружено всего'!X936)</f>
        <v/>
      </c>
      <c r="Y936" s="21" t="str">
        <f>IF(обеспечено!Y936-'погружено всего'!Y936=0,"",обеспечено!Y936-'погружено всего'!Y936)</f>
        <v/>
      </c>
      <c r="Z936" s="21" t="str">
        <f>IF(обеспечено!Z936-'погружено всего'!Z936=0,"",обеспечено!Z936-'погружено всего'!Z936)</f>
        <v/>
      </c>
      <c r="AA936" s="21" t="str">
        <f>IF(обеспечено!AA936-'погружено всего'!AA936=0,"",обеспечено!AA936-'погружено всего'!AA936)</f>
        <v/>
      </c>
      <c r="AB936" s="21" t="str">
        <f>IF(обеспечено!AB936-'погружено всего'!AB936=0,"",обеспечено!AB936-'погружено всего'!AB936)</f>
        <v/>
      </c>
      <c r="AC936" s="21" t="str">
        <f>IF(обеспечено!AC936-'погружено всего'!AC936=0,"",обеспечено!AC936-'погружено всего'!AC936)</f>
        <v/>
      </c>
      <c r="AD936" s="21" t="str">
        <f>IF(обеспечено!AD936-'погружено всего'!AD936=0,"",обеспечено!AD936-'погружено всего'!AD936)</f>
        <v/>
      </c>
      <c r="AE936" s="21" t="str">
        <f>IF(обеспечено!AE936-'погружено всего'!AE936=0,"",обеспечено!AE936-'погружено всего'!AE936)</f>
        <v/>
      </c>
      <c r="AF936" s="21" t="str">
        <f>IF(обеспечено!AF936-'погружено всего'!AF936=0,"",обеспечено!AF936-'погружено всего'!AF936)</f>
        <v/>
      </c>
      <c r="AG936" s="21" t="str">
        <f>IF(обеспечено!AG936-'погружено всего'!AG936=0,"",обеспечено!AG936-'погружено всего'!AG936)</f>
        <v/>
      </c>
      <c r="AH936" s="21" t="str">
        <f>IF(обеспечено!AH936-'погружено всего'!AH936=0,"",обеспечено!AH936-'погружено всего'!AH936)</f>
        <v/>
      </c>
      <c r="AI936" s="21" t="str">
        <f>IF(обеспечено!AI936-'погружено всего'!AI936=0,"",обеспечено!AI936-'погружено всего'!AI936)</f>
        <v/>
      </c>
      <c r="AJ936" s="21" t="str">
        <f>IF(обеспечено!AJ936-'погружено всего'!AJ936=0,"",обеспечено!AJ936-'погружено всего'!AJ936)</f>
        <v/>
      </c>
      <c r="AK936" s="21" t="str">
        <f>IF(обеспечено!AK936-'погружено всего'!AK936=0,"",обеспечено!AK936-'погружено всего'!AK936)</f>
        <v/>
      </c>
    </row>
    <row r="937" spans="2:37" ht="13.5" customHeight="1" x14ac:dyDescent="0.15">
      <c r="B937" s="20" t="str">
        <f>IF(LEN('заявки всего'!B937)=0,"",'заявки всего'!B937)</f>
        <v/>
      </c>
      <c r="C937" s="20" t="str">
        <f>IF(LEN('заявки всего'!C937)=0,"",'заявки всего'!C937)</f>
        <v/>
      </c>
      <c r="D937" s="22" t="str">
        <f>IF(LEN('заявки всего'!D937)=0,"",'заявки всего'!D937)</f>
        <v/>
      </c>
      <c r="E937" s="23" t="str">
        <f>IF(LEN('заявки всего'!E937)=0,"",'заявки всего'!E937)</f>
        <v/>
      </c>
      <c r="F937" s="23" t="str">
        <f>IF(обеспечено!F937=0,"",ROUNDUP(обеспечено!F937/31*5,0))</f>
        <v/>
      </c>
      <c r="G937" s="21" t="str">
        <f>IF(обеспечено!G937-'погружено всего'!G937=0,"",обеспечено!G937-'погружено всего'!G937)</f>
        <v/>
      </c>
      <c r="H937" s="21" t="str">
        <f>IF(обеспечено!H937-'погружено всего'!H937=0,"",обеспечено!H937-'погружено всего'!H937)</f>
        <v/>
      </c>
      <c r="I937" s="21" t="str">
        <f>IF(обеспечено!I937-'погружено всего'!I937=0,"",обеспечено!I937-'погружено всего'!I937)</f>
        <v/>
      </c>
      <c r="J937" s="21" t="str">
        <f>IF(обеспечено!J937-'погружено всего'!J937=0,"",обеспечено!J937-'погружено всего'!J937)</f>
        <v/>
      </c>
      <c r="K937" s="21" t="str">
        <f>IF(обеспечено!K937-'погружено всего'!K937=0,"",обеспечено!K937-'погружено всего'!K937)</f>
        <v/>
      </c>
      <c r="L937" s="21" t="str">
        <f>IF(обеспечено!L937-'погружено всего'!L937=0,"",обеспечено!L937-'погружено всего'!L937)</f>
        <v/>
      </c>
      <c r="M937" s="21" t="str">
        <f>IF(обеспечено!M937-'погружено всего'!M937=0,"",обеспечено!M937-'погружено всего'!M937)</f>
        <v/>
      </c>
      <c r="N937" s="21" t="str">
        <f>IF(обеспечено!N937-'погружено всего'!N937=0,"",обеспечено!N937-'погружено всего'!N937)</f>
        <v/>
      </c>
      <c r="O937" s="21" t="str">
        <f>IF(обеспечено!O937-'погружено всего'!O937=0,"",обеспечено!O937-'погружено всего'!O937)</f>
        <v/>
      </c>
      <c r="P937" s="21" t="str">
        <f>IF(обеспечено!P937-'погружено всего'!P937=0,"",обеспечено!P937-'погружено всего'!P937)</f>
        <v/>
      </c>
      <c r="Q937" s="21" t="str">
        <f>IF(обеспечено!Q937-'погружено всего'!Q937=0,"",обеспечено!Q937-'погружено всего'!Q937)</f>
        <v/>
      </c>
      <c r="R937" s="21" t="str">
        <f>IF(обеспечено!R937-'погружено всего'!R937=0,"",обеспечено!R937-'погружено всего'!R937)</f>
        <v/>
      </c>
      <c r="S937" s="21" t="str">
        <f>IF(обеспечено!S937-'погружено всего'!S937=0,"",обеспечено!S937-'погружено всего'!S937)</f>
        <v/>
      </c>
      <c r="T937" s="21" t="str">
        <f>IF(обеспечено!T937-'погружено всего'!T937=0,"",обеспечено!T937-'погружено всего'!T937)</f>
        <v/>
      </c>
      <c r="U937" s="21" t="str">
        <f>IF(обеспечено!U937-'погружено всего'!U937=0,"",обеспечено!U937-'погружено всего'!U937)</f>
        <v/>
      </c>
      <c r="V937" s="21" t="str">
        <f>IF(обеспечено!V937-'погружено всего'!V937=0,"",обеспечено!V937-'погружено всего'!V937)</f>
        <v/>
      </c>
      <c r="W937" s="21" t="str">
        <f>IF(обеспечено!W937-'погружено всего'!W937=0,"",обеспечено!W937-'погружено всего'!W937)</f>
        <v/>
      </c>
      <c r="X937" s="21" t="str">
        <f>IF(обеспечено!X937-'погружено всего'!X937=0,"",обеспечено!X937-'погружено всего'!X937)</f>
        <v/>
      </c>
      <c r="Y937" s="21" t="str">
        <f>IF(обеспечено!Y937-'погружено всего'!Y937=0,"",обеспечено!Y937-'погружено всего'!Y937)</f>
        <v/>
      </c>
      <c r="Z937" s="21" t="str">
        <f>IF(обеспечено!Z937-'погружено всего'!Z937=0,"",обеспечено!Z937-'погружено всего'!Z937)</f>
        <v/>
      </c>
      <c r="AA937" s="21" t="str">
        <f>IF(обеспечено!AA937-'погружено всего'!AA937=0,"",обеспечено!AA937-'погружено всего'!AA937)</f>
        <v/>
      </c>
      <c r="AB937" s="21" t="str">
        <f>IF(обеспечено!AB937-'погружено всего'!AB937=0,"",обеспечено!AB937-'погружено всего'!AB937)</f>
        <v/>
      </c>
      <c r="AC937" s="21" t="str">
        <f>IF(обеспечено!AC937-'погружено всего'!AC937=0,"",обеспечено!AC937-'погружено всего'!AC937)</f>
        <v/>
      </c>
      <c r="AD937" s="21" t="str">
        <f>IF(обеспечено!AD937-'погружено всего'!AD937=0,"",обеспечено!AD937-'погружено всего'!AD937)</f>
        <v/>
      </c>
      <c r="AE937" s="21" t="str">
        <f>IF(обеспечено!AE937-'погружено всего'!AE937=0,"",обеспечено!AE937-'погружено всего'!AE937)</f>
        <v/>
      </c>
      <c r="AF937" s="21" t="str">
        <f>IF(обеспечено!AF937-'погружено всего'!AF937=0,"",обеспечено!AF937-'погружено всего'!AF937)</f>
        <v/>
      </c>
      <c r="AG937" s="21" t="str">
        <f>IF(обеспечено!AG937-'погружено всего'!AG937=0,"",обеспечено!AG937-'погружено всего'!AG937)</f>
        <v/>
      </c>
      <c r="AH937" s="21" t="str">
        <f>IF(обеспечено!AH937-'погружено всего'!AH937=0,"",обеспечено!AH937-'погружено всего'!AH937)</f>
        <v/>
      </c>
      <c r="AI937" s="21" t="str">
        <f>IF(обеспечено!AI937-'погружено всего'!AI937=0,"",обеспечено!AI937-'погружено всего'!AI937)</f>
        <v/>
      </c>
      <c r="AJ937" s="21" t="str">
        <f>IF(обеспечено!AJ937-'погружено всего'!AJ937=0,"",обеспечено!AJ937-'погружено всего'!AJ937)</f>
        <v/>
      </c>
      <c r="AK937" s="21" t="str">
        <f>IF(обеспечено!AK937-'погружено всего'!AK937=0,"",обеспечено!AK937-'погружено всего'!AK937)</f>
        <v/>
      </c>
    </row>
    <row r="938" spans="2:37" ht="13.5" customHeight="1" x14ac:dyDescent="0.15">
      <c r="B938" s="20" t="str">
        <f>IF(LEN('заявки всего'!B938)=0,"",'заявки всего'!B938)</f>
        <v/>
      </c>
      <c r="C938" s="20" t="str">
        <f>IF(LEN('заявки всего'!C938)=0,"",'заявки всего'!C938)</f>
        <v/>
      </c>
      <c r="D938" s="22" t="str">
        <f>IF(LEN('заявки всего'!D938)=0,"",'заявки всего'!D938)</f>
        <v/>
      </c>
      <c r="E938" s="23" t="str">
        <f>IF(LEN('заявки всего'!E938)=0,"",'заявки всего'!E938)</f>
        <v/>
      </c>
      <c r="F938" s="23" t="str">
        <f>IF(обеспечено!F938=0,"",ROUNDUP(обеспечено!F938/31*5,0))</f>
        <v/>
      </c>
      <c r="G938" s="21" t="str">
        <f>IF(обеспечено!G938-'погружено всего'!G938=0,"",обеспечено!G938-'погружено всего'!G938)</f>
        <v/>
      </c>
      <c r="H938" s="21" t="str">
        <f>IF(обеспечено!H938-'погружено всего'!H938=0,"",обеспечено!H938-'погружено всего'!H938)</f>
        <v/>
      </c>
      <c r="I938" s="21" t="str">
        <f>IF(обеспечено!I938-'погружено всего'!I938=0,"",обеспечено!I938-'погружено всего'!I938)</f>
        <v/>
      </c>
      <c r="J938" s="21" t="str">
        <f>IF(обеспечено!J938-'погружено всего'!J938=0,"",обеспечено!J938-'погружено всего'!J938)</f>
        <v/>
      </c>
      <c r="K938" s="21" t="str">
        <f>IF(обеспечено!K938-'погружено всего'!K938=0,"",обеспечено!K938-'погружено всего'!K938)</f>
        <v/>
      </c>
      <c r="L938" s="21" t="str">
        <f>IF(обеспечено!L938-'погружено всего'!L938=0,"",обеспечено!L938-'погружено всего'!L938)</f>
        <v/>
      </c>
      <c r="M938" s="21" t="str">
        <f>IF(обеспечено!M938-'погружено всего'!M938=0,"",обеспечено!M938-'погружено всего'!M938)</f>
        <v/>
      </c>
      <c r="N938" s="21" t="str">
        <f>IF(обеспечено!N938-'погружено всего'!N938=0,"",обеспечено!N938-'погружено всего'!N938)</f>
        <v/>
      </c>
      <c r="O938" s="21" t="str">
        <f>IF(обеспечено!O938-'погружено всего'!O938=0,"",обеспечено!O938-'погружено всего'!O938)</f>
        <v/>
      </c>
      <c r="P938" s="21" t="str">
        <f>IF(обеспечено!P938-'погружено всего'!P938=0,"",обеспечено!P938-'погружено всего'!P938)</f>
        <v/>
      </c>
      <c r="Q938" s="21" t="str">
        <f>IF(обеспечено!Q938-'погружено всего'!Q938=0,"",обеспечено!Q938-'погружено всего'!Q938)</f>
        <v/>
      </c>
      <c r="R938" s="21" t="str">
        <f>IF(обеспечено!R938-'погружено всего'!R938=0,"",обеспечено!R938-'погружено всего'!R938)</f>
        <v/>
      </c>
      <c r="S938" s="21" t="str">
        <f>IF(обеспечено!S938-'погружено всего'!S938=0,"",обеспечено!S938-'погружено всего'!S938)</f>
        <v/>
      </c>
      <c r="T938" s="21" t="str">
        <f>IF(обеспечено!T938-'погружено всего'!T938=0,"",обеспечено!T938-'погружено всего'!T938)</f>
        <v/>
      </c>
      <c r="U938" s="21" t="str">
        <f>IF(обеспечено!U938-'погружено всего'!U938=0,"",обеспечено!U938-'погружено всего'!U938)</f>
        <v/>
      </c>
      <c r="V938" s="21" t="str">
        <f>IF(обеспечено!V938-'погружено всего'!V938=0,"",обеспечено!V938-'погружено всего'!V938)</f>
        <v/>
      </c>
      <c r="W938" s="21" t="str">
        <f>IF(обеспечено!W938-'погружено всего'!W938=0,"",обеспечено!W938-'погружено всего'!W938)</f>
        <v/>
      </c>
      <c r="X938" s="21" t="str">
        <f>IF(обеспечено!X938-'погружено всего'!X938=0,"",обеспечено!X938-'погружено всего'!X938)</f>
        <v/>
      </c>
      <c r="Y938" s="21" t="str">
        <f>IF(обеспечено!Y938-'погружено всего'!Y938=0,"",обеспечено!Y938-'погружено всего'!Y938)</f>
        <v/>
      </c>
      <c r="Z938" s="21" t="str">
        <f>IF(обеспечено!Z938-'погружено всего'!Z938=0,"",обеспечено!Z938-'погружено всего'!Z938)</f>
        <v/>
      </c>
      <c r="AA938" s="21" t="str">
        <f>IF(обеспечено!AA938-'погружено всего'!AA938=0,"",обеспечено!AA938-'погружено всего'!AA938)</f>
        <v/>
      </c>
      <c r="AB938" s="21" t="str">
        <f>IF(обеспечено!AB938-'погружено всего'!AB938=0,"",обеспечено!AB938-'погружено всего'!AB938)</f>
        <v/>
      </c>
      <c r="AC938" s="21" t="str">
        <f>IF(обеспечено!AC938-'погружено всего'!AC938=0,"",обеспечено!AC938-'погружено всего'!AC938)</f>
        <v/>
      </c>
      <c r="AD938" s="21" t="str">
        <f>IF(обеспечено!AD938-'погружено всего'!AD938=0,"",обеспечено!AD938-'погружено всего'!AD938)</f>
        <v/>
      </c>
      <c r="AE938" s="21" t="str">
        <f>IF(обеспечено!AE938-'погружено всего'!AE938=0,"",обеспечено!AE938-'погружено всего'!AE938)</f>
        <v/>
      </c>
      <c r="AF938" s="21" t="str">
        <f>IF(обеспечено!AF938-'погружено всего'!AF938=0,"",обеспечено!AF938-'погружено всего'!AF938)</f>
        <v/>
      </c>
      <c r="AG938" s="21" t="str">
        <f>IF(обеспечено!AG938-'погружено всего'!AG938=0,"",обеспечено!AG938-'погружено всего'!AG938)</f>
        <v/>
      </c>
      <c r="AH938" s="21" t="str">
        <f>IF(обеспечено!AH938-'погружено всего'!AH938=0,"",обеспечено!AH938-'погружено всего'!AH938)</f>
        <v/>
      </c>
      <c r="AI938" s="21" t="str">
        <f>IF(обеспечено!AI938-'погружено всего'!AI938=0,"",обеспечено!AI938-'погружено всего'!AI938)</f>
        <v/>
      </c>
      <c r="AJ938" s="21" t="str">
        <f>IF(обеспечено!AJ938-'погружено всего'!AJ938=0,"",обеспечено!AJ938-'погружено всего'!AJ938)</f>
        <v/>
      </c>
      <c r="AK938" s="21" t="str">
        <f>IF(обеспечено!AK938-'погружено всего'!AK938=0,"",обеспечено!AK938-'погружено всего'!AK938)</f>
        <v/>
      </c>
    </row>
    <row r="939" spans="2:37" ht="13.5" customHeight="1" x14ac:dyDescent="0.15">
      <c r="B939" s="20" t="str">
        <f>IF(LEN('заявки всего'!B939)=0,"",'заявки всего'!B939)</f>
        <v/>
      </c>
      <c r="C939" s="20" t="str">
        <f>IF(LEN('заявки всего'!C939)=0,"",'заявки всего'!C939)</f>
        <v/>
      </c>
      <c r="D939" s="22" t="str">
        <f>IF(LEN('заявки всего'!D939)=0,"",'заявки всего'!D939)</f>
        <v/>
      </c>
      <c r="E939" s="23" t="str">
        <f>IF(LEN('заявки всего'!E939)=0,"",'заявки всего'!E939)</f>
        <v/>
      </c>
      <c r="F939" s="23" t="str">
        <f>IF(обеспечено!F939=0,"",ROUNDUP(обеспечено!F939/31*5,0))</f>
        <v/>
      </c>
      <c r="G939" s="21" t="str">
        <f>IF(обеспечено!G939-'погружено всего'!G939=0,"",обеспечено!G939-'погружено всего'!G939)</f>
        <v/>
      </c>
      <c r="H939" s="21" t="str">
        <f>IF(обеспечено!H939-'погружено всего'!H939=0,"",обеспечено!H939-'погружено всего'!H939)</f>
        <v/>
      </c>
      <c r="I939" s="21" t="str">
        <f>IF(обеспечено!I939-'погружено всего'!I939=0,"",обеспечено!I939-'погружено всего'!I939)</f>
        <v/>
      </c>
      <c r="J939" s="21" t="str">
        <f>IF(обеспечено!J939-'погружено всего'!J939=0,"",обеспечено!J939-'погружено всего'!J939)</f>
        <v/>
      </c>
      <c r="K939" s="21" t="str">
        <f>IF(обеспечено!K939-'погружено всего'!K939=0,"",обеспечено!K939-'погружено всего'!K939)</f>
        <v/>
      </c>
      <c r="L939" s="21" t="str">
        <f>IF(обеспечено!L939-'погружено всего'!L939=0,"",обеспечено!L939-'погружено всего'!L939)</f>
        <v/>
      </c>
      <c r="M939" s="21" t="str">
        <f>IF(обеспечено!M939-'погружено всего'!M939=0,"",обеспечено!M939-'погружено всего'!M939)</f>
        <v/>
      </c>
      <c r="N939" s="21" t="str">
        <f>IF(обеспечено!N939-'погружено всего'!N939=0,"",обеспечено!N939-'погружено всего'!N939)</f>
        <v/>
      </c>
      <c r="O939" s="21" t="str">
        <f>IF(обеспечено!O939-'погружено всего'!O939=0,"",обеспечено!O939-'погружено всего'!O939)</f>
        <v/>
      </c>
      <c r="P939" s="21" t="str">
        <f>IF(обеспечено!P939-'погружено всего'!P939=0,"",обеспечено!P939-'погружено всего'!P939)</f>
        <v/>
      </c>
      <c r="Q939" s="21" t="str">
        <f>IF(обеспечено!Q939-'погружено всего'!Q939=0,"",обеспечено!Q939-'погружено всего'!Q939)</f>
        <v/>
      </c>
      <c r="R939" s="21" t="str">
        <f>IF(обеспечено!R939-'погружено всего'!R939=0,"",обеспечено!R939-'погружено всего'!R939)</f>
        <v/>
      </c>
      <c r="S939" s="21" t="str">
        <f>IF(обеспечено!S939-'погружено всего'!S939=0,"",обеспечено!S939-'погружено всего'!S939)</f>
        <v/>
      </c>
      <c r="T939" s="21" t="str">
        <f>IF(обеспечено!T939-'погружено всего'!T939=0,"",обеспечено!T939-'погружено всего'!T939)</f>
        <v/>
      </c>
      <c r="U939" s="21" t="str">
        <f>IF(обеспечено!U939-'погружено всего'!U939=0,"",обеспечено!U939-'погружено всего'!U939)</f>
        <v/>
      </c>
      <c r="V939" s="21" t="str">
        <f>IF(обеспечено!V939-'погружено всего'!V939=0,"",обеспечено!V939-'погружено всего'!V939)</f>
        <v/>
      </c>
      <c r="W939" s="21" t="str">
        <f>IF(обеспечено!W939-'погружено всего'!W939=0,"",обеспечено!W939-'погружено всего'!W939)</f>
        <v/>
      </c>
      <c r="X939" s="21" t="str">
        <f>IF(обеспечено!X939-'погружено всего'!X939=0,"",обеспечено!X939-'погружено всего'!X939)</f>
        <v/>
      </c>
      <c r="Y939" s="21" t="str">
        <f>IF(обеспечено!Y939-'погружено всего'!Y939=0,"",обеспечено!Y939-'погружено всего'!Y939)</f>
        <v/>
      </c>
      <c r="Z939" s="21" t="str">
        <f>IF(обеспечено!Z939-'погружено всего'!Z939=0,"",обеспечено!Z939-'погружено всего'!Z939)</f>
        <v/>
      </c>
      <c r="AA939" s="21" t="str">
        <f>IF(обеспечено!AA939-'погружено всего'!AA939=0,"",обеспечено!AA939-'погружено всего'!AA939)</f>
        <v/>
      </c>
      <c r="AB939" s="21" t="str">
        <f>IF(обеспечено!AB939-'погружено всего'!AB939=0,"",обеспечено!AB939-'погружено всего'!AB939)</f>
        <v/>
      </c>
      <c r="AC939" s="21" t="str">
        <f>IF(обеспечено!AC939-'погружено всего'!AC939=0,"",обеспечено!AC939-'погружено всего'!AC939)</f>
        <v/>
      </c>
      <c r="AD939" s="21" t="str">
        <f>IF(обеспечено!AD939-'погружено всего'!AD939=0,"",обеспечено!AD939-'погружено всего'!AD939)</f>
        <v/>
      </c>
      <c r="AE939" s="21" t="str">
        <f>IF(обеспечено!AE939-'погружено всего'!AE939=0,"",обеспечено!AE939-'погружено всего'!AE939)</f>
        <v/>
      </c>
      <c r="AF939" s="21" t="str">
        <f>IF(обеспечено!AF939-'погружено всего'!AF939=0,"",обеспечено!AF939-'погружено всего'!AF939)</f>
        <v/>
      </c>
      <c r="AG939" s="21" t="str">
        <f>IF(обеспечено!AG939-'погружено всего'!AG939=0,"",обеспечено!AG939-'погружено всего'!AG939)</f>
        <v/>
      </c>
      <c r="AH939" s="21" t="str">
        <f>IF(обеспечено!AH939-'погружено всего'!AH939=0,"",обеспечено!AH939-'погружено всего'!AH939)</f>
        <v/>
      </c>
      <c r="AI939" s="21" t="str">
        <f>IF(обеспечено!AI939-'погружено всего'!AI939=0,"",обеспечено!AI939-'погружено всего'!AI939)</f>
        <v/>
      </c>
      <c r="AJ939" s="21" t="str">
        <f>IF(обеспечено!AJ939-'погружено всего'!AJ939=0,"",обеспечено!AJ939-'погружено всего'!AJ939)</f>
        <v/>
      </c>
      <c r="AK939" s="21" t="str">
        <f>IF(обеспечено!AK939-'погружено всего'!AK939=0,"",обеспечено!AK939-'погружено всего'!AK939)</f>
        <v/>
      </c>
    </row>
    <row r="940" spans="2:37" ht="13.5" customHeight="1" x14ac:dyDescent="0.15">
      <c r="B940" s="20" t="str">
        <f>IF(LEN('заявки всего'!B940)=0,"",'заявки всего'!B940)</f>
        <v/>
      </c>
      <c r="C940" s="20" t="str">
        <f>IF(LEN('заявки всего'!C940)=0,"",'заявки всего'!C940)</f>
        <v/>
      </c>
      <c r="D940" s="22" t="str">
        <f>IF(LEN('заявки всего'!D940)=0,"",'заявки всего'!D940)</f>
        <v/>
      </c>
      <c r="E940" s="23" t="str">
        <f>IF(LEN('заявки всего'!E940)=0,"",'заявки всего'!E940)</f>
        <v/>
      </c>
      <c r="F940" s="23" t="str">
        <f>IF(обеспечено!F940=0,"",ROUNDUP(обеспечено!F940/31*5,0))</f>
        <v/>
      </c>
      <c r="G940" s="21" t="str">
        <f>IF(обеспечено!G940-'погружено всего'!G940=0,"",обеспечено!G940-'погружено всего'!G940)</f>
        <v/>
      </c>
      <c r="H940" s="21" t="str">
        <f>IF(обеспечено!H940-'погружено всего'!H940=0,"",обеспечено!H940-'погружено всего'!H940)</f>
        <v/>
      </c>
      <c r="I940" s="21" t="str">
        <f>IF(обеспечено!I940-'погружено всего'!I940=0,"",обеспечено!I940-'погружено всего'!I940)</f>
        <v/>
      </c>
      <c r="J940" s="21" t="str">
        <f>IF(обеспечено!J940-'погружено всего'!J940=0,"",обеспечено!J940-'погружено всего'!J940)</f>
        <v/>
      </c>
      <c r="K940" s="21" t="str">
        <f>IF(обеспечено!K940-'погружено всего'!K940=0,"",обеспечено!K940-'погружено всего'!K940)</f>
        <v/>
      </c>
      <c r="L940" s="21" t="str">
        <f>IF(обеспечено!L940-'погружено всего'!L940=0,"",обеспечено!L940-'погружено всего'!L940)</f>
        <v/>
      </c>
      <c r="M940" s="21" t="str">
        <f>IF(обеспечено!M940-'погружено всего'!M940=0,"",обеспечено!M940-'погружено всего'!M940)</f>
        <v/>
      </c>
      <c r="N940" s="21" t="str">
        <f>IF(обеспечено!N940-'погружено всего'!N940=0,"",обеспечено!N940-'погружено всего'!N940)</f>
        <v/>
      </c>
      <c r="O940" s="21" t="str">
        <f>IF(обеспечено!O940-'погружено всего'!O940=0,"",обеспечено!O940-'погружено всего'!O940)</f>
        <v/>
      </c>
      <c r="P940" s="21" t="str">
        <f>IF(обеспечено!P940-'погружено всего'!P940=0,"",обеспечено!P940-'погружено всего'!P940)</f>
        <v/>
      </c>
      <c r="Q940" s="21" t="str">
        <f>IF(обеспечено!Q940-'погружено всего'!Q940=0,"",обеспечено!Q940-'погружено всего'!Q940)</f>
        <v/>
      </c>
      <c r="R940" s="21" t="str">
        <f>IF(обеспечено!R940-'погружено всего'!R940=0,"",обеспечено!R940-'погружено всего'!R940)</f>
        <v/>
      </c>
      <c r="S940" s="21" t="str">
        <f>IF(обеспечено!S940-'погружено всего'!S940=0,"",обеспечено!S940-'погружено всего'!S940)</f>
        <v/>
      </c>
      <c r="T940" s="21" t="str">
        <f>IF(обеспечено!T940-'погружено всего'!T940=0,"",обеспечено!T940-'погружено всего'!T940)</f>
        <v/>
      </c>
      <c r="U940" s="21" t="str">
        <f>IF(обеспечено!U940-'погружено всего'!U940=0,"",обеспечено!U940-'погружено всего'!U940)</f>
        <v/>
      </c>
      <c r="V940" s="21" t="str">
        <f>IF(обеспечено!V940-'погружено всего'!V940=0,"",обеспечено!V940-'погружено всего'!V940)</f>
        <v/>
      </c>
      <c r="W940" s="21" t="str">
        <f>IF(обеспечено!W940-'погружено всего'!W940=0,"",обеспечено!W940-'погружено всего'!W940)</f>
        <v/>
      </c>
      <c r="X940" s="21" t="str">
        <f>IF(обеспечено!X940-'погружено всего'!X940=0,"",обеспечено!X940-'погружено всего'!X940)</f>
        <v/>
      </c>
      <c r="Y940" s="21" t="str">
        <f>IF(обеспечено!Y940-'погружено всего'!Y940=0,"",обеспечено!Y940-'погружено всего'!Y940)</f>
        <v/>
      </c>
      <c r="Z940" s="21" t="str">
        <f>IF(обеспечено!Z940-'погружено всего'!Z940=0,"",обеспечено!Z940-'погружено всего'!Z940)</f>
        <v/>
      </c>
      <c r="AA940" s="21" t="str">
        <f>IF(обеспечено!AA940-'погружено всего'!AA940=0,"",обеспечено!AA940-'погружено всего'!AA940)</f>
        <v/>
      </c>
      <c r="AB940" s="21" t="str">
        <f>IF(обеспечено!AB940-'погружено всего'!AB940=0,"",обеспечено!AB940-'погружено всего'!AB940)</f>
        <v/>
      </c>
      <c r="AC940" s="21" t="str">
        <f>IF(обеспечено!AC940-'погружено всего'!AC940=0,"",обеспечено!AC940-'погружено всего'!AC940)</f>
        <v/>
      </c>
      <c r="AD940" s="21" t="str">
        <f>IF(обеспечено!AD940-'погружено всего'!AD940=0,"",обеспечено!AD940-'погружено всего'!AD940)</f>
        <v/>
      </c>
      <c r="AE940" s="21" t="str">
        <f>IF(обеспечено!AE940-'погружено всего'!AE940=0,"",обеспечено!AE940-'погружено всего'!AE940)</f>
        <v/>
      </c>
      <c r="AF940" s="21" t="str">
        <f>IF(обеспечено!AF940-'погружено всего'!AF940=0,"",обеспечено!AF940-'погружено всего'!AF940)</f>
        <v/>
      </c>
      <c r="AG940" s="21" t="str">
        <f>IF(обеспечено!AG940-'погружено всего'!AG940=0,"",обеспечено!AG940-'погружено всего'!AG940)</f>
        <v/>
      </c>
      <c r="AH940" s="21" t="str">
        <f>IF(обеспечено!AH940-'погружено всего'!AH940=0,"",обеспечено!AH940-'погружено всего'!AH940)</f>
        <v/>
      </c>
      <c r="AI940" s="21" t="str">
        <f>IF(обеспечено!AI940-'погружено всего'!AI940=0,"",обеспечено!AI940-'погружено всего'!AI940)</f>
        <v/>
      </c>
      <c r="AJ940" s="21" t="str">
        <f>IF(обеспечено!AJ940-'погружено всего'!AJ940=0,"",обеспечено!AJ940-'погружено всего'!AJ940)</f>
        <v/>
      </c>
      <c r="AK940" s="21" t="str">
        <f>IF(обеспечено!AK940-'погружено всего'!AK940=0,"",обеспечено!AK940-'погружено всего'!AK940)</f>
        <v/>
      </c>
    </row>
    <row r="941" spans="2:37" ht="13.5" customHeight="1" x14ac:dyDescent="0.15">
      <c r="B941" s="20" t="str">
        <f>IF(LEN('заявки всего'!B941)=0,"",'заявки всего'!B941)</f>
        <v/>
      </c>
      <c r="C941" s="20" t="str">
        <f>IF(LEN('заявки всего'!C941)=0,"",'заявки всего'!C941)</f>
        <v/>
      </c>
      <c r="D941" s="22" t="str">
        <f>IF(LEN('заявки всего'!D941)=0,"",'заявки всего'!D941)</f>
        <v/>
      </c>
      <c r="E941" s="23" t="str">
        <f>IF(LEN('заявки всего'!E941)=0,"",'заявки всего'!E941)</f>
        <v/>
      </c>
      <c r="F941" s="23" t="str">
        <f>IF(обеспечено!F941=0,"",ROUNDUP(обеспечено!F941/31*5,0))</f>
        <v/>
      </c>
      <c r="G941" s="21" t="str">
        <f>IF(обеспечено!G941-'погружено всего'!G941=0,"",обеспечено!G941-'погружено всего'!G941)</f>
        <v/>
      </c>
      <c r="H941" s="21" t="str">
        <f>IF(обеспечено!H941-'погружено всего'!H941=0,"",обеспечено!H941-'погружено всего'!H941)</f>
        <v/>
      </c>
      <c r="I941" s="21" t="str">
        <f>IF(обеспечено!I941-'погружено всего'!I941=0,"",обеспечено!I941-'погружено всего'!I941)</f>
        <v/>
      </c>
      <c r="J941" s="21" t="str">
        <f>IF(обеспечено!J941-'погружено всего'!J941=0,"",обеспечено!J941-'погружено всего'!J941)</f>
        <v/>
      </c>
      <c r="K941" s="21" t="str">
        <f>IF(обеспечено!K941-'погружено всего'!K941=0,"",обеспечено!K941-'погружено всего'!K941)</f>
        <v/>
      </c>
      <c r="L941" s="21" t="str">
        <f>IF(обеспечено!L941-'погружено всего'!L941=0,"",обеспечено!L941-'погружено всего'!L941)</f>
        <v/>
      </c>
      <c r="M941" s="21" t="str">
        <f>IF(обеспечено!M941-'погружено всего'!M941=0,"",обеспечено!M941-'погружено всего'!M941)</f>
        <v/>
      </c>
      <c r="N941" s="21" t="str">
        <f>IF(обеспечено!N941-'погружено всего'!N941=0,"",обеспечено!N941-'погружено всего'!N941)</f>
        <v/>
      </c>
      <c r="O941" s="21" t="str">
        <f>IF(обеспечено!O941-'погружено всего'!O941=0,"",обеспечено!O941-'погружено всего'!O941)</f>
        <v/>
      </c>
      <c r="P941" s="21" t="str">
        <f>IF(обеспечено!P941-'погружено всего'!P941=0,"",обеспечено!P941-'погружено всего'!P941)</f>
        <v/>
      </c>
      <c r="Q941" s="21" t="str">
        <f>IF(обеспечено!Q941-'погружено всего'!Q941=0,"",обеспечено!Q941-'погружено всего'!Q941)</f>
        <v/>
      </c>
      <c r="R941" s="21" t="str">
        <f>IF(обеспечено!R941-'погружено всего'!R941=0,"",обеспечено!R941-'погружено всего'!R941)</f>
        <v/>
      </c>
      <c r="S941" s="21" t="str">
        <f>IF(обеспечено!S941-'погружено всего'!S941=0,"",обеспечено!S941-'погружено всего'!S941)</f>
        <v/>
      </c>
      <c r="T941" s="21" t="str">
        <f>IF(обеспечено!T941-'погружено всего'!T941=0,"",обеспечено!T941-'погружено всего'!T941)</f>
        <v/>
      </c>
      <c r="U941" s="21" t="str">
        <f>IF(обеспечено!U941-'погружено всего'!U941=0,"",обеспечено!U941-'погружено всего'!U941)</f>
        <v/>
      </c>
      <c r="V941" s="21" t="str">
        <f>IF(обеспечено!V941-'погружено всего'!V941=0,"",обеспечено!V941-'погружено всего'!V941)</f>
        <v/>
      </c>
      <c r="W941" s="21" t="str">
        <f>IF(обеспечено!W941-'погружено всего'!W941=0,"",обеспечено!W941-'погружено всего'!W941)</f>
        <v/>
      </c>
      <c r="X941" s="21" t="str">
        <f>IF(обеспечено!X941-'погружено всего'!X941=0,"",обеспечено!X941-'погружено всего'!X941)</f>
        <v/>
      </c>
      <c r="Y941" s="21" t="str">
        <f>IF(обеспечено!Y941-'погружено всего'!Y941=0,"",обеспечено!Y941-'погружено всего'!Y941)</f>
        <v/>
      </c>
      <c r="Z941" s="21" t="str">
        <f>IF(обеспечено!Z941-'погружено всего'!Z941=0,"",обеспечено!Z941-'погружено всего'!Z941)</f>
        <v/>
      </c>
      <c r="AA941" s="21" t="str">
        <f>IF(обеспечено!AA941-'погружено всего'!AA941=0,"",обеспечено!AA941-'погружено всего'!AA941)</f>
        <v/>
      </c>
      <c r="AB941" s="21" t="str">
        <f>IF(обеспечено!AB941-'погружено всего'!AB941=0,"",обеспечено!AB941-'погружено всего'!AB941)</f>
        <v/>
      </c>
      <c r="AC941" s="21" t="str">
        <f>IF(обеспечено!AC941-'погружено всего'!AC941=0,"",обеспечено!AC941-'погружено всего'!AC941)</f>
        <v/>
      </c>
      <c r="AD941" s="21" t="str">
        <f>IF(обеспечено!AD941-'погружено всего'!AD941=0,"",обеспечено!AD941-'погружено всего'!AD941)</f>
        <v/>
      </c>
      <c r="AE941" s="21" t="str">
        <f>IF(обеспечено!AE941-'погружено всего'!AE941=0,"",обеспечено!AE941-'погружено всего'!AE941)</f>
        <v/>
      </c>
      <c r="AF941" s="21" t="str">
        <f>IF(обеспечено!AF941-'погружено всего'!AF941=0,"",обеспечено!AF941-'погружено всего'!AF941)</f>
        <v/>
      </c>
      <c r="AG941" s="21" t="str">
        <f>IF(обеспечено!AG941-'погружено всего'!AG941=0,"",обеспечено!AG941-'погружено всего'!AG941)</f>
        <v/>
      </c>
      <c r="AH941" s="21" t="str">
        <f>IF(обеспечено!AH941-'погружено всего'!AH941=0,"",обеспечено!AH941-'погружено всего'!AH941)</f>
        <v/>
      </c>
      <c r="AI941" s="21" t="str">
        <f>IF(обеспечено!AI941-'погружено всего'!AI941=0,"",обеспечено!AI941-'погружено всего'!AI941)</f>
        <v/>
      </c>
      <c r="AJ941" s="21" t="str">
        <f>IF(обеспечено!AJ941-'погружено всего'!AJ941=0,"",обеспечено!AJ941-'погружено всего'!AJ941)</f>
        <v/>
      </c>
      <c r="AK941" s="21" t="str">
        <f>IF(обеспечено!AK941-'погружено всего'!AK941=0,"",обеспечено!AK941-'погружено всего'!AK941)</f>
        <v/>
      </c>
    </row>
    <row r="942" spans="2:37" ht="13.5" customHeight="1" x14ac:dyDescent="0.15">
      <c r="B942" s="20" t="str">
        <f>IF(LEN('заявки всего'!B942)=0,"",'заявки всего'!B942)</f>
        <v/>
      </c>
      <c r="C942" s="20" t="str">
        <f>IF(LEN('заявки всего'!C942)=0,"",'заявки всего'!C942)</f>
        <v/>
      </c>
      <c r="D942" s="22" t="str">
        <f>IF(LEN('заявки всего'!D942)=0,"",'заявки всего'!D942)</f>
        <v/>
      </c>
      <c r="E942" s="23" t="str">
        <f>IF(LEN('заявки всего'!E942)=0,"",'заявки всего'!E942)</f>
        <v/>
      </c>
      <c r="F942" s="23" t="str">
        <f>IF(обеспечено!F942=0,"",ROUNDUP(обеспечено!F942/31*5,0))</f>
        <v/>
      </c>
      <c r="G942" s="21" t="str">
        <f>IF(обеспечено!G942-'погружено всего'!G942=0,"",обеспечено!G942-'погружено всего'!G942)</f>
        <v/>
      </c>
      <c r="H942" s="21" t="str">
        <f>IF(обеспечено!H942-'погружено всего'!H942=0,"",обеспечено!H942-'погружено всего'!H942)</f>
        <v/>
      </c>
      <c r="I942" s="21" t="str">
        <f>IF(обеспечено!I942-'погружено всего'!I942=0,"",обеспечено!I942-'погружено всего'!I942)</f>
        <v/>
      </c>
      <c r="J942" s="21" t="str">
        <f>IF(обеспечено!J942-'погружено всего'!J942=0,"",обеспечено!J942-'погружено всего'!J942)</f>
        <v/>
      </c>
      <c r="K942" s="21" t="str">
        <f>IF(обеспечено!K942-'погружено всего'!K942=0,"",обеспечено!K942-'погружено всего'!K942)</f>
        <v/>
      </c>
      <c r="L942" s="21" t="str">
        <f>IF(обеспечено!L942-'погружено всего'!L942=0,"",обеспечено!L942-'погружено всего'!L942)</f>
        <v/>
      </c>
      <c r="M942" s="21" t="str">
        <f>IF(обеспечено!M942-'погружено всего'!M942=0,"",обеспечено!M942-'погружено всего'!M942)</f>
        <v/>
      </c>
      <c r="N942" s="21" t="str">
        <f>IF(обеспечено!N942-'погружено всего'!N942=0,"",обеспечено!N942-'погружено всего'!N942)</f>
        <v/>
      </c>
      <c r="O942" s="21" t="str">
        <f>IF(обеспечено!O942-'погружено всего'!O942=0,"",обеспечено!O942-'погружено всего'!O942)</f>
        <v/>
      </c>
      <c r="P942" s="21" t="str">
        <f>IF(обеспечено!P942-'погружено всего'!P942=0,"",обеспечено!P942-'погружено всего'!P942)</f>
        <v/>
      </c>
      <c r="Q942" s="21" t="str">
        <f>IF(обеспечено!Q942-'погружено всего'!Q942=0,"",обеспечено!Q942-'погружено всего'!Q942)</f>
        <v/>
      </c>
      <c r="R942" s="21" t="str">
        <f>IF(обеспечено!R942-'погружено всего'!R942=0,"",обеспечено!R942-'погружено всего'!R942)</f>
        <v/>
      </c>
      <c r="S942" s="21" t="str">
        <f>IF(обеспечено!S942-'погружено всего'!S942=0,"",обеспечено!S942-'погружено всего'!S942)</f>
        <v/>
      </c>
      <c r="T942" s="21" t="str">
        <f>IF(обеспечено!T942-'погружено всего'!T942=0,"",обеспечено!T942-'погружено всего'!T942)</f>
        <v/>
      </c>
      <c r="U942" s="21" t="str">
        <f>IF(обеспечено!U942-'погружено всего'!U942=0,"",обеспечено!U942-'погружено всего'!U942)</f>
        <v/>
      </c>
      <c r="V942" s="21" t="str">
        <f>IF(обеспечено!V942-'погружено всего'!V942=0,"",обеспечено!V942-'погружено всего'!V942)</f>
        <v/>
      </c>
      <c r="W942" s="21" t="str">
        <f>IF(обеспечено!W942-'погружено всего'!W942=0,"",обеспечено!W942-'погружено всего'!W942)</f>
        <v/>
      </c>
      <c r="X942" s="21" t="str">
        <f>IF(обеспечено!X942-'погружено всего'!X942=0,"",обеспечено!X942-'погружено всего'!X942)</f>
        <v/>
      </c>
      <c r="Y942" s="21" t="str">
        <f>IF(обеспечено!Y942-'погружено всего'!Y942=0,"",обеспечено!Y942-'погружено всего'!Y942)</f>
        <v/>
      </c>
      <c r="Z942" s="21" t="str">
        <f>IF(обеспечено!Z942-'погружено всего'!Z942=0,"",обеспечено!Z942-'погружено всего'!Z942)</f>
        <v/>
      </c>
      <c r="AA942" s="21" t="str">
        <f>IF(обеспечено!AA942-'погружено всего'!AA942=0,"",обеспечено!AA942-'погружено всего'!AA942)</f>
        <v/>
      </c>
      <c r="AB942" s="21" t="str">
        <f>IF(обеспечено!AB942-'погружено всего'!AB942=0,"",обеспечено!AB942-'погружено всего'!AB942)</f>
        <v/>
      </c>
      <c r="AC942" s="21" t="str">
        <f>IF(обеспечено!AC942-'погружено всего'!AC942=0,"",обеспечено!AC942-'погружено всего'!AC942)</f>
        <v/>
      </c>
      <c r="AD942" s="21" t="str">
        <f>IF(обеспечено!AD942-'погружено всего'!AD942=0,"",обеспечено!AD942-'погружено всего'!AD942)</f>
        <v/>
      </c>
      <c r="AE942" s="21" t="str">
        <f>IF(обеспечено!AE942-'погружено всего'!AE942=0,"",обеспечено!AE942-'погружено всего'!AE942)</f>
        <v/>
      </c>
      <c r="AF942" s="21" t="str">
        <f>IF(обеспечено!AF942-'погружено всего'!AF942=0,"",обеспечено!AF942-'погружено всего'!AF942)</f>
        <v/>
      </c>
      <c r="AG942" s="21" t="str">
        <f>IF(обеспечено!AG942-'погружено всего'!AG942=0,"",обеспечено!AG942-'погружено всего'!AG942)</f>
        <v/>
      </c>
      <c r="AH942" s="21" t="str">
        <f>IF(обеспечено!AH942-'погружено всего'!AH942=0,"",обеспечено!AH942-'погружено всего'!AH942)</f>
        <v/>
      </c>
      <c r="AI942" s="21" t="str">
        <f>IF(обеспечено!AI942-'погружено всего'!AI942=0,"",обеспечено!AI942-'погружено всего'!AI942)</f>
        <v/>
      </c>
      <c r="AJ942" s="21" t="str">
        <f>IF(обеспечено!AJ942-'погружено всего'!AJ942=0,"",обеспечено!AJ942-'погружено всего'!AJ942)</f>
        <v/>
      </c>
      <c r="AK942" s="21" t="str">
        <f>IF(обеспечено!AK942-'погружено всего'!AK942=0,"",обеспечено!AK942-'погружено всего'!AK942)</f>
        <v/>
      </c>
    </row>
    <row r="943" spans="2:37" ht="13.5" customHeight="1" x14ac:dyDescent="0.15">
      <c r="B943" s="20" t="str">
        <f>IF(LEN('заявки всего'!B943)=0,"",'заявки всего'!B943)</f>
        <v/>
      </c>
      <c r="C943" s="20" t="str">
        <f>IF(LEN('заявки всего'!C943)=0,"",'заявки всего'!C943)</f>
        <v/>
      </c>
      <c r="D943" s="22" t="str">
        <f>IF(LEN('заявки всего'!D943)=0,"",'заявки всего'!D943)</f>
        <v/>
      </c>
      <c r="E943" s="23" t="str">
        <f>IF(LEN('заявки всего'!E943)=0,"",'заявки всего'!E943)</f>
        <v/>
      </c>
      <c r="F943" s="23" t="str">
        <f>IF(обеспечено!F943=0,"",ROUNDUP(обеспечено!F943/31*5,0))</f>
        <v/>
      </c>
      <c r="G943" s="21" t="str">
        <f>IF(обеспечено!G943-'погружено всего'!G943=0,"",обеспечено!G943-'погружено всего'!G943)</f>
        <v/>
      </c>
      <c r="H943" s="21" t="str">
        <f>IF(обеспечено!H943-'погружено всего'!H943=0,"",обеспечено!H943-'погружено всего'!H943)</f>
        <v/>
      </c>
      <c r="I943" s="21" t="str">
        <f>IF(обеспечено!I943-'погружено всего'!I943=0,"",обеспечено!I943-'погружено всего'!I943)</f>
        <v/>
      </c>
      <c r="J943" s="21" t="str">
        <f>IF(обеспечено!J943-'погружено всего'!J943=0,"",обеспечено!J943-'погружено всего'!J943)</f>
        <v/>
      </c>
      <c r="K943" s="21" t="str">
        <f>IF(обеспечено!K943-'погружено всего'!K943=0,"",обеспечено!K943-'погружено всего'!K943)</f>
        <v/>
      </c>
      <c r="L943" s="21" t="str">
        <f>IF(обеспечено!L943-'погружено всего'!L943=0,"",обеспечено!L943-'погружено всего'!L943)</f>
        <v/>
      </c>
      <c r="M943" s="21" t="str">
        <f>IF(обеспечено!M943-'погружено всего'!M943=0,"",обеспечено!M943-'погружено всего'!M943)</f>
        <v/>
      </c>
      <c r="N943" s="21" t="str">
        <f>IF(обеспечено!N943-'погружено всего'!N943=0,"",обеспечено!N943-'погружено всего'!N943)</f>
        <v/>
      </c>
      <c r="O943" s="21" t="str">
        <f>IF(обеспечено!O943-'погружено всего'!O943=0,"",обеспечено!O943-'погружено всего'!O943)</f>
        <v/>
      </c>
      <c r="P943" s="21" t="str">
        <f>IF(обеспечено!P943-'погружено всего'!P943=0,"",обеспечено!P943-'погружено всего'!P943)</f>
        <v/>
      </c>
      <c r="Q943" s="21" t="str">
        <f>IF(обеспечено!Q943-'погружено всего'!Q943=0,"",обеспечено!Q943-'погружено всего'!Q943)</f>
        <v/>
      </c>
      <c r="R943" s="21" t="str">
        <f>IF(обеспечено!R943-'погружено всего'!R943=0,"",обеспечено!R943-'погружено всего'!R943)</f>
        <v/>
      </c>
      <c r="S943" s="21" t="str">
        <f>IF(обеспечено!S943-'погружено всего'!S943=0,"",обеспечено!S943-'погружено всего'!S943)</f>
        <v/>
      </c>
      <c r="T943" s="21" t="str">
        <f>IF(обеспечено!T943-'погружено всего'!T943=0,"",обеспечено!T943-'погружено всего'!T943)</f>
        <v/>
      </c>
      <c r="U943" s="21" t="str">
        <f>IF(обеспечено!U943-'погружено всего'!U943=0,"",обеспечено!U943-'погружено всего'!U943)</f>
        <v/>
      </c>
      <c r="V943" s="21" t="str">
        <f>IF(обеспечено!V943-'погружено всего'!V943=0,"",обеспечено!V943-'погружено всего'!V943)</f>
        <v/>
      </c>
      <c r="W943" s="21" t="str">
        <f>IF(обеспечено!W943-'погружено всего'!W943=0,"",обеспечено!W943-'погружено всего'!W943)</f>
        <v/>
      </c>
      <c r="X943" s="21" t="str">
        <f>IF(обеспечено!X943-'погружено всего'!X943=0,"",обеспечено!X943-'погружено всего'!X943)</f>
        <v/>
      </c>
      <c r="Y943" s="21" t="str">
        <f>IF(обеспечено!Y943-'погружено всего'!Y943=0,"",обеспечено!Y943-'погружено всего'!Y943)</f>
        <v/>
      </c>
      <c r="Z943" s="21" t="str">
        <f>IF(обеспечено!Z943-'погружено всего'!Z943=0,"",обеспечено!Z943-'погружено всего'!Z943)</f>
        <v/>
      </c>
      <c r="AA943" s="21" t="str">
        <f>IF(обеспечено!AA943-'погружено всего'!AA943=0,"",обеспечено!AA943-'погружено всего'!AA943)</f>
        <v/>
      </c>
      <c r="AB943" s="21" t="str">
        <f>IF(обеспечено!AB943-'погружено всего'!AB943=0,"",обеспечено!AB943-'погружено всего'!AB943)</f>
        <v/>
      </c>
      <c r="AC943" s="21" t="str">
        <f>IF(обеспечено!AC943-'погружено всего'!AC943=0,"",обеспечено!AC943-'погружено всего'!AC943)</f>
        <v/>
      </c>
      <c r="AD943" s="21" t="str">
        <f>IF(обеспечено!AD943-'погружено всего'!AD943=0,"",обеспечено!AD943-'погружено всего'!AD943)</f>
        <v/>
      </c>
      <c r="AE943" s="21" t="str">
        <f>IF(обеспечено!AE943-'погружено всего'!AE943=0,"",обеспечено!AE943-'погружено всего'!AE943)</f>
        <v/>
      </c>
      <c r="AF943" s="21" t="str">
        <f>IF(обеспечено!AF943-'погружено всего'!AF943=0,"",обеспечено!AF943-'погружено всего'!AF943)</f>
        <v/>
      </c>
      <c r="AG943" s="21" t="str">
        <f>IF(обеспечено!AG943-'погружено всего'!AG943=0,"",обеспечено!AG943-'погружено всего'!AG943)</f>
        <v/>
      </c>
      <c r="AH943" s="21" t="str">
        <f>IF(обеспечено!AH943-'погружено всего'!AH943=0,"",обеспечено!AH943-'погружено всего'!AH943)</f>
        <v/>
      </c>
      <c r="AI943" s="21" t="str">
        <f>IF(обеспечено!AI943-'погружено всего'!AI943=0,"",обеспечено!AI943-'погружено всего'!AI943)</f>
        <v/>
      </c>
      <c r="AJ943" s="21" t="str">
        <f>IF(обеспечено!AJ943-'погружено всего'!AJ943=0,"",обеспечено!AJ943-'погружено всего'!AJ943)</f>
        <v/>
      </c>
      <c r="AK943" s="21" t="str">
        <f>IF(обеспечено!AK943-'погружено всего'!AK943=0,"",обеспечено!AK943-'погружено всего'!AK943)</f>
        <v/>
      </c>
    </row>
    <row r="944" spans="2:37" ht="13.5" customHeight="1" x14ac:dyDescent="0.15">
      <c r="B944" s="20" t="str">
        <f>IF(LEN('заявки всего'!B944)=0,"",'заявки всего'!B944)</f>
        <v/>
      </c>
      <c r="C944" s="20" t="str">
        <f>IF(LEN('заявки всего'!C944)=0,"",'заявки всего'!C944)</f>
        <v/>
      </c>
      <c r="D944" s="22" t="str">
        <f>IF(LEN('заявки всего'!D944)=0,"",'заявки всего'!D944)</f>
        <v/>
      </c>
      <c r="E944" s="23" t="str">
        <f>IF(LEN('заявки всего'!E944)=0,"",'заявки всего'!E944)</f>
        <v/>
      </c>
      <c r="F944" s="23" t="str">
        <f>IF(обеспечено!F944=0,"",ROUNDUP(обеспечено!F944/31*5,0))</f>
        <v/>
      </c>
      <c r="G944" s="21" t="str">
        <f>IF(обеспечено!G944-'погружено всего'!G944=0,"",обеспечено!G944-'погружено всего'!G944)</f>
        <v/>
      </c>
      <c r="H944" s="21" t="str">
        <f>IF(обеспечено!H944-'погружено всего'!H944=0,"",обеспечено!H944-'погружено всего'!H944)</f>
        <v/>
      </c>
      <c r="I944" s="21" t="str">
        <f>IF(обеспечено!I944-'погружено всего'!I944=0,"",обеспечено!I944-'погружено всего'!I944)</f>
        <v/>
      </c>
      <c r="J944" s="21" t="str">
        <f>IF(обеспечено!J944-'погружено всего'!J944=0,"",обеспечено!J944-'погружено всего'!J944)</f>
        <v/>
      </c>
      <c r="K944" s="21" t="str">
        <f>IF(обеспечено!K944-'погружено всего'!K944=0,"",обеспечено!K944-'погружено всего'!K944)</f>
        <v/>
      </c>
      <c r="L944" s="21" t="str">
        <f>IF(обеспечено!L944-'погружено всего'!L944=0,"",обеспечено!L944-'погружено всего'!L944)</f>
        <v/>
      </c>
      <c r="M944" s="21" t="str">
        <f>IF(обеспечено!M944-'погружено всего'!M944=0,"",обеспечено!M944-'погружено всего'!M944)</f>
        <v/>
      </c>
      <c r="N944" s="21" t="str">
        <f>IF(обеспечено!N944-'погружено всего'!N944=0,"",обеспечено!N944-'погружено всего'!N944)</f>
        <v/>
      </c>
      <c r="O944" s="21" t="str">
        <f>IF(обеспечено!O944-'погружено всего'!O944=0,"",обеспечено!O944-'погружено всего'!O944)</f>
        <v/>
      </c>
      <c r="P944" s="21" t="str">
        <f>IF(обеспечено!P944-'погружено всего'!P944=0,"",обеспечено!P944-'погружено всего'!P944)</f>
        <v/>
      </c>
      <c r="Q944" s="21" t="str">
        <f>IF(обеспечено!Q944-'погружено всего'!Q944=0,"",обеспечено!Q944-'погружено всего'!Q944)</f>
        <v/>
      </c>
      <c r="R944" s="21" t="str">
        <f>IF(обеспечено!R944-'погружено всего'!R944=0,"",обеспечено!R944-'погружено всего'!R944)</f>
        <v/>
      </c>
      <c r="S944" s="21" t="str">
        <f>IF(обеспечено!S944-'погружено всего'!S944=0,"",обеспечено!S944-'погружено всего'!S944)</f>
        <v/>
      </c>
      <c r="T944" s="21" t="str">
        <f>IF(обеспечено!T944-'погружено всего'!T944=0,"",обеспечено!T944-'погружено всего'!T944)</f>
        <v/>
      </c>
      <c r="U944" s="21" t="str">
        <f>IF(обеспечено!U944-'погружено всего'!U944=0,"",обеспечено!U944-'погружено всего'!U944)</f>
        <v/>
      </c>
      <c r="V944" s="21" t="str">
        <f>IF(обеспечено!V944-'погружено всего'!V944=0,"",обеспечено!V944-'погружено всего'!V944)</f>
        <v/>
      </c>
      <c r="W944" s="21" t="str">
        <f>IF(обеспечено!W944-'погружено всего'!W944=0,"",обеспечено!W944-'погружено всего'!W944)</f>
        <v/>
      </c>
      <c r="X944" s="21" t="str">
        <f>IF(обеспечено!X944-'погружено всего'!X944=0,"",обеспечено!X944-'погружено всего'!X944)</f>
        <v/>
      </c>
      <c r="Y944" s="21" t="str">
        <f>IF(обеспечено!Y944-'погружено всего'!Y944=0,"",обеспечено!Y944-'погружено всего'!Y944)</f>
        <v/>
      </c>
      <c r="Z944" s="21" t="str">
        <f>IF(обеспечено!Z944-'погружено всего'!Z944=0,"",обеспечено!Z944-'погружено всего'!Z944)</f>
        <v/>
      </c>
      <c r="AA944" s="21" t="str">
        <f>IF(обеспечено!AA944-'погружено всего'!AA944=0,"",обеспечено!AA944-'погружено всего'!AA944)</f>
        <v/>
      </c>
      <c r="AB944" s="21" t="str">
        <f>IF(обеспечено!AB944-'погружено всего'!AB944=0,"",обеспечено!AB944-'погружено всего'!AB944)</f>
        <v/>
      </c>
      <c r="AC944" s="21" t="str">
        <f>IF(обеспечено!AC944-'погружено всего'!AC944=0,"",обеспечено!AC944-'погружено всего'!AC944)</f>
        <v/>
      </c>
      <c r="AD944" s="21" t="str">
        <f>IF(обеспечено!AD944-'погружено всего'!AD944=0,"",обеспечено!AD944-'погружено всего'!AD944)</f>
        <v/>
      </c>
      <c r="AE944" s="21" t="str">
        <f>IF(обеспечено!AE944-'погружено всего'!AE944=0,"",обеспечено!AE944-'погружено всего'!AE944)</f>
        <v/>
      </c>
      <c r="AF944" s="21" t="str">
        <f>IF(обеспечено!AF944-'погружено всего'!AF944=0,"",обеспечено!AF944-'погружено всего'!AF944)</f>
        <v/>
      </c>
      <c r="AG944" s="21" t="str">
        <f>IF(обеспечено!AG944-'погружено всего'!AG944=0,"",обеспечено!AG944-'погружено всего'!AG944)</f>
        <v/>
      </c>
      <c r="AH944" s="21" t="str">
        <f>IF(обеспечено!AH944-'погружено всего'!AH944=0,"",обеспечено!AH944-'погружено всего'!AH944)</f>
        <v/>
      </c>
      <c r="AI944" s="21" t="str">
        <f>IF(обеспечено!AI944-'погружено всего'!AI944=0,"",обеспечено!AI944-'погружено всего'!AI944)</f>
        <v/>
      </c>
      <c r="AJ944" s="21" t="str">
        <f>IF(обеспечено!AJ944-'погружено всего'!AJ944=0,"",обеспечено!AJ944-'погружено всего'!AJ944)</f>
        <v/>
      </c>
      <c r="AK944" s="21" t="str">
        <f>IF(обеспечено!AK944-'погружено всего'!AK944=0,"",обеспечено!AK944-'погружено всего'!AK944)</f>
        <v/>
      </c>
    </row>
    <row r="945" spans="2:37" ht="13.5" customHeight="1" x14ac:dyDescent="0.15">
      <c r="B945" s="20" t="str">
        <f>IF(LEN('заявки всего'!B945)=0,"",'заявки всего'!B945)</f>
        <v/>
      </c>
      <c r="C945" s="20" t="str">
        <f>IF(LEN('заявки всего'!C945)=0,"",'заявки всего'!C945)</f>
        <v/>
      </c>
      <c r="D945" s="22" t="str">
        <f>IF(LEN('заявки всего'!D945)=0,"",'заявки всего'!D945)</f>
        <v/>
      </c>
      <c r="E945" s="23" t="str">
        <f>IF(LEN('заявки всего'!E945)=0,"",'заявки всего'!E945)</f>
        <v/>
      </c>
      <c r="F945" s="23" t="str">
        <f>IF(обеспечено!F945=0,"",ROUNDUP(обеспечено!F945/31*5,0))</f>
        <v/>
      </c>
      <c r="G945" s="21" t="str">
        <f>IF(обеспечено!G945-'погружено всего'!G945=0,"",обеспечено!G945-'погружено всего'!G945)</f>
        <v/>
      </c>
      <c r="H945" s="21" t="str">
        <f>IF(обеспечено!H945-'погружено всего'!H945=0,"",обеспечено!H945-'погружено всего'!H945)</f>
        <v/>
      </c>
      <c r="I945" s="21" t="str">
        <f>IF(обеспечено!I945-'погружено всего'!I945=0,"",обеспечено!I945-'погружено всего'!I945)</f>
        <v/>
      </c>
      <c r="J945" s="21" t="str">
        <f>IF(обеспечено!J945-'погружено всего'!J945=0,"",обеспечено!J945-'погружено всего'!J945)</f>
        <v/>
      </c>
      <c r="K945" s="21" t="str">
        <f>IF(обеспечено!K945-'погружено всего'!K945=0,"",обеспечено!K945-'погружено всего'!K945)</f>
        <v/>
      </c>
      <c r="L945" s="21" t="str">
        <f>IF(обеспечено!L945-'погружено всего'!L945=0,"",обеспечено!L945-'погружено всего'!L945)</f>
        <v/>
      </c>
      <c r="M945" s="21" t="str">
        <f>IF(обеспечено!M945-'погружено всего'!M945=0,"",обеспечено!M945-'погружено всего'!M945)</f>
        <v/>
      </c>
      <c r="N945" s="21" t="str">
        <f>IF(обеспечено!N945-'погружено всего'!N945=0,"",обеспечено!N945-'погружено всего'!N945)</f>
        <v/>
      </c>
      <c r="O945" s="21" t="str">
        <f>IF(обеспечено!O945-'погружено всего'!O945=0,"",обеспечено!O945-'погружено всего'!O945)</f>
        <v/>
      </c>
      <c r="P945" s="21" t="str">
        <f>IF(обеспечено!P945-'погружено всего'!P945=0,"",обеспечено!P945-'погружено всего'!P945)</f>
        <v/>
      </c>
      <c r="Q945" s="21" t="str">
        <f>IF(обеспечено!Q945-'погружено всего'!Q945=0,"",обеспечено!Q945-'погружено всего'!Q945)</f>
        <v/>
      </c>
      <c r="R945" s="21" t="str">
        <f>IF(обеспечено!R945-'погружено всего'!R945=0,"",обеспечено!R945-'погружено всего'!R945)</f>
        <v/>
      </c>
      <c r="S945" s="21" t="str">
        <f>IF(обеспечено!S945-'погружено всего'!S945=0,"",обеспечено!S945-'погружено всего'!S945)</f>
        <v/>
      </c>
      <c r="T945" s="21" t="str">
        <f>IF(обеспечено!T945-'погружено всего'!T945=0,"",обеспечено!T945-'погружено всего'!T945)</f>
        <v/>
      </c>
      <c r="U945" s="21" t="str">
        <f>IF(обеспечено!U945-'погружено всего'!U945=0,"",обеспечено!U945-'погружено всего'!U945)</f>
        <v/>
      </c>
      <c r="V945" s="21" t="str">
        <f>IF(обеспечено!V945-'погружено всего'!V945=0,"",обеспечено!V945-'погружено всего'!V945)</f>
        <v/>
      </c>
      <c r="W945" s="21" t="str">
        <f>IF(обеспечено!W945-'погружено всего'!W945=0,"",обеспечено!W945-'погружено всего'!W945)</f>
        <v/>
      </c>
      <c r="X945" s="21" t="str">
        <f>IF(обеспечено!X945-'погружено всего'!X945=0,"",обеспечено!X945-'погружено всего'!X945)</f>
        <v/>
      </c>
      <c r="Y945" s="21" t="str">
        <f>IF(обеспечено!Y945-'погружено всего'!Y945=0,"",обеспечено!Y945-'погружено всего'!Y945)</f>
        <v/>
      </c>
      <c r="Z945" s="21" t="str">
        <f>IF(обеспечено!Z945-'погружено всего'!Z945=0,"",обеспечено!Z945-'погружено всего'!Z945)</f>
        <v/>
      </c>
      <c r="AA945" s="21" t="str">
        <f>IF(обеспечено!AA945-'погружено всего'!AA945=0,"",обеспечено!AA945-'погружено всего'!AA945)</f>
        <v/>
      </c>
      <c r="AB945" s="21" t="str">
        <f>IF(обеспечено!AB945-'погружено всего'!AB945=0,"",обеспечено!AB945-'погружено всего'!AB945)</f>
        <v/>
      </c>
      <c r="AC945" s="21" t="str">
        <f>IF(обеспечено!AC945-'погружено всего'!AC945=0,"",обеспечено!AC945-'погружено всего'!AC945)</f>
        <v/>
      </c>
      <c r="AD945" s="21" t="str">
        <f>IF(обеспечено!AD945-'погружено всего'!AD945=0,"",обеспечено!AD945-'погружено всего'!AD945)</f>
        <v/>
      </c>
      <c r="AE945" s="21" t="str">
        <f>IF(обеспечено!AE945-'погружено всего'!AE945=0,"",обеспечено!AE945-'погружено всего'!AE945)</f>
        <v/>
      </c>
      <c r="AF945" s="21" t="str">
        <f>IF(обеспечено!AF945-'погружено всего'!AF945=0,"",обеспечено!AF945-'погружено всего'!AF945)</f>
        <v/>
      </c>
      <c r="AG945" s="21" t="str">
        <f>IF(обеспечено!AG945-'погружено всего'!AG945=0,"",обеспечено!AG945-'погружено всего'!AG945)</f>
        <v/>
      </c>
      <c r="AH945" s="21" t="str">
        <f>IF(обеспечено!AH945-'погружено всего'!AH945=0,"",обеспечено!AH945-'погружено всего'!AH945)</f>
        <v/>
      </c>
      <c r="AI945" s="21" t="str">
        <f>IF(обеспечено!AI945-'погружено всего'!AI945=0,"",обеспечено!AI945-'погружено всего'!AI945)</f>
        <v/>
      </c>
      <c r="AJ945" s="21" t="str">
        <f>IF(обеспечено!AJ945-'погружено всего'!AJ945=0,"",обеспечено!AJ945-'погружено всего'!AJ945)</f>
        <v/>
      </c>
      <c r="AK945" s="21" t="str">
        <f>IF(обеспечено!AK945-'погружено всего'!AK945=0,"",обеспечено!AK945-'погружено всего'!AK945)</f>
        <v/>
      </c>
    </row>
    <row r="946" spans="2:37" ht="13.5" customHeight="1" x14ac:dyDescent="0.15">
      <c r="B946" s="20" t="str">
        <f>IF(LEN('заявки всего'!B946)=0,"",'заявки всего'!B946)</f>
        <v/>
      </c>
      <c r="C946" s="20" t="str">
        <f>IF(LEN('заявки всего'!C946)=0,"",'заявки всего'!C946)</f>
        <v/>
      </c>
      <c r="D946" s="22" t="str">
        <f>IF(LEN('заявки всего'!D946)=0,"",'заявки всего'!D946)</f>
        <v/>
      </c>
      <c r="E946" s="23" t="str">
        <f>IF(LEN('заявки всего'!E946)=0,"",'заявки всего'!E946)</f>
        <v/>
      </c>
      <c r="F946" s="23" t="str">
        <f>IF(обеспечено!F946=0,"",ROUNDUP(обеспечено!F946/31*5,0))</f>
        <v/>
      </c>
      <c r="G946" s="21" t="str">
        <f>IF(обеспечено!G946-'погружено всего'!G946=0,"",обеспечено!G946-'погружено всего'!G946)</f>
        <v/>
      </c>
      <c r="H946" s="21" t="str">
        <f>IF(обеспечено!H946-'погружено всего'!H946=0,"",обеспечено!H946-'погружено всего'!H946)</f>
        <v/>
      </c>
      <c r="I946" s="21" t="str">
        <f>IF(обеспечено!I946-'погружено всего'!I946=0,"",обеспечено!I946-'погружено всего'!I946)</f>
        <v/>
      </c>
      <c r="J946" s="21" t="str">
        <f>IF(обеспечено!J946-'погружено всего'!J946=0,"",обеспечено!J946-'погружено всего'!J946)</f>
        <v/>
      </c>
      <c r="K946" s="21" t="str">
        <f>IF(обеспечено!K946-'погружено всего'!K946=0,"",обеспечено!K946-'погружено всего'!K946)</f>
        <v/>
      </c>
      <c r="L946" s="21" t="str">
        <f>IF(обеспечено!L946-'погружено всего'!L946=0,"",обеспечено!L946-'погружено всего'!L946)</f>
        <v/>
      </c>
      <c r="M946" s="21" t="str">
        <f>IF(обеспечено!M946-'погружено всего'!M946=0,"",обеспечено!M946-'погружено всего'!M946)</f>
        <v/>
      </c>
      <c r="N946" s="21" t="str">
        <f>IF(обеспечено!N946-'погружено всего'!N946=0,"",обеспечено!N946-'погружено всего'!N946)</f>
        <v/>
      </c>
      <c r="O946" s="21" t="str">
        <f>IF(обеспечено!O946-'погружено всего'!O946=0,"",обеспечено!O946-'погружено всего'!O946)</f>
        <v/>
      </c>
      <c r="P946" s="21" t="str">
        <f>IF(обеспечено!P946-'погружено всего'!P946=0,"",обеспечено!P946-'погружено всего'!P946)</f>
        <v/>
      </c>
      <c r="Q946" s="21" t="str">
        <f>IF(обеспечено!Q946-'погружено всего'!Q946=0,"",обеспечено!Q946-'погружено всего'!Q946)</f>
        <v/>
      </c>
      <c r="R946" s="21" t="str">
        <f>IF(обеспечено!R946-'погружено всего'!R946=0,"",обеспечено!R946-'погружено всего'!R946)</f>
        <v/>
      </c>
      <c r="S946" s="21" t="str">
        <f>IF(обеспечено!S946-'погружено всего'!S946=0,"",обеспечено!S946-'погружено всего'!S946)</f>
        <v/>
      </c>
      <c r="T946" s="21" t="str">
        <f>IF(обеспечено!T946-'погружено всего'!T946=0,"",обеспечено!T946-'погружено всего'!T946)</f>
        <v/>
      </c>
      <c r="U946" s="21" t="str">
        <f>IF(обеспечено!U946-'погружено всего'!U946=0,"",обеспечено!U946-'погружено всего'!U946)</f>
        <v/>
      </c>
      <c r="V946" s="21" t="str">
        <f>IF(обеспечено!V946-'погружено всего'!V946=0,"",обеспечено!V946-'погружено всего'!V946)</f>
        <v/>
      </c>
      <c r="W946" s="21" t="str">
        <f>IF(обеспечено!W946-'погружено всего'!W946=0,"",обеспечено!W946-'погружено всего'!W946)</f>
        <v/>
      </c>
      <c r="X946" s="21" t="str">
        <f>IF(обеспечено!X946-'погружено всего'!X946=0,"",обеспечено!X946-'погружено всего'!X946)</f>
        <v/>
      </c>
      <c r="Y946" s="21" t="str">
        <f>IF(обеспечено!Y946-'погружено всего'!Y946=0,"",обеспечено!Y946-'погружено всего'!Y946)</f>
        <v/>
      </c>
      <c r="Z946" s="21" t="str">
        <f>IF(обеспечено!Z946-'погружено всего'!Z946=0,"",обеспечено!Z946-'погружено всего'!Z946)</f>
        <v/>
      </c>
      <c r="AA946" s="21" t="str">
        <f>IF(обеспечено!AA946-'погружено всего'!AA946=0,"",обеспечено!AA946-'погружено всего'!AA946)</f>
        <v/>
      </c>
      <c r="AB946" s="21" t="str">
        <f>IF(обеспечено!AB946-'погружено всего'!AB946=0,"",обеспечено!AB946-'погружено всего'!AB946)</f>
        <v/>
      </c>
      <c r="AC946" s="21" t="str">
        <f>IF(обеспечено!AC946-'погружено всего'!AC946=0,"",обеспечено!AC946-'погружено всего'!AC946)</f>
        <v/>
      </c>
      <c r="AD946" s="21" t="str">
        <f>IF(обеспечено!AD946-'погружено всего'!AD946=0,"",обеспечено!AD946-'погружено всего'!AD946)</f>
        <v/>
      </c>
      <c r="AE946" s="21" t="str">
        <f>IF(обеспечено!AE946-'погружено всего'!AE946=0,"",обеспечено!AE946-'погружено всего'!AE946)</f>
        <v/>
      </c>
      <c r="AF946" s="21" t="str">
        <f>IF(обеспечено!AF946-'погружено всего'!AF946=0,"",обеспечено!AF946-'погружено всего'!AF946)</f>
        <v/>
      </c>
      <c r="AG946" s="21" t="str">
        <f>IF(обеспечено!AG946-'погружено всего'!AG946=0,"",обеспечено!AG946-'погружено всего'!AG946)</f>
        <v/>
      </c>
      <c r="AH946" s="21" t="str">
        <f>IF(обеспечено!AH946-'погружено всего'!AH946=0,"",обеспечено!AH946-'погружено всего'!AH946)</f>
        <v/>
      </c>
      <c r="AI946" s="21" t="str">
        <f>IF(обеспечено!AI946-'погружено всего'!AI946=0,"",обеспечено!AI946-'погружено всего'!AI946)</f>
        <v/>
      </c>
      <c r="AJ946" s="21" t="str">
        <f>IF(обеспечено!AJ946-'погружено всего'!AJ946=0,"",обеспечено!AJ946-'погружено всего'!AJ946)</f>
        <v/>
      </c>
      <c r="AK946" s="21" t="str">
        <f>IF(обеспечено!AK946-'погружено всего'!AK946=0,"",обеспечено!AK946-'погружено всего'!AK946)</f>
        <v/>
      </c>
    </row>
    <row r="947" spans="2:37" ht="13.5" customHeight="1" x14ac:dyDescent="0.15">
      <c r="B947" s="20" t="str">
        <f>IF(LEN('заявки всего'!B947)=0,"",'заявки всего'!B947)</f>
        <v/>
      </c>
      <c r="C947" s="20" t="str">
        <f>IF(LEN('заявки всего'!C947)=0,"",'заявки всего'!C947)</f>
        <v/>
      </c>
      <c r="D947" s="22" t="str">
        <f>IF(LEN('заявки всего'!D947)=0,"",'заявки всего'!D947)</f>
        <v/>
      </c>
      <c r="E947" s="23" t="str">
        <f>IF(LEN('заявки всего'!E947)=0,"",'заявки всего'!E947)</f>
        <v/>
      </c>
      <c r="F947" s="23" t="str">
        <f>IF(обеспечено!F947=0,"",ROUNDUP(обеспечено!F947/31*5,0))</f>
        <v/>
      </c>
      <c r="G947" s="21" t="str">
        <f>IF(обеспечено!G947-'погружено всего'!G947=0,"",обеспечено!G947-'погружено всего'!G947)</f>
        <v/>
      </c>
      <c r="H947" s="21" t="str">
        <f>IF(обеспечено!H947-'погружено всего'!H947=0,"",обеспечено!H947-'погружено всего'!H947)</f>
        <v/>
      </c>
      <c r="I947" s="21" t="str">
        <f>IF(обеспечено!I947-'погружено всего'!I947=0,"",обеспечено!I947-'погружено всего'!I947)</f>
        <v/>
      </c>
      <c r="J947" s="21" t="str">
        <f>IF(обеспечено!J947-'погружено всего'!J947=0,"",обеспечено!J947-'погружено всего'!J947)</f>
        <v/>
      </c>
      <c r="K947" s="21" t="str">
        <f>IF(обеспечено!K947-'погружено всего'!K947=0,"",обеспечено!K947-'погружено всего'!K947)</f>
        <v/>
      </c>
      <c r="L947" s="21" t="str">
        <f>IF(обеспечено!L947-'погружено всего'!L947=0,"",обеспечено!L947-'погружено всего'!L947)</f>
        <v/>
      </c>
      <c r="M947" s="21" t="str">
        <f>IF(обеспечено!M947-'погружено всего'!M947=0,"",обеспечено!M947-'погружено всего'!M947)</f>
        <v/>
      </c>
      <c r="N947" s="21" t="str">
        <f>IF(обеспечено!N947-'погружено всего'!N947=0,"",обеспечено!N947-'погружено всего'!N947)</f>
        <v/>
      </c>
      <c r="O947" s="21" t="str">
        <f>IF(обеспечено!O947-'погружено всего'!O947=0,"",обеспечено!O947-'погружено всего'!O947)</f>
        <v/>
      </c>
      <c r="P947" s="21" t="str">
        <f>IF(обеспечено!P947-'погружено всего'!P947=0,"",обеспечено!P947-'погружено всего'!P947)</f>
        <v/>
      </c>
      <c r="Q947" s="21" t="str">
        <f>IF(обеспечено!Q947-'погружено всего'!Q947=0,"",обеспечено!Q947-'погружено всего'!Q947)</f>
        <v/>
      </c>
      <c r="R947" s="21" t="str">
        <f>IF(обеспечено!R947-'погружено всего'!R947=0,"",обеспечено!R947-'погружено всего'!R947)</f>
        <v/>
      </c>
      <c r="S947" s="21" t="str">
        <f>IF(обеспечено!S947-'погружено всего'!S947=0,"",обеспечено!S947-'погружено всего'!S947)</f>
        <v/>
      </c>
      <c r="T947" s="21" t="str">
        <f>IF(обеспечено!T947-'погружено всего'!T947=0,"",обеспечено!T947-'погружено всего'!T947)</f>
        <v/>
      </c>
      <c r="U947" s="21" t="str">
        <f>IF(обеспечено!U947-'погружено всего'!U947=0,"",обеспечено!U947-'погружено всего'!U947)</f>
        <v/>
      </c>
      <c r="V947" s="21" t="str">
        <f>IF(обеспечено!V947-'погружено всего'!V947=0,"",обеспечено!V947-'погружено всего'!V947)</f>
        <v/>
      </c>
      <c r="W947" s="21" t="str">
        <f>IF(обеспечено!W947-'погружено всего'!W947=0,"",обеспечено!W947-'погружено всего'!W947)</f>
        <v/>
      </c>
      <c r="X947" s="21" t="str">
        <f>IF(обеспечено!X947-'погружено всего'!X947=0,"",обеспечено!X947-'погружено всего'!X947)</f>
        <v/>
      </c>
      <c r="Y947" s="21" t="str">
        <f>IF(обеспечено!Y947-'погружено всего'!Y947=0,"",обеспечено!Y947-'погружено всего'!Y947)</f>
        <v/>
      </c>
      <c r="Z947" s="21" t="str">
        <f>IF(обеспечено!Z947-'погружено всего'!Z947=0,"",обеспечено!Z947-'погружено всего'!Z947)</f>
        <v/>
      </c>
      <c r="AA947" s="21" t="str">
        <f>IF(обеспечено!AA947-'погружено всего'!AA947=0,"",обеспечено!AA947-'погружено всего'!AA947)</f>
        <v/>
      </c>
      <c r="AB947" s="21" t="str">
        <f>IF(обеспечено!AB947-'погружено всего'!AB947=0,"",обеспечено!AB947-'погружено всего'!AB947)</f>
        <v/>
      </c>
      <c r="AC947" s="21" t="str">
        <f>IF(обеспечено!AC947-'погружено всего'!AC947=0,"",обеспечено!AC947-'погружено всего'!AC947)</f>
        <v/>
      </c>
      <c r="AD947" s="21" t="str">
        <f>IF(обеспечено!AD947-'погружено всего'!AD947=0,"",обеспечено!AD947-'погружено всего'!AD947)</f>
        <v/>
      </c>
      <c r="AE947" s="21" t="str">
        <f>IF(обеспечено!AE947-'погружено всего'!AE947=0,"",обеспечено!AE947-'погружено всего'!AE947)</f>
        <v/>
      </c>
      <c r="AF947" s="21" t="str">
        <f>IF(обеспечено!AF947-'погружено всего'!AF947=0,"",обеспечено!AF947-'погружено всего'!AF947)</f>
        <v/>
      </c>
      <c r="AG947" s="21" t="str">
        <f>IF(обеспечено!AG947-'погружено всего'!AG947=0,"",обеспечено!AG947-'погружено всего'!AG947)</f>
        <v/>
      </c>
      <c r="AH947" s="21" t="str">
        <f>IF(обеспечено!AH947-'погружено всего'!AH947=0,"",обеспечено!AH947-'погружено всего'!AH947)</f>
        <v/>
      </c>
      <c r="AI947" s="21" t="str">
        <f>IF(обеспечено!AI947-'погружено всего'!AI947=0,"",обеспечено!AI947-'погружено всего'!AI947)</f>
        <v/>
      </c>
      <c r="AJ947" s="21" t="str">
        <f>IF(обеспечено!AJ947-'погружено всего'!AJ947=0,"",обеспечено!AJ947-'погружено всего'!AJ947)</f>
        <v/>
      </c>
      <c r="AK947" s="21" t="str">
        <f>IF(обеспечено!AK947-'погружено всего'!AK947=0,"",обеспечено!AK947-'погружено всего'!AK947)</f>
        <v/>
      </c>
    </row>
    <row r="948" spans="2:37" ht="13.5" customHeight="1" x14ac:dyDescent="0.15">
      <c r="B948" s="20" t="str">
        <f>IF(LEN('заявки всего'!B948)=0,"",'заявки всего'!B948)</f>
        <v/>
      </c>
      <c r="C948" s="20" t="str">
        <f>IF(LEN('заявки всего'!C948)=0,"",'заявки всего'!C948)</f>
        <v/>
      </c>
      <c r="D948" s="22" t="str">
        <f>IF(LEN('заявки всего'!D948)=0,"",'заявки всего'!D948)</f>
        <v/>
      </c>
      <c r="E948" s="23" t="str">
        <f>IF(LEN('заявки всего'!E948)=0,"",'заявки всего'!E948)</f>
        <v/>
      </c>
      <c r="F948" s="23" t="str">
        <f>IF(обеспечено!F948=0,"",ROUNDUP(обеспечено!F948/31*5,0))</f>
        <v/>
      </c>
      <c r="G948" s="21" t="str">
        <f>IF(обеспечено!G948-'погружено всего'!G948=0,"",обеспечено!G948-'погружено всего'!G948)</f>
        <v/>
      </c>
      <c r="H948" s="21" t="str">
        <f>IF(обеспечено!H948-'погружено всего'!H948=0,"",обеспечено!H948-'погружено всего'!H948)</f>
        <v/>
      </c>
      <c r="I948" s="21" t="str">
        <f>IF(обеспечено!I948-'погружено всего'!I948=0,"",обеспечено!I948-'погружено всего'!I948)</f>
        <v/>
      </c>
      <c r="J948" s="21" t="str">
        <f>IF(обеспечено!J948-'погружено всего'!J948=0,"",обеспечено!J948-'погружено всего'!J948)</f>
        <v/>
      </c>
      <c r="K948" s="21" t="str">
        <f>IF(обеспечено!K948-'погружено всего'!K948=0,"",обеспечено!K948-'погружено всего'!K948)</f>
        <v/>
      </c>
      <c r="L948" s="21" t="str">
        <f>IF(обеспечено!L948-'погружено всего'!L948=0,"",обеспечено!L948-'погружено всего'!L948)</f>
        <v/>
      </c>
      <c r="M948" s="21" t="str">
        <f>IF(обеспечено!M948-'погружено всего'!M948=0,"",обеспечено!M948-'погружено всего'!M948)</f>
        <v/>
      </c>
      <c r="N948" s="21" t="str">
        <f>IF(обеспечено!N948-'погружено всего'!N948=0,"",обеспечено!N948-'погружено всего'!N948)</f>
        <v/>
      </c>
      <c r="O948" s="21" t="str">
        <f>IF(обеспечено!O948-'погружено всего'!O948=0,"",обеспечено!O948-'погружено всего'!O948)</f>
        <v/>
      </c>
      <c r="P948" s="21" t="str">
        <f>IF(обеспечено!P948-'погружено всего'!P948=0,"",обеспечено!P948-'погружено всего'!P948)</f>
        <v/>
      </c>
      <c r="Q948" s="21" t="str">
        <f>IF(обеспечено!Q948-'погружено всего'!Q948=0,"",обеспечено!Q948-'погружено всего'!Q948)</f>
        <v/>
      </c>
      <c r="R948" s="21" t="str">
        <f>IF(обеспечено!R948-'погружено всего'!R948=0,"",обеспечено!R948-'погружено всего'!R948)</f>
        <v/>
      </c>
      <c r="S948" s="21" t="str">
        <f>IF(обеспечено!S948-'погружено всего'!S948=0,"",обеспечено!S948-'погружено всего'!S948)</f>
        <v/>
      </c>
      <c r="T948" s="21" t="str">
        <f>IF(обеспечено!T948-'погружено всего'!T948=0,"",обеспечено!T948-'погружено всего'!T948)</f>
        <v/>
      </c>
      <c r="U948" s="21" t="str">
        <f>IF(обеспечено!U948-'погружено всего'!U948=0,"",обеспечено!U948-'погружено всего'!U948)</f>
        <v/>
      </c>
      <c r="V948" s="21" t="str">
        <f>IF(обеспечено!V948-'погружено всего'!V948=0,"",обеспечено!V948-'погружено всего'!V948)</f>
        <v/>
      </c>
      <c r="W948" s="21" t="str">
        <f>IF(обеспечено!W948-'погружено всего'!W948=0,"",обеспечено!W948-'погружено всего'!W948)</f>
        <v/>
      </c>
      <c r="X948" s="21" t="str">
        <f>IF(обеспечено!X948-'погружено всего'!X948=0,"",обеспечено!X948-'погружено всего'!X948)</f>
        <v/>
      </c>
      <c r="Y948" s="21" t="str">
        <f>IF(обеспечено!Y948-'погружено всего'!Y948=0,"",обеспечено!Y948-'погружено всего'!Y948)</f>
        <v/>
      </c>
      <c r="Z948" s="21" t="str">
        <f>IF(обеспечено!Z948-'погружено всего'!Z948=0,"",обеспечено!Z948-'погружено всего'!Z948)</f>
        <v/>
      </c>
      <c r="AA948" s="21" t="str">
        <f>IF(обеспечено!AA948-'погружено всего'!AA948=0,"",обеспечено!AA948-'погружено всего'!AA948)</f>
        <v/>
      </c>
      <c r="AB948" s="21" t="str">
        <f>IF(обеспечено!AB948-'погружено всего'!AB948=0,"",обеспечено!AB948-'погружено всего'!AB948)</f>
        <v/>
      </c>
      <c r="AC948" s="21" t="str">
        <f>IF(обеспечено!AC948-'погружено всего'!AC948=0,"",обеспечено!AC948-'погружено всего'!AC948)</f>
        <v/>
      </c>
      <c r="AD948" s="21" t="str">
        <f>IF(обеспечено!AD948-'погружено всего'!AD948=0,"",обеспечено!AD948-'погружено всего'!AD948)</f>
        <v/>
      </c>
      <c r="AE948" s="21" t="str">
        <f>IF(обеспечено!AE948-'погружено всего'!AE948=0,"",обеспечено!AE948-'погружено всего'!AE948)</f>
        <v/>
      </c>
      <c r="AF948" s="21" t="str">
        <f>IF(обеспечено!AF948-'погружено всего'!AF948=0,"",обеспечено!AF948-'погружено всего'!AF948)</f>
        <v/>
      </c>
      <c r="AG948" s="21" t="str">
        <f>IF(обеспечено!AG948-'погружено всего'!AG948=0,"",обеспечено!AG948-'погружено всего'!AG948)</f>
        <v/>
      </c>
      <c r="AH948" s="21" t="str">
        <f>IF(обеспечено!AH948-'погружено всего'!AH948=0,"",обеспечено!AH948-'погружено всего'!AH948)</f>
        <v/>
      </c>
      <c r="AI948" s="21" t="str">
        <f>IF(обеспечено!AI948-'погружено всего'!AI948=0,"",обеспечено!AI948-'погружено всего'!AI948)</f>
        <v/>
      </c>
      <c r="AJ948" s="21" t="str">
        <f>IF(обеспечено!AJ948-'погружено всего'!AJ948=0,"",обеспечено!AJ948-'погружено всего'!AJ948)</f>
        <v/>
      </c>
      <c r="AK948" s="21" t="str">
        <f>IF(обеспечено!AK948-'погружено всего'!AK948=0,"",обеспечено!AK948-'погружено всего'!AK948)</f>
        <v/>
      </c>
    </row>
    <row r="949" spans="2:37" ht="13.5" customHeight="1" x14ac:dyDescent="0.15">
      <c r="B949" s="20" t="str">
        <f>IF(LEN('заявки всего'!B949)=0,"",'заявки всего'!B949)</f>
        <v/>
      </c>
      <c r="C949" s="20" t="str">
        <f>IF(LEN('заявки всего'!C949)=0,"",'заявки всего'!C949)</f>
        <v/>
      </c>
      <c r="D949" s="22" t="str">
        <f>IF(LEN('заявки всего'!D949)=0,"",'заявки всего'!D949)</f>
        <v/>
      </c>
      <c r="E949" s="23" t="str">
        <f>IF(LEN('заявки всего'!E949)=0,"",'заявки всего'!E949)</f>
        <v/>
      </c>
      <c r="F949" s="23" t="str">
        <f>IF(обеспечено!F949=0,"",ROUNDUP(обеспечено!F949/31*5,0))</f>
        <v/>
      </c>
      <c r="G949" s="21" t="str">
        <f>IF(обеспечено!G949-'погружено всего'!G949=0,"",обеспечено!G949-'погружено всего'!G949)</f>
        <v/>
      </c>
      <c r="H949" s="21" t="str">
        <f>IF(обеспечено!H949-'погружено всего'!H949=0,"",обеспечено!H949-'погружено всего'!H949)</f>
        <v/>
      </c>
      <c r="I949" s="21" t="str">
        <f>IF(обеспечено!I949-'погружено всего'!I949=0,"",обеспечено!I949-'погружено всего'!I949)</f>
        <v/>
      </c>
      <c r="J949" s="21" t="str">
        <f>IF(обеспечено!J949-'погружено всего'!J949=0,"",обеспечено!J949-'погружено всего'!J949)</f>
        <v/>
      </c>
      <c r="K949" s="21" t="str">
        <f>IF(обеспечено!K949-'погружено всего'!K949=0,"",обеспечено!K949-'погружено всего'!K949)</f>
        <v/>
      </c>
      <c r="L949" s="21" t="str">
        <f>IF(обеспечено!L949-'погружено всего'!L949=0,"",обеспечено!L949-'погружено всего'!L949)</f>
        <v/>
      </c>
      <c r="M949" s="21" t="str">
        <f>IF(обеспечено!M949-'погружено всего'!M949=0,"",обеспечено!M949-'погружено всего'!M949)</f>
        <v/>
      </c>
      <c r="N949" s="21" t="str">
        <f>IF(обеспечено!N949-'погружено всего'!N949=0,"",обеспечено!N949-'погружено всего'!N949)</f>
        <v/>
      </c>
      <c r="O949" s="21" t="str">
        <f>IF(обеспечено!O949-'погружено всего'!O949=0,"",обеспечено!O949-'погружено всего'!O949)</f>
        <v/>
      </c>
      <c r="P949" s="21" t="str">
        <f>IF(обеспечено!P949-'погружено всего'!P949=0,"",обеспечено!P949-'погружено всего'!P949)</f>
        <v/>
      </c>
      <c r="Q949" s="21" t="str">
        <f>IF(обеспечено!Q949-'погружено всего'!Q949=0,"",обеспечено!Q949-'погружено всего'!Q949)</f>
        <v/>
      </c>
      <c r="R949" s="21" t="str">
        <f>IF(обеспечено!R949-'погружено всего'!R949=0,"",обеспечено!R949-'погружено всего'!R949)</f>
        <v/>
      </c>
      <c r="S949" s="21" t="str">
        <f>IF(обеспечено!S949-'погружено всего'!S949=0,"",обеспечено!S949-'погружено всего'!S949)</f>
        <v/>
      </c>
      <c r="T949" s="21" t="str">
        <f>IF(обеспечено!T949-'погружено всего'!T949=0,"",обеспечено!T949-'погружено всего'!T949)</f>
        <v/>
      </c>
      <c r="U949" s="21" t="str">
        <f>IF(обеспечено!U949-'погружено всего'!U949=0,"",обеспечено!U949-'погружено всего'!U949)</f>
        <v/>
      </c>
      <c r="V949" s="21" t="str">
        <f>IF(обеспечено!V949-'погружено всего'!V949=0,"",обеспечено!V949-'погружено всего'!V949)</f>
        <v/>
      </c>
      <c r="W949" s="21" t="str">
        <f>IF(обеспечено!W949-'погружено всего'!W949=0,"",обеспечено!W949-'погружено всего'!W949)</f>
        <v/>
      </c>
      <c r="X949" s="21" t="str">
        <f>IF(обеспечено!X949-'погружено всего'!X949=0,"",обеспечено!X949-'погружено всего'!X949)</f>
        <v/>
      </c>
      <c r="Y949" s="21" t="str">
        <f>IF(обеспечено!Y949-'погружено всего'!Y949=0,"",обеспечено!Y949-'погружено всего'!Y949)</f>
        <v/>
      </c>
      <c r="Z949" s="21" t="str">
        <f>IF(обеспечено!Z949-'погружено всего'!Z949=0,"",обеспечено!Z949-'погружено всего'!Z949)</f>
        <v/>
      </c>
      <c r="AA949" s="21" t="str">
        <f>IF(обеспечено!AA949-'погружено всего'!AA949=0,"",обеспечено!AA949-'погружено всего'!AA949)</f>
        <v/>
      </c>
      <c r="AB949" s="21" t="str">
        <f>IF(обеспечено!AB949-'погружено всего'!AB949=0,"",обеспечено!AB949-'погружено всего'!AB949)</f>
        <v/>
      </c>
      <c r="AC949" s="21" t="str">
        <f>IF(обеспечено!AC949-'погружено всего'!AC949=0,"",обеспечено!AC949-'погружено всего'!AC949)</f>
        <v/>
      </c>
      <c r="AD949" s="21" t="str">
        <f>IF(обеспечено!AD949-'погружено всего'!AD949=0,"",обеспечено!AD949-'погружено всего'!AD949)</f>
        <v/>
      </c>
      <c r="AE949" s="21" t="str">
        <f>IF(обеспечено!AE949-'погружено всего'!AE949=0,"",обеспечено!AE949-'погружено всего'!AE949)</f>
        <v/>
      </c>
      <c r="AF949" s="21" t="str">
        <f>IF(обеспечено!AF949-'погружено всего'!AF949=0,"",обеспечено!AF949-'погружено всего'!AF949)</f>
        <v/>
      </c>
      <c r="AG949" s="21" t="str">
        <f>IF(обеспечено!AG949-'погружено всего'!AG949=0,"",обеспечено!AG949-'погружено всего'!AG949)</f>
        <v/>
      </c>
      <c r="AH949" s="21" t="str">
        <f>IF(обеспечено!AH949-'погружено всего'!AH949=0,"",обеспечено!AH949-'погружено всего'!AH949)</f>
        <v/>
      </c>
      <c r="AI949" s="21" t="str">
        <f>IF(обеспечено!AI949-'погружено всего'!AI949=0,"",обеспечено!AI949-'погружено всего'!AI949)</f>
        <v/>
      </c>
      <c r="AJ949" s="21" t="str">
        <f>IF(обеспечено!AJ949-'погружено всего'!AJ949=0,"",обеспечено!AJ949-'погружено всего'!AJ949)</f>
        <v/>
      </c>
      <c r="AK949" s="21" t="str">
        <f>IF(обеспечено!AK949-'погружено всего'!AK949=0,"",обеспечено!AK949-'погружено всего'!AK949)</f>
        <v/>
      </c>
    </row>
    <row r="950" spans="2:37" ht="13.5" customHeight="1" x14ac:dyDescent="0.15">
      <c r="B950" s="20" t="str">
        <f>IF(LEN('заявки всего'!B950)=0,"",'заявки всего'!B950)</f>
        <v/>
      </c>
      <c r="C950" s="20" t="str">
        <f>IF(LEN('заявки всего'!C950)=0,"",'заявки всего'!C950)</f>
        <v/>
      </c>
      <c r="D950" s="22" t="str">
        <f>IF(LEN('заявки всего'!D950)=0,"",'заявки всего'!D950)</f>
        <v/>
      </c>
      <c r="E950" s="23" t="str">
        <f>IF(LEN('заявки всего'!E950)=0,"",'заявки всего'!E950)</f>
        <v/>
      </c>
      <c r="F950" s="23" t="str">
        <f>IF(обеспечено!F950=0,"",ROUNDUP(обеспечено!F950/31*5,0))</f>
        <v/>
      </c>
      <c r="G950" s="21" t="str">
        <f>IF(обеспечено!G950-'погружено всего'!G950=0,"",обеспечено!G950-'погружено всего'!G950)</f>
        <v/>
      </c>
      <c r="H950" s="21" t="str">
        <f>IF(обеспечено!H950-'погружено всего'!H950=0,"",обеспечено!H950-'погружено всего'!H950)</f>
        <v/>
      </c>
      <c r="I950" s="21" t="str">
        <f>IF(обеспечено!I950-'погружено всего'!I950=0,"",обеспечено!I950-'погружено всего'!I950)</f>
        <v/>
      </c>
      <c r="J950" s="21" t="str">
        <f>IF(обеспечено!J950-'погружено всего'!J950=0,"",обеспечено!J950-'погружено всего'!J950)</f>
        <v/>
      </c>
      <c r="K950" s="21" t="str">
        <f>IF(обеспечено!K950-'погружено всего'!K950=0,"",обеспечено!K950-'погружено всего'!K950)</f>
        <v/>
      </c>
      <c r="L950" s="21" t="str">
        <f>IF(обеспечено!L950-'погружено всего'!L950=0,"",обеспечено!L950-'погружено всего'!L950)</f>
        <v/>
      </c>
      <c r="M950" s="21" t="str">
        <f>IF(обеспечено!M950-'погружено всего'!M950=0,"",обеспечено!M950-'погружено всего'!M950)</f>
        <v/>
      </c>
      <c r="N950" s="21" t="str">
        <f>IF(обеспечено!N950-'погружено всего'!N950=0,"",обеспечено!N950-'погружено всего'!N950)</f>
        <v/>
      </c>
      <c r="O950" s="21" t="str">
        <f>IF(обеспечено!O950-'погружено всего'!O950=0,"",обеспечено!O950-'погружено всего'!O950)</f>
        <v/>
      </c>
      <c r="P950" s="21" t="str">
        <f>IF(обеспечено!P950-'погружено всего'!P950=0,"",обеспечено!P950-'погружено всего'!P950)</f>
        <v/>
      </c>
      <c r="Q950" s="21" t="str">
        <f>IF(обеспечено!Q950-'погружено всего'!Q950=0,"",обеспечено!Q950-'погружено всего'!Q950)</f>
        <v/>
      </c>
      <c r="R950" s="21" t="str">
        <f>IF(обеспечено!R950-'погружено всего'!R950=0,"",обеспечено!R950-'погружено всего'!R950)</f>
        <v/>
      </c>
      <c r="S950" s="21" t="str">
        <f>IF(обеспечено!S950-'погружено всего'!S950=0,"",обеспечено!S950-'погружено всего'!S950)</f>
        <v/>
      </c>
      <c r="T950" s="21" t="str">
        <f>IF(обеспечено!T950-'погружено всего'!T950=0,"",обеспечено!T950-'погружено всего'!T950)</f>
        <v/>
      </c>
      <c r="U950" s="21" t="str">
        <f>IF(обеспечено!U950-'погружено всего'!U950=0,"",обеспечено!U950-'погружено всего'!U950)</f>
        <v/>
      </c>
      <c r="V950" s="21" t="str">
        <f>IF(обеспечено!V950-'погружено всего'!V950=0,"",обеспечено!V950-'погружено всего'!V950)</f>
        <v/>
      </c>
      <c r="W950" s="21" t="str">
        <f>IF(обеспечено!W950-'погружено всего'!W950=0,"",обеспечено!W950-'погружено всего'!W950)</f>
        <v/>
      </c>
      <c r="X950" s="21" t="str">
        <f>IF(обеспечено!X950-'погружено всего'!X950=0,"",обеспечено!X950-'погружено всего'!X950)</f>
        <v/>
      </c>
      <c r="Y950" s="21" t="str">
        <f>IF(обеспечено!Y950-'погружено всего'!Y950=0,"",обеспечено!Y950-'погружено всего'!Y950)</f>
        <v/>
      </c>
      <c r="Z950" s="21" t="str">
        <f>IF(обеспечено!Z950-'погружено всего'!Z950=0,"",обеспечено!Z950-'погружено всего'!Z950)</f>
        <v/>
      </c>
      <c r="AA950" s="21" t="str">
        <f>IF(обеспечено!AA950-'погружено всего'!AA950=0,"",обеспечено!AA950-'погружено всего'!AA950)</f>
        <v/>
      </c>
      <c r="AB950" s="21" t="str">
        <f>IF(обеспечено!AB950-'погружено всего'!AB950=0,"",обеспечено!AB950-'погружено всего'!AB950)</f>
        <v/>
      </c>
      <c r="AC950" s="21" t="str">
        <f>IF(обеспечено!AC950-'погружено всего'!AC950=0,"",обеспечено!AC950-'погружено всего'!AC950)</f>
        <v/>
      </c>
      <c r="AD950" s="21" t="str">
        <f>IF(обеспечено!AD950-'погружено всего'!AD950=0,"",обеспечено!AD950-'погружено всего'!AD950)</f>
        <v/>
      </c>
      <c r="AE950" s="21" t="str">
        <f>IF(обеспечено!AE950-'погружено всего'!AE950=0,"",обеспечено!AE950-'погружено всего'!AE950)</f>
        <v/>
      </c>
      <c r="AF950" s="21" t="str">
        <f>IF(обеспечено!AF950-'погружено всего'!AF950=0,"",обеспечено!AF950-'погружено всего'!AF950)</f>
        <v/>
      </c>
      <c r="AG950" s="21" t="str">
        <f>IF(обеспечено!AG950-'погружено всего'!AG950=0,"",обеспечено!AG950-'погружено всего'!AG950)</f>
        <v/>
      </c>
      <c r="AH950" s="21" t="str">
        <f>IF(обеспечено!AH950-'погружено всего'!AH950=0,"",обеспечено!AH950-'погружено всего'!AH950)</f>
        <v/>
      </c>
      <c r="AI950" s="21" t="str">
        <f>IF(обеспечено!AI950-'погружено всего'!AI950=0,"",обеспечено!AI950-'погружено всего'!AI950)</f>
        <v/>
      </c>
      <c r="AJ950" s="21" t="str">
        <f>IF(обеспечено!AJ950-'погружено всего'!AJ950=0,"",обеспечено!AJ950-'погружено всего'!AJ950)</f>
        <v/>
      </c>
      <c r="AK950" s="21" t="str">
        <f>IF(обеспечено!AK950-'погружено всего'!AK950=0,"",обеспечено!AK950-'погружено всего'!AK950)</f>
        <v/>
      </c>
    </row>
    <row r="951" spans="2:37" ht="13.5" customHeight="1" x14ac:dyDescent="0.15">
      <c r="B951" s="20" t="str">
        <f>IF(LEN('заявки всего'!B951)=0,"",'заявки всего'!B951)</f>
        <v/>
      </c>
      <c r="C951" s="20" t="str">
        <f>IF(LEN('заявки всего'!C951)=0,"",'заявки всего'!C951)</f>
        <v/>
      </c>
      <c r="D951" s="22" t="str">
        <f>IF(LEN('заявки всего'!D951)=0,"",'заявки всего'!D951)</f>
        <v/>
      </c>
      <c r="E951" s="23" t="str">
        <f>IF(LEN('заявки всего'!E951)=0,"",'заявки всего'!E951)</f>
        <v/>
      </c>
      <c r="F951" s="23" t="str">
        <f>IF(обеспечено!F951=0,"",ROUNDUP(обеспечено!F951/31*5,0))</f>
        <v/>
      </c>
      <c r="G951" s="21" t="str">
        <f>IF(обеспечено!G951-'погружено всего'!G951=0,"",обеспечено!G951-'погружено всего'!G951)</f>
        <v/>
      </c>
      <c r="H951" s="21" t="str">
        <f>IF(обеспечено!H951-'погружено всего'!H951=0,"",обеспечено!H951-'погружено всего'!H951)</f>
        <v/>
      </c>
      <c r="I951" s="21" t="str">
        <f>IF(обеспечено!I951-'погружено всего'!I951=0,"",обеспечено!I951-'погружено всего'!I951)</f>
        <v/>
      </c>
      <c r="J951" s="21" t="str">
        <f>IF(обеспечено!J951-'погружено всего'!J951=0,"",обеспечено!J951-'погружено всего'!J951)</f>
        <v/>
      </c>
      <c r="K951" s="21" t="str">
        <f>IF(обеспечено!K951-'погружено всего'!K951=0,"",обеспечено!K951-'погружено всего'!K951)</f>
        <v/>
      </c>
      <c r="L951" s="21" t="str">
        <f>IF(обеспечено!L951-'погружено всего'!L951=0,"",обеспечено!L951-'погружено всего'!L951)</f>
        <v/>
      </c>
      <c r="M951" s="21" t="str">
        <f>IF(обеспечено!M951-'погружено всего'!M951=0,"",обеспечено!M951-'погружено всего'!M951)</f>
        <v/>
      </c>
      <c r="N951" s="21" t="str">
        <f>IF(обеспечено!N951-'погружено всего'!N951=0,"",обеспечено!N951-'погружено всего'!N951)</f>
        <v/>
      </c>
      <c r="O951" s="21" t="str">
        <f>IF(обеспечено!O951-'погружено всего'!O951=0,"",обеспечено!O951-'погружено всего'!O951)</f>
        <v/>
      </c>
      <c r="P951" s="21" t="str">
        <f>IF(обеспечено!P951-'погружено всего'!P951=0,"",обеспечено!P951-'погружено всего'!P951)</f>
        <v/>
      </c>
      <c r="Q951" s="21" t="str">
        <f>IF(обеспечено!Q951-'погружено всего'!Q951=0,"",обеспечено!Q951-'погружено всего'!Q951)</f>
        <v/>
      </c>
      <c r="R951" s="21" t="str">
        <f>IF(обеспечено!R951-'погружено всего'!R951=0,"",обеспечено!R951-'погружено всего'!R951)</f>
        <v/>
      </c>
      <c r="S951" s="21" t="str">
        <f>IF(обеспечено!S951-'погружено всего'!S951=0,"",обеспечено!S951-'погружено всего'!S951)</f>
        <v/>
      </c>
      <c r="T951" s="21" t="str">
        <f>IF(обеспечено!T951-'погружено всего'!T951=0,"",обеспечено!T951-'погружено всего'!T951)</f>
        <v/>
      </c>
      <c r="U951" s="21" t="str">
        <f>IF(обеспечено!U951-'погружено всего'!U951=0,"",обеспечено!U951-'погружено всего'!U951)</f>
        <v/>
      </c>
      <c r="V951" s="21" t="str">
        <f>IF(обеспечено!V951-'погружено всего'!V951=0,"",обеспечено!V951-'погружено всего'!V951)</f>
        <v/>
      </c>
      <c r="W951" s="21" t="str">
        <f>IF(обеспечено!W951-'погружено всего'!W951=0,"",обеспечено!W951-'погружено всего'!W951)</f>
        <v/>
      </c>
      <c r="X951" s="21" t="str">
        <f>IF(обеспечено!X951-'погружено всего'!X951=0,"",обеспечено!X951-'погружено всего'!X951)</f>
        <v/>
      </c>
      <c r="Y951" s="21" t="str">
        <f>IF(обеспечено!Y951-'погружено всего'!Y951=0,"",обеспечено!Y951-'погружено всего'!Y951)</f>
        <v/>
      </c>
      <c r="Z951" s="21" t="str">
        <f>IF(обеспечено!Z951-'погружено всего'!Z951=0,"",обеспечено!Z951-'погружено всего'!Z951)</f>
        <v/>
      </c>
      <c r="AA951" s="21" t="str">
        <f>IF(обеспечено!AA951-'погружено всего'!AA951=0,"",обеспечено!AA951-'погружено всего'!AA951)</f>
        <v/>
      </c>
      <c r="AB951" s="21" t="str">
        <f>IF(обеспечено!AB951-'погружено всего'!AB951=0,"",обеспечено!AB951-'погружено всего'!AB951)</f>
        <v/>
      </c>
      <c r="AC951" s="21" t="str">
        <f>IF(обеспечено!AC951-'погружено всего'!AC951=0,"",обеспечено!AC951-'погружено всего'!AC951)</f>
        <v/>
      </c>
      <c r="AD951" s="21" t="str">
        <f>IF(обеспечено!AD951-'погружено всего'!AD951=0,"",обеспечено!AD951-'погружено всего'!AD951)</f>
        <v/>
      </c>
      <c r="AE951" s="21" t="str">
        <f>IF(обеспечено!AE951-'погружено всего'!AE951=0,"",обеспечено!AE951-'погружено всего'!AE951)</f>
        <v/>
      </c>
      <c r="AF951" s="21" t="str">
        <f>IF(обеспечено!AF951-'погружено всего'!AF951=0,"",обеспечено!AF951-'погружено всего'!AF951)</f>
        <v/>
      </c>
      <c r="AG951" s="21" t="str">
        <f>IF(обеспечено!AG951-'погружено всего'!AG951=0,"",обеспечено!AG951-'погружено всего'!AG951)</f>
        <v/>
      </c>
      <c r="AH951" s="21" t="str">
        <f>IF(обеспечено!AH951-'погружено всего'!AH951=0,"",обеспечено!AH951-'погружено всего'!AH951)</f>
        <v/>
      </c>
      <c r="AI951" s="21" t="str">
        <f>IF(обеспечено!AI951-'погружено всего'!AI951=0,"",обеспечено!AI951-'погружено всего'!AI951)</f>
        <v/>
      </c>
      <c r="AJ951" s="21" t="str">
        <f>IF(обеспечено!AJ951-'погружено всего'!AJ951=0,"",обеспечено!AJ951-'погружено всего'!AJ951)</f>
        <v/>
      </c>
      <c r="AK951" s="21" t="str">
        <f>IF(обеспечено!AK951-'погружено всего'!AK951=0,"",обеспечено!AK951-'погружено всего'!AK951)</f>
        <v/>
      </c>
    </row>
    <row r="952" spans="2:37" ht="13.5" customHeight="1" x14ac:dyDescent="0.15">
      <c r="B952" s="20" t="str">
        <f>IF(LEN('заявки всего'!B952)=0,"",'заявки всего'!B952)</f>
        <v/>
      </c>
      <c r="C952" s="20" t="str">
        <f>IF(LEN('заявки всего'!C952)=0,"",'заявки всего'!C952)</f>
        <v/>
      </c>
      <c r="D952" s="22" t="str">
        <f>IF(LEN('заявки всего'!D952)=0,"",'заявки всего'!D952)</f>
        <v/>
      </c>
      <c r="E952" s="23" t="str">
        <f>IF(LEN('заявки всего'!E952)=0,"",'заявки всего'!E952)</f>
        <v/>
      </c>
      <c r="F952" s="23" t="str">
        <f>IF(обеспечено!F952=0,"",ROUNDUP(обеспечено!F952/31*5,0))</f>
        <v/>
      </c>
      <c r="G952" s="21" t="str">
        <f>IF(обеспечено!G952-'погружено всего'!G952=0,"",обеспечено!G952-'погружено всего'!G952)</f>
        <v/>
      </c>
      <c r="H952" s="21" t="str">
        <f>IF(обеспечено!H952-'погружено всего'!H952=0,"",обеспечено!H952-'погружено всего'!H952)</f>
        <v/>
      </c>
      <c r="I952" s="21" t="str">
        <f>IF(обеспечено!I952-'погружено всего'!I952=0,"",обеспечено!I952-'погружено всего'!I952)</f>
        <v/>
      </c>
      <c r="J952" s="21" t="str">
        <f>IF(обеспечено!J952-'погружено всего'!J952=0,"",обеспечено!J952-'погружено всего'!J952)</f>
        <v/>
      </c>
      <c r="K952" s="21" t="str">
        <f>IF(обеспечено!K952-'погружено всего'!K952=0,"",обеспечено!K952-'погружено всего'!K952)</f>
        <v/>
      </c>
      <c r="L952" s="21" t="str">
        <f>IF(обеспечено!L952-'погружено всего'!L952=0,"",обеспечено!L952-'погружено всего'!L952)</f>
        <v/>
      </c>
      <c r="M952" s="21" t="str">
        <f>IF(обеспечено!M952-'погружено всего'!M952=0,"",обеспечено!M952-'погружено всего'!M952)</f>
        <v/>
      </c>
      <c r="N952" s="21" t="str">
        <f>IF(обеспечено!N952-'погружено всего'!N952=0,"",обеспечено!N952-'погружено всего'!N952)</f>
        <v/>
      </c>
      <c r="O952" s="21" t="str">
        <f>IF(обеспечено!O952-'погружено всего'!O952=0,"",обеспечено!O952-'погружено всего'!O952)</f>
        <v/>
      </c>
      <c r="P952" s="21" t="str">
        <f>IF(обеспечено!P952-'погружено всего'!P952=0,"",обеспечено!P952-'погружено всего'!P952)</f>
        <v/>
      </c>
      <c r="Q952" s="21" t="str">
        <f>IF(обеспечено!Q952-'погружено всего'!Q952=0,"",обеспечено!Q952-'погружено всего'!Q952)</f>
        <v/>
      </c>
      <c r="R952" s="21" t="str">
        <f>IF(обеспечено!R952-'погружено всего'!R952=0,"",обеспечено!R952-'погружено всего'!R952)</f>
        <v/>
      </c>
      <c r="S952" s="21" t="str">
        <f>IF(обеспечено!S952-'погружено всего'!S952=0,"",обеспечено!S952-'погружено всего'!S952)</f>
        <v/>
      </c>
      <c r="T952" s="21" t="str">
        <f>IF(обеспечено!T952-'погружено всего'!T952=0,"",обеспечено!T952-'погружено всего'!T952)</f>
        <v/>
      </c>
      <c r="U952" s="21" t="str">
        <f>IF(обеспечено!U952-'погружено всего'!U952=0,"",обеспечено!U952-'погружено всего'!U952)</f>
        <v/>
      </c>
      <c r="V952" s="21" t="str">
        <f>IF(обеспечено!V952-'погружено всего'!V952=0,"",обеспечено!V952-'погружено всего'!V952)</f>
        <v/>
      </c>
      <c r="W952" s="21" t="str">
        <f>IF(обеспечено!W952-'погружено всего'!W952=0,"",обеспечено!W952-'погружено всего'!W952)</f>
        <v/>
      </c>
      <c r="X952" s="21" t="str">
        <f>IF(обеспечено!X952-'погружено всего'!X952=0,"",обеспечено!X952-'погружено всего'!X952)</f>
        <v/>
      </c>
      <c r="Y952" s="21" t="str">
        <f>IF(обеспечено!Y952-'погружено всего'!Y952=0,"",обеспечено!Y952-'погружено всего'!Y952)</f>
        <v/>
      </c>
      <c r="Z952" s="21" t="str">
        <f>IF(обеспечено!Z952-'погружено всего'!Z952=0,"",обеспечено!Z952-'погружено всего'!Z952)</f>
        <v/>
      </c>
      <c r="AA952" s="21" t="str">
        <f>IF(обеспечено!AA952-'погружено всего'!AA952=0,"",обеспечено!AA952-'погружено всего'!AA952)</f>
        <v/>
      </c>
      <c r="AB952" s="21" t="str">
        <f>IF(обеспечено!AB952-'погружено всего'!AB952=0,"",обеспечено!AB952-'погружено всего'!AB952)</f>
        <v/>
      </c>
      <c r="AC952" s="21" t="str">
        <f>IF(обеспечено!AC952-'погружено всего'!AC952=0,"",обеспечено!AC952-'погружено всего'!AC952)</f>
        <v/>
      </c>
      <c r="AD952" s="21" t="str">
        <f>IF(обеспечено!AD952-'погружено всего'!AD952=0,"",обеспечено!AD952-'погружено всего'!AD952)</f>
        <v/>
      </c>
      <c r="AE952" s="21" t="str">
        <f>IF(обеспечено!AE952-'погружено всего'!AE952=0,"",обеспечено!AE952-'погружено всего'!AE952)</f>
        <v/>
      </c>
      <c r="AF952" s="21" t="str">
        <f>IF(обеспечено!AF952-'погружено всего'!AF952=0,"",обеспечено!AF952-'погружено всего'!AF952)</f>
        <v/>
      </c>
      <c r="AG952" s="21" t="str">
        <f>IF(обеспечено!AG952-'погружено всего'!AG952=0,"",обеспечено!AG952-'погружено всего'!AG952)</f>
        <v/>
      </c>
      <c r="AH952" s="21" t="str">
        <f>IF(обеспечено!AH952-'погружено всего'!AH952=0,"",обеспечено!AH952-'погружено всего'!AH952)</f>
        <v/>
      </c>
      <c r="AI952" s="21" t="str">
        <f>IF(обеспечено!AI952-'погружено всего'!AI952=0,"",обеспечено!AI952-'погружено всего'!AI952)</f>
        <v/>
      </c>
      <c r="AJ952" s="21" t="str">
        <f>IF(обеспечено!AJ952-'погружено всего'!AJ952=0,"",обеспечено!AJ952-'погружено всего'!AJ952)</f>
        <v/>
      </c>
      <c r="AK952" s="21" t="str">
        <f>IF(обеспечено!AK952-'погружено всего'!AK952=0,"",обеспечено!AK952-'погружено всего'!AK952)</f>
        <v/>
      </c>
    </row>
    <row r="953" spans="2:37" ht="13.5" customHeight="1" x14ac:dyDescent="0.15">
      <c r="B953" s="20" t="str">
        <f>IF(LEN('заявки всего'!B953)=0,"",'заявки всего'!B953)</f>
        <v/>
      </c>
      <c r="C953" s="20" t="str">
        <f>IF(LEN('заявки всего'!C953)=0,"",'заявки всего'!C953)</f>
        <v/>
      </c>
      <c r="D953" s="22" t="str">
        <f>IF(LEN('заявки всего'!D953)=0,"",'заявки всего'!D953)</f>
        <v/>
      </c>
      <c r="E953" s="23" t="str">
        <f>IF(LEN('заявки всего'!E953)=0,"",'заявки всего'!E953)</f>
        <v/>
      </c>
      <c r="F953" s="23" t="str">
        <f>IF(обеспечено!F953=0,"",ROUNDUP(обеспечено!F953/31*5,0))</f>
        <v/>
      </c>
      <c r="G953" s="21" t="str">
        <f>IF(обеспечено!G953-'погружено всего'!G953=0,"",обеспечено!G953-'погружено всего'!G953)</f>
        <v/>
      </c>
      <c r="H953" s="21" t="str">
        <f>IF(обеспечено!H953-'погружено всего'!H953=0,"",обеспечено!H953-'погружено всего'!H953)</f>
        <v/>
      </c>
      <c r="I953" s="21" t="str">
        <f>IF(обеспечено!I953-'погружено всего'!I953=0,"",обеспечено!I953-'погружено всего'!I953)</f>
        <v/>
      </c>
      <c r="J953" s="21" t="str">
        <f>IF(обеспечено!J953-'погружено всего'!J953=0,"",обеспечено!J953-'погружено всего'!J953)</f>
        <v/>
      </c>
      <c r="K953" s="21" t="str">
        <f>IF(обеспечено!K953-'погружено всего'!K953=0,"",обеспечено!K953-'погружено всего'!K953)</f>
        <v/>
      </c>
      <c r="L953" s="21" t="str">
        <f>IF(обеспечено!L953-'погружено всего'!L953=0,"",обеспечено!L953-'погружено всего'!L953)</f>
        <v/>
      </c>
      <c r="M953" s="21" t="str">
        <f>IF(обеспечено!M953-'погружено всего'!M953=0,"",обеспечено!M953-'погружено всего'!M953)</f>
        <v/>
      </c>
      <c r="N953" s="21" t="str">
        <f>IF(обеспечено!N953-'погружено всего'!N953=0,"",обеспечено!N953-'погружено всего'!N953)</f>
        <v/>
      </c>
      <c r="O953" s="21" t="str">
        <f>IF(обеспечено!O953-'погружено всего'!O953=0,"",обеспечено!O953-'погружено всего'!O953)</f>
        <v/>
      </c>
      <c r="P953" s="21" t="str">
        <f>IF(обеспечено!P953-'погружено всего'!P953=0,"",обеспечено!P953-'погружено всего'!P953)</f>
        <v/>
      </c>
      <c r="Q953" s="21" t="str">
        <f>IF(обеспечено!Q953-'погружено всего'!Q953=0,"",обеспечено!Q953-'погружено всего'!Q953)</f>
        <v/>
      </c>
      <c r="R953" s="21" t="str">
        <f>IF(обеспечено!R953-'погружено всего'!R953=0,"",обеспечено!R953-'погружено всего'!R953)</f>
        <v/>
      </c>
      <c r="S953" s="21" t="str">
        <f>IF(обеспечено!S953-'погружено всего'!S953=0,"",обеспечено!S953-'погружено всего'!S953)</f>
        <v/>
      </c>
      <c r="T953" s="21" t="str">
        <f>IF(обеспечено!T953-'погружено всего'!T953=0,"",обеспечено!T953-'погружено всего'!T953)</f>
        <v/>
      </c>
      <c r="U953" s="21" t="str">
        <f>IF(обеспечено!U953-'погружено всего'!U953=0,"",обеспечено!U953-'погружено всего'!U953)</f>
        <v/>
      </c>
      <c r="V953" s="21" t="str">
        <f>IF(обеспечено!V953-'погружено всего'!V953=0,"",обеспечено!V953-'погружено всего'!V953)</f>
        <v/>
      </c>
      <c r="W953" s="21" t="str">
        <f>IF(обеспечено!W953-'погружено всего'!W953=0,"",обеспечено!W953-'погружено всего'!W953)</f>
        <v/>
      </c>
      <c r="X953" s="21" t="str">
        <f>IF(обеспечено!X953-'погружено всего'!X953=0,"",обеспечено!X953-'погружено всего'!X953)</f>
        <v/>
      </c>
      <c r="Y953" s="21" t="str">
        <f>IF(обеспечено!Y953-'погружено всего'!Y953=0,"",обеспечено!Y953-'погружено всего'!Y953)</f>
        <v/>
      </c>
      <c r="Z953" s="21" t="str">
        <f>IF(обеспечено!Z953-'погружено всего'!Z953=0,"",обеспечено!Z953-'погружено всего'!Z953)</f>
        <v/>
      </c>
      <c r="AA953" s="21" t="str">
        <f>IF(обеспечено!AA953-'погружено всего'!AA953=0,"",обеспечено!AA953-'погружено всего'!AA953)</f>
        <v/>
      </c>
      <c r="AB953" s="21" t="str">
        <f>IF(обеспечено!AB953-'погружено всего'!AB953=0,"",обеспечено!AB953-'погружено всего'!AB953)</f>
        <v/>
      </c>
      <c r="AC953" s="21" t="str">
        <f>IF(обеспечено!AC953-'погружено всего'!AC953=0,"",обеспечено!AC953-'погружено всего'!AC953)</f>
        <v/>
      </c>
      <c r="AD953" s="21" t="str">
        <f>IF(обеспечено!AD953-'погружено всего'!AD953=0,"",обеспечено!AD953-'погружено всего'!AD953)</f>
        <v/>
      </c>
      <c r="AE953" s="21" t="str">
        <f>IF(обеспечено!AE953-'погружено всего'!AE953=0,"",обеспечено!AE953-'погружено всего'!AE953)</f>
        <v/>
      </c>
      <c r="AF953" s="21" t="str">
        <f>IF(обеспечено!AF953-'погружено всего'!AF953=0,"",обеспечено!AF953-'погружено всего'!AF953)</f>
        <v/>
      </c>
      <c r="AG953" s="21" t="str">
        <f>IF(обеспечено!AG953-'погружено всего'!AG953=0,"",обеспечено!AG953-'погружено всего'!AG953)</f>
        <v/>
      </c>
      <c r="AH953" s="21" t="str">
        <f>IF(обеспечено!AH953-'погружено всего'!AH953=0,"",обеспечено!AH953-'погружено всего'!AH953)</f>
        <v/>
      </c>
      <c r="AI953" s="21" t="str">
        <f>IF(обеспечено!AI953-'погружено всего'!AI953=0,"",обеспечено!AI953-'погружено всего'!AI953)</f>
        <v/>
      </c>
      <c r="AJ953" s="21" t="str">
        <f>IF(обеспечено!AJ953-'погружено всего'!AJ953=0,"",обеспечено!AJ953-'погружено всего'!AJ953)</f>
        <v/>
      </c>
      <c r="AK953" s="21" t="str">
        <f>IF(обеспечено!AK953-'погружено всего'!AK953=0,"",обеспечено!AK953-'погружено всего'!AK953)</f>
        <v/>
      </c>
    </row>
    <row r="954" spans="2:37" ht="13.5" customHeight="1" x14ac:dyDescent="0.15">
      <c r="B954" s="20" t="str">
        <f>IF(LEN('заявки всего'!B954)=0,"",'заявки всего'!B954)</f>
        <v/>
      </c>
      <c r="C954" s="20" t="str">
        <f>IF(LEN('заявки всего'!C954)=0,"",'заявки всего'!C954)</f>
        <v/>
      </c>
      <c r="D954" s="22" t="str">
        <f>IF(LEN('заявки всего'!D954)=0,"",'заявки всего'!D954)</f>
        <v/>
      </c>
      <c r="E954" s="23" t="str">
        <f>IF(LEN('заявки всего'!E954)=0,"",'заявки всего'!E954)</f>
        <v/>
      </c>
      <c r="F954" s="23" t="str">
        <f>IF(обеспечено!F954=0,"",ROUNDUP(обеспечено!F954/31*5,0))</f>
        <v/>
      </c>
      <c r="G954" s="21" t="str">
        <f>IF(обеспечено!G954-'погружено всего'!G954=0,"",обеспечено!G954-'погружено всего'!G954)</f>
        <v/>
      </c>
      <c r="H954" s="21" t="str">
        <f>IF(обеспечено!H954-'погружено всего'!H954=0,"",обеспечено!H954-'погружено всего'!H954)</f>
        <v/>
      </c>
      <c r="I954" s="21" t="str">
        <f>IF(обеспечено!I954-'погружено всего'!I954=0,"",обеспечено!I954-'погружено всего'!I954)</f>
        <v/>
      </c>
      <c r="J954" s="21" t="str">
        <f>IF(обеспечено!J954-'погружено всего'!J954=0,"",обеспечено!J954-'погружено всего'!J954)</f>
        <v/>
      </c>
      <c r="K954" s="21" t="str">
        <f>IF(обеспечено!K954-'погружено всего'!K954=0,"",обеспечено!K954-'погружено всего'!K954)</f>
        <v/>
      </c>
      <c r="L954" s="21" t="str">
        <f>IF(обеспечено!L954-'погружено всего'!L954=0,"",обеспечено!L954-'погружено всего'!L954)</f>
        <v/>
      </c>
      <c r="M954" s="21" t="str">
        <f>IF(обеспечено!M954-'погружено всего'!M954=0,"",обеспечено!M954-'погружено всего'!M954)</f>
        <v/>
      </c>
      <c r="N954" s="21" t="str">
        <f>IF(обеспечено!N954-'погружено всего'!N954=0,"",обеспечено!N954-'погружено всего'!N954)</f>
        <v/>
      </c>
      <c r="O954" s="21" t="str">
        <f>IF(обеспечено!O954-'погружено всего'!O954=0,"",обеспечено!O954-'погружено всего'!O954)</f>
        <v/>
      </c>
      <c r="P954" s="21" t="str">
        <f>IF(обеспечено!P954-'погружено всего'!P954=0,"",обеспечено!P954-'погружено всего'!P954)</f>
        <v/>
      </c>
      <c r="Q954" s="21" t="str">
        <f>IF(обеспечено!Q954-'погружено всего'!Q954=0,"",обеспечено!Q954-'погружено всего'!Q954)</f>
        <v/>
      </c>
      <c r="R954" s="21" t="str">
        <f>IF(обеспечено!R954-'погружено всего'!R954=0,"",обеспечено!R954-'погружено всего'!R954)</f>
        <v/>
      </c>
      <c r="S954" s="21" t="str">
        <f>IF(обеспечено!S954-'погружено всего'!S954=0,"",обеспечено!S954-'погружено всего'!S954)</f>
        <v/>
      </c>
      <c r="T954" s="21" t="str">
        <f>IF(обеспечено!T954-'погружено всего'!T954=0,"",обеспечено!T954-'погружено всего'!T954)</f>
        <v/>
      </c>
      <c r="U954" s="21" t="str">
        <f>IF(обеспечено!U954-'погружено всего'!U954=0,"",обеспечено!U954-'погружено всего'!U954)</f>
        <v/>
      </c>
      <c r="V954" s="21" t="str">
        <f>IF(обеспечено!V954-'погружено всего'!V954=0,"",обеспечено!V954-'погружено всего'!V954)</f>
        <v/>
      </c>
      <c r="W954" s="21" t="str">
        <f>IF(обеспечено!W954-'погружено всего'!W954=0,"",обеспечено!W954-'погружено всего'!W954)</f>
        <v/>
      </c>
      <c r="X954" s="21" t="str">
        <f>IF(обеспечено!X954-'погружено всего'!X954=0,"",обеспечено!X954-'погружено всего'!X954)</f>
        <v/>
      </c>
      <c r="Y954" s="21" t="str">
        <f>IF(обеспечено!Y954-'погружено всего'!Y954=0,"",обеспечено!Y954-'погружено всего'!Y954)</f>
        <v/>
      </c>
      <c r="Z954" s="21" t="str">
        <f>IF(обеспечено!Z954-'погружено всего'!Z954=0,"",обеспечено!Z954-'погружено всего'!Z954)</f>
        <v/>
      </c>
      <c r="AA954" s="21" t="str">
        <f>IF(обеспечено!AA954-'погружено всего'!AA954=0,"",обеспечено!AA954-'погружено всего'!AA954)</f>
        <v/>
      </c>
      <c r="AB954" s="21" t="str">
        <f>IF(обеспечено!AB954-'погружено всего'!AB954=0,"",обеспечено!AB954-'погружено всего'!AB954)</f>
        <v/>
      </c>
      <c r="AC954" s="21" t="str">
        <f>IF(обеспечено!AC954-'погружено всего'!AC954=0,"",обеспечено!AC954-'погружено всего'!AC954)</f>
        <v/>
      </c>
      <c r="AD954" s="21" t="str">
        <f>IF(обеспечено!AD954-'погружено всего'!AD954=0,"",обеспечено!AD954-'погружено всего'!AD954)</f>
        <v/>
      </c>
      <c r="AE954" s="21" t="str">
        <f>IF(обеспечено!AE954-'погружено всего'!AE954=0,"",обеспечено!AE954-'погружено всего'!AE954)</f>
        <v/>
      </c>
      <c r="AF954" s="21" t="str">
        <f>IF(обеспечено!AF954-'погружено всего'!AF954=0,"",обеспечено!AF954-'погружено всего'!AF954)</f>
        <v/>
      </c>
      <c r="AG954" s="21" t="str">
        <f>IF(обеспечено!AG954-'погружено всего'!AG954=0,"",обеспечено!AG954-'погружено всего'!AG954)</f>
        <v/>
      </c>
      <c r="AH954" s="21" t="str">
        <f>IF(обеспечено!AH954-'погружено всего'!AH954=0,"",обеспечено!AH954-'погружено всего'!AH954)</f>
        <v/>
      </c>
      <c r="AI954" s="21" t="str">
        <f>IF(обеспечено!AI954-'погружено всего'!AI954=0,"",обеспечено!AI954-'погружено всего'!AI954)</f>
        <v/>
      </c>
      <c r="AJ954" s="21" t="str">
        <f>IF(обеспечено!AJ954-'погружено всего'!AJ954=0,"",обеспечено!AJ954-'погружено всего'!AJ954)</f>
        <v/>
      </c>
      <c r="AK954" s="21" t="str">
        <f>IF(обеспечено!AK954-'погружено всего'!AK954=0,"",обеспечено!AK954-'погружено всего'!AK954)</f>
        <v/>
      </c>
    </row>
    <row r="955" spans="2:37" ht="13.5" customHeight="1" x14ac:dyDescent="0.15">
      <c r="B955" s="20" t="str">
        <f>IF(LEN('заявки всего'!B955)=0,"",'заявки всего'!B955)</f>
        <v/>
      </c>
      <c r="C955" s="20" t="str">
        <f>IF(LEN('заявки всего'!C955)=0,"",'заявки всего'!C955)</f>
        <v/>
      </c>
      <c r="D955" s="22" t="str">
        <f>IF(LEN('заявки всего'!D955)=0,"",'заявки всего'!D955)</f>
        <v/>
      </c>
      <c r="E955" s="23" t="str">
        <f>IF(LEN('заявки всего'!E955)=0,"",'заявки всего'!E955)</f>
        <v/>
      </c>
      <c r="F955" s="23" t="str">
        <f>IF(обеспечено!F955=0,"",ROUNDUP(обеспечено!F955/31*5,0))</f>
        <v/>
      </c>
      <c r="G955" s="21" t="str">
        <f>IF(обеспечено!G955-'погружено всего'!G955=0,"",обеспечено!G955-'погружено всего'!G955)</f>
        <v/>
      </c>
      <c r="H955" s="21" t="str">
        <f>IF(обеспечено!H955-'погружено всего'!H955=0,"",обеспечено!H955-'погружено всего'!H955)</f>
        <v/>
      </c>
      <c r="I955" s="21" t="str">
        <f>IF(обеспечено!I955-'погружено всего'!I955=0,"",обеспечено!I955-'погружено всего'!I955)</f>
        <v/>
      </c>
      <c r="J955" s="21" t="str">
        <f>IF(обеспечено!J955-'погружено всего'!J955=0,"",обеспечено!J955-'погружено всего'!J955)</f>
        <v/>
      </c>
      <c r="K955" s="21" t="str">
        <f>IF(обеспечено!K955-'погружено всего'!K955=0,"",обеспечено!K955-'погружено всего'!K955)</f>
        <v/>
      </c>
      <c r="L955" s="21" t="str">
        <f>IF(обеспечено!L955-'погружено всего'!L955=0,"",обеспечено!L955-'погружено всего'!L955)</f>
        <v/>
      </c>
      <c r="M955" s="21" t="str">
        <f>IF(обеспечено!M955-'погружено всего'!M955=0,"",обеспечено!M955-'погружено всего'!M955)</f>
        <v/>
      </c>
      <c r="N955" s="21" t="str">
        <f>IF(обеспечено!N955-'погружено всего'!N955=0,"",обеспечено!N955-'погружено всего'!N955)</f>
        <v/>
      </c>
      <c r="O955" s="21" t="str">
        <f>IF(обеспечено!O955-'погружено всего'!O955=0,"",обеспечено!O955-'погружено всего'!O955)</f>
        <v/>
      </c>
      <c r="P955" s="21" t="str">
        <f>IF(обеспечено!P955-'погружено всего'!P955=0,"",обеспечено!P955-'погружено всего'!P955)</f>
        <v/>
      </c>
      <c r="Q955" s="21" t="str">
        <f>IF(обеспечено!Q955-'погружено всего'!Q955=0,"",обеспечено!Q955-'погружено всего'!Q955)</f>
        <v/>
      </c>
      <c r="R955" s="21" t="str">
        <f>IF(обеспечено!R955-'погружено всего'!R955=0,"",обеспечено!R955-'погружено всего'!R955)</f>
        <v/>
      </c>
      <c r="S955" s="21" t="str">
        <f>IF(обеспечено!S955-'погружено всего'!S955=0,"",обеспечено!S955-'погружено всего'!S955)</f>
        <v/>
      </c>
      <c r="T955" s="21" t="str">
        <f>IF(обеспечено!T955-'погружено всего'!T955=0,"",обеспечено!T955-'погружено всего'!T955)</f>
        <v/>
      </c>
      <c r="U955" s="21" t="str">
        <f>IF(обеспечено!U955-'погружено всего'!U955=0,"",обеспечено!U955-'погружено всего'!U955)</f>
        <v/>
      </c>
      <c r="V955" s="21" t="str">
        <f>IF(обеспечено!V955-'погружено всего'!V955=0,"",обеспечено!V955-'погружено всего'!V955)</f>
        <v/>
      </c>
      <c r="W955" s="21" t="str">
        <f>IF(обеспечено!W955-'погружено всего'!W955=0,"",обеспечено!W955-'погружено всего'!W955)</f>
        <v/>
      </c>
      <c r="X955" s="21" t="str">
        <f>IF(обеспечено!X955-'погружено всего'!X955=0,"",обеспечено!X955-'погружено всего'!X955)</f>
        <v/>
      </c>
      <c r="Y955" s="21" t="str">
        <f>IF(обеспечено!Y955-'погружено всего'!Y955=0,"",обеспечено!Y955-'погружено всего'!Y955)</f>
        <v/>
      </c>
      <c r="Z955" s="21" t="str">
        <f>IF(обеспечено!Z955-'погружено всего'!Z955=0,"",обеспечено!Z955-'погружено всего'!Z955)</f>
        <v/>
      </c>
      <c r="AA955" s="21" t="str">
        <f>IF(обеспечено!AA955-'погружено всего'!AA955=0,"",обеспечено!AA955-'погружено всего'!AA955)</f>
        <v/>
      </c>
      <c r="AB955" s="21" t="str">
        <f>IF(обеспечено!AB955-'погружено всего'!AB955=0,"",обеспечено!AB955-'погружено всего'!AB955)</f>
        <v/>
      </c>
      <c r="AC955" s="21" t="str">
        <f>IF(обеспечено!AC955-'погружено всего'!AC955=0,"",обеспечено!AC955-'погружено всего'!AC955)</f>
        <v/>
      </c>
      <c r="AD955" s="21" t="str">
        <f>IF(обеспечено!AD955-'погружено всего'!AD955=0,"",обеспечено!AD955-'погружено всего'!AD955)</f>
        <v/>
      </c>
      <c r="AE955" s="21" t="str">
        <f>IF(обеспечено!AE955-'погружено всего'!AE955=0,"",обеспечено!AE955-'погружено всего'!AE955)</f>
        <v/>
      </c>
      <c r="AF955" s="21" t="str">
        <f>IF(обеспечено!AF955-'погружено всего'!AF955=0,"",обеспечено!AF955-'погружено всего'!AF955)</f>
        <v/>
      </c>
      <c r="AG955" s="21" t="str">
        <f>IF(обеспечено!AG955-'погружено всего'!AG955=0,"",обеспечено!AG955-'погружено всего'!AG955)</f>
        <v/>
      </c>
      <c r="AH955" s="21" t="str">
        <f>IF(обеспечено!AH955-'погружено всего'!AH955=0,"",обеспечено!AH955-'погружено всего'!AH955)</f>
        <v/>
      </c>
      <c r="AI955" s="21" t="str">
        <f>IF(обеспечено!AI955-'погружено всего'!AI955=0,"",обеспечено!AI955-'погружено всего'!AI955)</f>
        <v/>
      </c>
      <c r="AJ955" s="21" t="str">
        <f>IF(обеспечено!AJ955-'погружено всего'!AJ955=0,"",обеспечено!AJ955-'погружено всего'!AJ955)</f>
        <v/>
      </c>
      <c r="AK955" s="21" t="str">
        <f>IF(обеспечено!AK955-'погружено всего'!AK955=0,"",обеспечено!AK955-'погружено всего'!AK955)</f>
        <v/>
      </c>
    </row>
    <row r="956" spans="2:37" ht="13.5" customHeight="1" x14ac:dyDescent="0.15">
      <c r="B956" s="20" t="str">
        <f>IF(LEN('заявки всего'!B956)=0,"",'заявки всего'!B956)</f>
        <v/>
      </c>
      <c r="C956" s="20" t="str">
        <f>IF(LEN('заявки всего'!C956)=0,"",'заявки всего'!C956)</f>
        <v/>
      </c>
      <c r="D956" s="22" t="str">
        <f>IF(LEN('заявки всего'!D956)=0,"",'заявки всего'!D956)</f>
        <v/>
      </c>
      <c r="E956" s="23" t="str">
        <f>IF(LEN('заявки всего'!E956)=0,"",'заявки всего'!E956)</f>
        <v/>
      </c>
      <c r="F956" s="23" t="str">
        <f>IF(обеспечено!F956=0,"",ROUNDUP(обеспечено!F956/31*5,0))</f>
        <v/>
      </c>
      <c r="G956" s="21" t="str">
        <f>IF(обеспечено!G956-'погружено всего'!G956=0,"",обеспечено!G956-'погружено всего'!G956)</f>
        <v/>
      </c>
      <c r="H956" s="21" t="str">
        <f>IF(обеспечено!H956-'погружено всего'!H956=0,"",обеспечено!H956-'погружено всего'!H956)</f>
        <v/>
      </c>
      <c r="I956" s="21" t="str">
        <f>IF(обеспечено!I956-'погружено всего'!I956=0,"",обеспечено!I956-'погружено всего'!I956)</f>
        <v/>
      </c>
      <c r="J956" s="21" t="str">
        <f>IF(обеспечено!J956-'погружено всего'!J956=0,"",обеспечено!J956-'погружено всего'!J956)</f>
        <v/>
      </c>
      <c r="K956" s="21" t="str">
        <f>IF(обеспечено!K956-'погружено всего'!K956=0,"",обеспечено!K956-'погружено всего'!K956)</f>
        <v/>
      </c>
      <c r="L956" s="21" t="str">
        <f>IF(обеспечено!L956-'погружено всего'!L956=0,"",обеспечено!L956-'погружено всего'!L956)</f>
        <v/>
      </c>
      <c r="M956" s="21" t="str">
        <f>IF(обеспечено!M956-'погружено всего'!M956=0,"",обеспечено!M956-'погружено всего'!M956)</f>
        <v/>
      </c>
      <c r="N956" s="21" t="str">
        <f>IF(обеспечено!N956-'погружено всего'!N956=0,"",обеспечено!N956-'погружено всего'!N956)</f>
        <v/>
      </c>
      <c r="O956" s="21" t="str">
        <f>IF(обеспечено!O956-'погружено всего'!O956=0,"",обеспечено!O956-'погружено всего'!O956)</f>
        <v/>
      </c>
      <c r="P956" s="21" t="str">
        <f>IF(обеспечено!P956-'погружено всего'!P956=0,"",обеспечено!P956-'погружено всего'!P956)</f>
        <v/>
      </c>
      <c r="Q956" s="21" t="str">
        <f>IF(обеспечено!Q956-'погружено всего'!Q956=0,"",обеспечено!Q956-'погружено всего'!Q956)</f>
        <v/>
      </c>
      <c r="R956" s="21" t="str">
        <f>IF(обеспечено!R956-'погружено всего'!R956=0,"",обеспечено!R956-'погружено всего'!R956)</f>
        <v/>
      </c>
      <c r="S956" s="21" t="str">
        <f>IF(обеспечено!S956-'погружено всего'!S956=0,"",обеспечено!S956-'погружено всего'!S956)</f>
        <v/>
      </c>
      <c r="T956" s="21" t="str">
        <f>IF(обеспечено!T956-'погружено всего'!T956=0,"",обеспечено!T956-'погружено всего'!T956)</f>
        <v/>
      </c>
      <c r="U956" s="21" t="str">
        <f>IF(обеспечено!U956-'погружено всего'!U956=0,"",обеспечено!U956-'погружено всего'!U956)</f>
        <v/>
      </c>
      <c r="V956" s="21" t="str">
        <f>IF(обеспечено!V956-'погружено всего'!V956=0,"",обеспечено!V956-'погружено всего'!V956)</f>
        <v/>
      </c>
      <c r="W956" s="21" t="str">
        <f>IF(обеспечено!W956-'погружено всего'!W956=0,"",обеспечено!W956-'погружено всего'!W956)</f>
        <v/>
      </c>
      <c r="X956" s="21" t="str">
        <f>IF(обеспечено!X956-'погружено всего'!X956=0,"",обеспечено!X956-'погружено всего'!X956)</f>
        <v/>
      </c>
      <c r="Y956" s="21" t="str">
        <f>IF(обеспечено!Y956-'погружено всего'!Y956=0,"",обеспечено!Y956-'погружено всего'!Y956)</f>
        <v/>
      </c>
      <c r="Z956" s="21" t="str">
        <f>IF(обеспечено!Z956-'погружено всего'!Z956=0,"",обеспечено!Z956-'погружено всего'!Z956)</f>
        <v/>
      </c>
      <c r="AA956" s="21" t="str">
        <f>IF(обеспечено!AA956-'погружено всего'!AA956=0,"",обеспечено!AA956-'погружено всего'!AA956)</f>
        <v/>
      </c>
      <c r="AB956" s="21" t="str">
        <f>IF(обеспечено!AB956-'погружено всего'!AB956=0,"",обеспечено!AB956-'погружено всего'!AB956)</f>
        <v/>
      </c>
      <c r="AC956" s="21" t="str">
        <f>IF(обеспечено!AC956-'погружено всего'!AC956=0,"",обеспечено!AC956-'погружено всего'!AC956)</f>
        <v/>
      </c>
      <c r="AD956" s="21" t="str">
        <f>IF(обеспечено!AD956-'погружено всего'!AD956=0,"",обеспечено!AD956-'погружено всего'!AD956)</f>
        <v/>
      </c>
      <c r="AE956" s="21" t="str">
        <f>IF(обеспечено!AE956-'погружено всего'!AE956=0,"",обеспечено!AE956-'погружено всего'!AE956)</f>
        <v/>
      </c>
      <c r="AF956" s="21" t="str">
        <f>IF(обеспечено!AF956-'погружено всего'!AF956=0,"",обеспечено!AF956-'погружено всего'!AF956)</f>
        <v/>
      </c>
      <c r="AG956" s="21" t="str">
        <f>IF(обеспечено!AG956-'погружено всего'!AG956=0,"",обеспечено!AG956-'погружено всего'!AG956)</f>
        <v/>
      </c>
      <c r="AH956" s="21" t="str">
        <f>IF(обеспечено!AH956-'погружено всего'!AH956=0,"",обеспечено!AH956-'погружено всего'!AH956)</f>
        <v/>
      </c>
      <c r="AI956" s="21" t="str">
        <f>IF(обеспечено!AI956-'погружено всего'!AI956=0,"",обеспечено!AI956-'погружено всего'!AI956)</f>
        <v/>
      </c>
      <c r="AJ956" s="21" t="str">
        <f>IF(обеспечено!AJ956-'погружено всего'!AJ956=0,"",обеспечено!AJ956-'погружено всего'!AJ956)</f>
        <v/>
      </c>
      <c r="AK956" s="21" t="str">
        <f>IF(обеспечено!AK956-'погружено всего'!AK956=0,"",обеспечено!AK956-'погружено всего'!AK956)</f>
        <v/>
      </c>
    </row>
    <row r="957" spans="2:37" ht="13.5" customHeight="1" x14ac:dyDescent="0.15">
      <c r="B957" s="20" t="str">
        <f>IF(LEN('заявки всего'!B957)=0,"",'заявки всего'!B957)</f>
        <v/>
      </c>
      <c r="C957" s="20" t="str">
        <f>IF(LEN('заявки всего'!C957)=0,"",'заявки всего'!C957)</f>
        <v/>
      </c>
      <c r="D957" s="22" t="str">
        <f>IF(LEN('заявки всего'!D957)=0,"",'заявки всего'!D957)</f>
        <v/>
      </c>
      <c r="E957" s="23" t="str">
        <f>IF(LEN('заявки всего'!E957)=0,"",'заявки всего'!E957)</f>
        <v/>
      </c>
      <c r="F957" s="23" t="str">
        <f>IF(обеспечено!F957=0,"",ROUNDUP(обеспечено!F957/31*5,0))</f>
        <v/>
      </c>
      <c r="G957" s="21" t="str">
        <f>IF(обеспечено!G957-'погружено всего'!G957=0,"",обеспечено!G957-'погружено всего'!G957)</f>
        <v/>
      </c>
      <c r="H957" s="21" t="str">
        <f>IF(обеспечено!H957-'погружено всего'!H957=0,"",обеспечено!H957-'погружено всего'!H957)</f>
        <v/>
      </c>
      <c r="I957" s="21" t="str">
        <f>IF(обеспечено!I957-'погружено всего'!I957=0,"",обеспечено!I957-'погружено всего'!I957)</f>
        <v/>
      </c>
      <c r="J957" s="21" t="str">
        <f>IF(обеспечено!J957-'погружено всего'!J957=0,"",обеспечено!J957-'погружено всего'!J957)</f>
        <v/>
      </c>
      <c r="K957" s="21" t="str">
        <f>IF(обеспечено!K957-'погружено всего'!K957=0,"",обеспечено!K957-'погружено всего'!K957)</f>
        <v/>
      </c>
      <c r="L957" s="21" t="str">
        <f>IF(обеспечено!L957-'погружено всего'!L957=0,"",обеспечено!L957-'погружено всего'!L957)</f>
        <v/>
      </c>
      <c r="M957" s="21" t="str">
        <f>IF(обеспечено!M957-'погружено всего'!M957=0,"",обеспечено!M957-'погружено всего'!M957)</f>
        <v/>
      </c>
      <c r="N957" s="21" t="str">
        <f>IF(обеспечено!N957-'погружено всего'!N957=0,"",обеспечено!N957-'погружено всего'!N957)</f>
        <v/>
      </c>
      <c r="O957" s="21" t="str">
        <f>IF(обеспечено!O957-'погружено всего'!O957=0,"",обеспечено!O957-'погружено всего'!O957)</f>
        <v/>
      </c>
      <c r="P957" s="21" t="str">
        <f>IF(обеспечено!P957-'погружено всего'!P957=0,"",обеспечено!P957-'погружено всего'!P957)</f>
        <v/>
      </c>
      <c r="Q957" s="21" t="str">
        <f>IF(обеспечено!Q957-'погружено всего'!Q957=0,"",обеспечено!Q957-'погружено всего'!Q957)</f>
        <v/>
      </c>
      <c r="R957" s="21" t="str">
        <f>IF(обеспечено!R957-'погружено всего'!R957=0,"",обеспечено!R957-'погружено всего'!R957)</f>
        <v/>
      </c>
      <c r="S957" s="21" t="str">
        <f>IF(обеспечено!S957-'погружено всего'!S957=0,"",обеспечено!S957-'погружено всего'!S957)</f>
        <v/>
      </c>
      <c r="T957" s="21" t="str">
        <f>IF(обеспечено!T957-'погружено всего'!T957=0,"",обеспечено!T957-'погружено всего'!T957)</f>
        <v/>
      </c>
      <c r="U957" s="21" t="str">
        <f>IF(обеспечено!U957-'погружено всего'!U957=0,"",обеспечено!U957-'погружено всего'!U957)</f>
        <v/>
      </c>
      <c r="V957" s="21" t="str">
        <f>IF(обеспечено!V957-'погружено всего'!V957=0,"",обеспечено!V957-'погружено всего'!V957)</f>
        <v/>
      </c>
      <c r="W957" s="21" t="str">
        <f>IF(обеспечено!W957-'погружено всего'!W957=0,"",обеспечено!W957-'погружено всего'!W957)</f>
        <v/>
      </c>
      <c r="X957" s="21" t="str">
        <f>IF(обеспечено!X957-'погружено всего'!X957=0,"",обеспечено!X957-'погружено всего'!X957)</f>
        <v/>
      </c>
      <c r="Y957" s="21" t="str">
        <f>IF(обеспечено!Y957-'погружено всего'!Y957=0,"",обеспечено!Y957-'погружено всего'!Y957)</f>
        <v/>
      </c>
      <c r="Z957" s="21" t="str">
        <f>IF(обеспечено!Z957-'погружено всего'!Z957=0,"",обеспечено!Z957-'погружено всего'!Z957)</f>
        <v/>
      </c>
      <c r="AA957" s="21" t="str">
        <f>IF(обеспечено!AA957-'погружено всего'!AA957=0,"",обеспечено!AA957-'погружено всего'!AA957)</f>
        <v/>
      </c>
      <c r="AB957" s="21" t="str">
        <f>IF(обеспечено!AB957-'погружено всего'!AB957=0,"",обеспечено!AB957-'погружено всего'!AB957)</f>
        <v/>
      </c>
      <c r="AC957" s="21" t="str">
        <f>IF(обеспечено!AC957-'погружено всего'!AC957=0,"",обеспечено!AC957-'погружено всего'!AC957)</f>
        <v/>
      </c>
      <c r="AD957" s="21" t="str">
        <f>IF(обеспечено!AD957-'погружено всего'!AD957=0,"",обеспечено!AD957-'погружено всего'!AD957)</f>
        <v/>
      </c>
      <c r="AE957" s="21" t="str">
        <f>IF(обеспечено!AE957-'погружено всего'!AE957=0,"",обеспечено!AE957-'погружено всего'!AE957)</f>
        <v/>
      </c>
      <c r="AF957" s="21" t="str">
        <f>IF(обеспечено!AF957-'погружено всего'!AF957=0,"",обеспечено!AF957-'погружено всего'!AF957)</f>
        <v/>
      </c>
      <c r="AG957" s="21" t="str">
        <f>IF(обеспечено!AG957-'погружено всего'!AG957=0,"",обеспечено!AG957-'погружено всего'!AG957)</f>
        <v/>
      </c>
      <c r="AH957" s="21" t="str">
        <f>IF(обеспечено!AH957-'погружено всего'!AH957=0,"",обеспечено!AH957-'погружено всего'!AH957)</f>
        <v/>
      </c>
      <c r="AI957" s="21" t="str">
        <f>IF(обеспечено!AI957-'погружено всего'!AI957=0,"",обеспечено!AI957-'погружено всего'!AI957)</f>
        <v/>
      </c>
      <c r="AJ957" s="21" t="str">
        <f>IF(обеспечено!AJ957-'погружено всего'!AJ957=0,"",обеспечено!AJ957-'погружено всего'!AJ957)</f>
        <v/>
      </c>
      <c r="AK957" s="21" t="str">
        <f>IF(обеспечено!AK957-'погружено всего'!AK957=0,"",обеспечено!AK957-'погружено всего'!AK957)</f>
        <v/>
      </c>
    </row>
    <row r="958" spans="2:37" ht="13.5" customHeight="1" x14ac:dyDescent="0.15">
      <c r="B958" s="20" t="str">
        <f>IF(LEN('заявки всего'!B958)=0,"",'заявки всего'!B958)</f>
        <v/>
      </c>
      <c r="C958" s="20" t="str">
        <f>IF(LEN('заявки всего'!C958)=0,"",'заявки всего'!C958)</f>
        <v/>
      </c>
      <c r="D958" s="22" t="str">
        <f>IF(LEN('заявки всего'!D958)=0,"",'заявки всего'!D958)</f>
        <v/>
      </c>
      <c r="E958" s="23" t="str">
        <f>IF(LEN('заявки всего'!E958)=0,"",'заявки всего'!E958)</f>
        <v/>
      </c>
      <c r="F958" s="23" t="str">
        <f>IF(обеспечено!F958=0,"",ROUNDUP(обеспечено!F958/31*5,0))</f>
        <v/>
      </c>
      <c r="G958" s="21" t="str">
        <f>IF(обеспечено!G958-'погружено всего'!G958=0,"",обеспечено!G958-'погружено всего'!G958)</f>
        <v/>
      </c>
      <c r="H958" s="21" t="str">
        <f>IF(обеспечено!H958-'погружено всего'!H958=0,"",обеспечено!H958-'погружено всего'!H958)</f>
        <v/>
      </c>
      <c r="I958" s="21" t="str">
        <f>IF(обеспечено!I958-'погружено всего'!I958=0,"",обеспечено!I958-'погружено всего'!I958)</f>
        <v/>
      </c>
      <c r="J958" s="21" t="str">
        <f>IF(обеспечено!J958-'погружено всего'!J958=0,"",обеспечено!J958-'погружено всего'!J958)</f>
        <v/>
      </c>
      <c r="K958" s="21" t="str">
        <f>IF(обеспечено!K958-'погружено всего'!K958=0,"",обеспечено!K958-'погружено всего'!K958)</f>
        <v/>
      </c>
      <c r="L958" s="21" t="str">
        <f>IF(обеспечено!L958-'погружено всего'!L958=0,"",обеспечено!L958-'погружено всего'!L958)</f>
        <v/>
      </c>
      <c r="M958" s="21" t="str">
        <f>IF(обеспечено!M958-'погружено всего'!M958=0,"",обеспечено!M958-'погружено всего'!M958)</f>
        <v/>
      </c>
      <c r="N958" s="21" t="str">
        <f>IF(обеспечено!N958-'погружено всего'!N958=0,"",обеспечено!N958-'погружено всего'!N958)</f>
        <v/>
      </c>
      <c r="O958" s="21" t="str">
        <f>IF(обеспечено!O958-'погружено всего'!O958=0,"",обеспечено!O958-'погружено всего'!O958)</f>
        <v/>
      </c>
      <c r="P958" s="21" t="str">
        <f>IF(обеспечено!P958-'погружено всего'!P958=0,"",обеспечено!P958-'погружено всего'!P958)</f>
        <v/>
      </c>
      <c r="Q958" s="21" t="str">
        <f>IF(обеспечено!Q958-'погружено всего'!Q958=0,"",обеспечено!Q958-'погружено всего'!Q958)</f>
        <v/>
      </c>
      <c r="R958" s="21" t="str">
        <f>IF(обеспечено!R958-'погружено всего'!R958=0,"",обеспечено!R958-'погружено всего'!R958)</f>
        <v/>
      </c>
      <c r="S958" s="21" t="str">
        <f>IF(обеспечено!S958-'погружено всего'!S958=0,"",обеспечено!S958-'погружено всего'!S958)</f>
        <v/>
      </c>
      <c r="T958" s="21" t="str">
        <f>IF(обеспечено!T958-'погружено всего'!T958=0,"",обеспечено!T958-'погружено всего'!T958)</f>
        <v/>
      </c>
      <c r="U958" s="21" t="str">
        <f>IF(обеспечено!U958-'погружено всего'!U958=0,"",обеспечено!U958-'погружено всего'!U958)</f>
        <v/>
      </c>
      <c r="V958" s="21" t="str">
        <f>IF(обеспечено!V958-'погружено всего'!V958=0,"",обеспечено!V958-'погружено всего'!V958)</f>
        <v/>
      </c>
      <c r="W958" s="21" t="str">
        <f>IF(обеспечено!W958-'погружено всего'!W958=0,"",обеспечено!W958-'погружено всего'!W958)</f>
        <v/>
      </c>
      <c r="X958" s="21" t="str">
        <f>IF(обеспечено!X958-'погружено всего'!X958=0,"",обеспечено!X958-'погружено всего'!X958)</f>
        <v/>
      </c>
      <c r="Y958" s="21" t="str">
        <f>IF(обеспечено!Y958-'погружено всего'!Y958=0,"",обеспечено!Y958-'погружено всего'!Y958)</f>
        <v/>
      </c>
      <c r="Z958" s="21" t="str">
        <f>IF(обеспечено!Z958-'погружено всего'!Z958=0,"",обеспечено!Z958-'погружено всего'!Z958)</f>
        <v/>
      </c>
      <c r="AA958" s="21" t="str">
        <f>IF(обеспечено!AA958-'погружено всего'!AA958=0,"",обеспечено!AA958-'погружено всего'!AA958)</f>
        <v/>
      </c>
      <c r="AB958" s="21" t="str">
        <f>IF(обеспечено!AB958-'погружено всего'!AB958=0,"",обеспечено!AB958-'погружено всего'!AB958)</f>
        <v/>
      </c>
      <c r="AC958" s="21" t="str">
        <f>IF(обеспечено!AC958-'погружено всего'!AC958=0,"",обеспечено!AC958-'погружено всего'!AC958)</f>
        <v/>
      </c>
      <c r="AD958" s="21" t="str">
        <f>IF(обеспечено!AD958-'погружено всего'!AD958=0,"",обеспечено!AD958-'погружено всего'!AD958)</f>
        <v/>
      </c>
      <c r="AE958" s="21" t="str">
        <f>IF(обеспечено!AE958-'погружено всего'!AE958=0,"",обеспечено!AE958-'погружено всего'!AE958)</f>
        <v/>
      </c>
      <c r="AF958" s="21" t="str">
        <f>IF(обеспечено!AF958-'погружено всего'!AF958=0,"",обеспечено!AF958-'погружено всего'!AF958)</f>
        <v/>
      </c>
      <c r="AG958" s="21" t="str">
        <f>IF(обеспечено!AG958-'погружено всего'!AG958=0,"",обеспечено!AG958-'погружено всего'!AG958)</f>
        <v/>
      </c>
      <c r="AH958" s="21" t="str">
        <f>IF(обеспечено!AH958-'погружено всего'!AH958=0,"",обеспечено!AH958-'погружено всего'!AH958)</f>
        <v/>
      </c>
      <c r="AI958" s="21" t="str">
        <f>IF(обеспечено!AI958-'погружено всего'!AI958=0,"",обеспечено!AI958-'погружено всего'!AI958)</f>
        <v/>
      </c>
      <c r="AJ958" s="21" t="str">
        <f>IF(обеспечено!AJ958-'погружено всего'!AJ958=0,"",обеспечено!AJ958-'погружено всего'!AJ958)</f>
        <v/>
      </c>
      <c r="AK958" s="21" t="str">
        <f>IF(обеспечено!AK958-'погружено всего'!AK958=0,"",обеспечено!AK958-'погружено всего'!AK958)</f>
        <v/>
      </c>
    </row>
    <row r="959" spans="2:37" ht="13.5" customHeight="1" x14ac:dyDescent="0.15">
      <c r="B959" s="20" t="str">
        <f>IF(LEN('заявки всего'!B959)=0,"",'заявки всего'!B959)</f>
        <v/>
      </c>
      <c r="C959" s="20" t="str">
        <f>IF(LEN('заявки всего'!C959)=0,"",'заявки всего'!C959)</f>
        <v/>
      </c>
      <c r="D959" s="22" t="str">
        <f>IF(LEN('заявки всего'!D959)=0,"",'заявки всего'!D959)</f>
        <v/>
      </c>
      <c r="E959" s="23" t="str">
        <f>IF(LEN('заявки всего'!E959)=0,"",'заявки всего'!E959)</f>
        <v/>
      </c>
      <c r="F959" s="23" t="str">
        <f>IF(обеспечено!F959=0,"",ROUNDUP(обеспечено!F959/31*5,0))</f>
        <v/>
      </c>
      <c r="G959" s="21" t="str">
        <f>IF(обеспечено!G959-'погружено всего'!G959=0,"",обеспечено!G959-'погружено всего'!G959)</f>
        <v/>
      </c>
      <c r="H959" s="21" t="str">
        <f>IF(обеспечено!H959-'погружено всего'!H959=0,"",обеспечено!H959-'погружено всего'!H959)</f>
        <v/>
      </c>
      <c r="I959" s="21" t="str">
        <f>IF(обеспечено!I959-'погружено всего'!I959=0,"",обеспечено!I959-'погружено всего'!I959)</f>
        <v/>
      </c>
      <c r="J959" s="21" t="str">
        <f>IF(обеспечено!J959-'погружено всего'!J959=0,"",обеспечено!J959-'погружено всего'!J959)</f>
        <v/>
      </c>
      <c r="K959" s="21" t="str">
        <f>IF(обеспечено!K959-'погружено всего'!K959=0,"",обеспечено!K959-'погружено всего'!K959)</f>
        <v/>
      </c>
      <c r="L959" s="21" t="str">
        <f>IF(обеспечено!L959-'погружено всего'!L959=0,"",обеспечено!L959-'погружено всего'!L959)</f>
        <v/>
      </c>
      <c r="M959" s="21" t="str">
        <f>IF(обеспечено!M959-'погружено всего'!M959=0,"",обеспечено!M959-'погружено всего'!M959)</f>
        <v/>
      </c>
      <c r="N959" s="21" t="str">
        <f>IF(обеспечено!N959-'погружено всего'!N959=0,"",обеспечено!N959-'погружено всего'!N959)</f>
        <v/>
      </c>
      <c r="O959" s="21" t="str">
        <f>IF(обеспечено!O959-'погружено всего'!O959=0,"",обеспечено!O959-'погружено всего'!O959)</f>
        <v/>
      </c>
      <c r="P959" s="21" t="str">
        <f>IF(обеспечено!P959-'погружено всего'!P959=0,"",обеспечено!P959-'погружено всего'!P959)</f>
        <v/>
      </c>
      <c r="Q959" s="21" t="str">
        <f>IF(обеспечено!Q959-'погружено всего'!Q959=0,"",обеспечено!Q959-'погружено всего'!Q959)</f>
        <v/>
      </c>
      <c r="R959" s="21" t="str">
        <f>IF(обеспечено!R959-'погружено всего'!R959=0,"",обеспечено!R959-'погружено всего'!R959)</f>
        <v/>
      </c>
      <c r="S959" s="21" t="str">
        <f>IF(обеспечено!S959-'погружено всего'!S959=0,"",обеспечено!S959-'погружено всего'!S959)</f>
        <v/>
      </c>
      <c r="T959" s="21" t="str">
        <f>IF(обеспечено!T959-'погружено всего'!T959=0,"",обеспечено!T959-'погружено всего'!T959)</f>
        <v/>
      </c>
      <c r="U959" s="21" t="str">
        <f>IF(обеспечено!U959-'погружено всего'!U959=0,"",обеспечено!U959-'погружено всего'!U959)</f>
        <v/>
      </c>
      <c r="V959" s="21" t="str">
        <f>IF(обеспечено!V959-'погружено всего'!V959=0,"",обеспечено!V959-'погружено всего'!V959)</f>
        <v/>
      </c>
      <c r="W959" s="21" t="str">
        <f>IF(обеспечено!W959-'погружено всего'!W959=0,"",обеспечено!W959-'погружено всего'!W959)</f>
        <v/>
      </c>
      <c r="X959" s="21" t="str">
        <f>IF(обеспечено!X959-'погружено всего'!X959=0,"",обеспечено!X959-'погружено всего'!X959)</f>
        <v/>
      </c>
      <c r="Y959" s="21" t="str">
        <f>IF(обеспечено!Y959-'погружено всего'!Y959=0,"",обеспечено!Y959-'погружено всего'!Y959)</f>
        <v/>
      </c>
      <c r="Z959" s="21" t="str">
        <f>IF(обеспечено!Z959-'погружено всего'!Z959=0,"",обеспечено!Z959-'погружено всего'!Z959)</f>
        <v/>
      </c>
      <c r="AA959" s="21" t="str">
        <f>IF(обеспечено!AA959-'погружено всего'!AA959=0,"",обеспечено!AA959-'погружено всего'!AA959)</f>
        <v/>
      </c>
      <c r="AB959" s="21" t="str">
        <f>IF(обеспечено!AB959-'погружено всего'!AB959=0,"",обеспечено!AB959-'погружено всего'!AB959)</f>
        <v/>
      </c>
      <c r="AC959" s="21" t="str">
        <f>IF(обеспечено!AC959-'погружено всего'!AC959=0,"",обеспечено!AC959-'погружено всего'!AC959)</f>
        <v/>
      </c>
      <c r="AD959" s="21" t="str">
        <f>IF(обеспечено!AD959-'погружено всего'!AD959=0,"",обеспечено!AD959-'погружено всего'!AD959)</f>
        <v/>
      </c>
      <c r="AE959" s="21" t="str">
        <f>IF(обеспечено!AE959-'погружено всего'!AE959=0,"",обеспечено!AE959-'погружено всего'!AE959)</f>
        <v/>
      </c>
      <c r="AF959" s="21" t="str">
        <f>IF(обеспечено!AF959-'погружено всего'!AF959=0,"",обеспечено!AF959-'погружено всего'!AF959)</f>
        <v/>
      </c>
      <c r="AG959" s="21" t="str">
        <f>IF(обеспечено!AG959-'погружено всего'!AG959=0,"",обеспечено!AG959-'погружено всего'!AG959)</f>
        <v/>
      </c>
      <c r="AH959" s="21" t="str">
        <f>IF(обеспечено!AH959-'погружено всего'!AH959=0,"",обеспечено!AH959-'погружено всего'!AH959)</f>
        <v/>
      </c>
      <c r="AI959" s="21" t="str">
        <f>IF(обеспечено!AI959-'погружено всего'!AI959=0,"",обеспечено!AI959-'погружено всего'!AI959)</f>
        <v/>
      </c>
      <c r="AJ959" s="21" t="str">
        <f>IF(обеспечено!AJ959-'погружено всего'!AJ959=0,"",обеспечено!AJ959-'погружено всего'!AJ959)</f>
        <v/>
      </c>
      <c r="AK959" s="21" t="str">
        <f>IF(обеспечено!AK959-'погружено всего'!AK959=0,"",обеспечено!AK959-'погружено всего'!AK959)</f>
        <v/>
      </c>
    </row>
    <row r="960" spans="2:37" ht="13.5" customHeight="1" x14ac:dyDescent="0.15">
      <c r="B960" s="20" t="str">
        <f>IF(LEN('заявки всего'!B960)=0,"",'заявки всего'!B960)</f>
        <v/>
      </c>
      <c r="C960" s="20" t="str">
        <f>IF(LEN('заявки всего'!C960)=0,"",'заявки всего'!C960)</f>
        <v/>
      </c>
      <c r="D960" s="22" t="str">
        <f>IF(LEN('заявки всего'!D960)=0,"",'заявки всего'!D960)</f>
        <v/>
      </c>
      <c r="E960" s="23" t="str">
        <f>IF(LEN('заявки всего'!E960)=0,"",'заявки всего'!E960)</f>
        <v/>
      </c>
      <c r="F960" s="23" t="str">
        <f>IF(обеспечено!F960=0,"",ROUNDUP(обеспечено!F960/31*5,0))</f>
        <v/>
      </c>
      <c r="G960" s="21" t="str">
        <f>IF(обеспечено!G960-'погружено всего'!G960=0,"",обеспечено!G960-'погружено всего'!G960)</f>
        <v/>
      </c>
      <c r="H960" s="21" t="str">
        <f>IF(обеспечено!H960-'погружено всего'!H960=0,"",обеспечено!H960-'погружено всего'!H960)</f>
        <v/>
      </c>
      <c r="I960" s="21" t="str">
        <f>IF(обеспечено!I960-'погружено всего'!I960=0,"",обеспечено!I960-'погружено всего'!I960)</f>
        <v/>
      </c>
      <c r="J960" s="21" t="str">
        <f>IF(обеспечено!J960-'погружено всего'!J960=0,"",обеспечено!J960-'погружено всего'!J960)</f>
        <v/>
      </c>
      <c r="K960" s="21" t="str">
        <f>IF(обеспечено!K960-'погружено всего'!K960=0,"",обеспечено!K960-'погружено всего'!K960)</f>
        <v/>
      </c>
      <c r="L960" s="21" t="str">
        <f>IF(обеспечено!L960-'погружено всего'!L960=0,"",обеспечено!L960-'погружено всего'!L960)</f>
        <v/>
      </c>
      <c r="M960" s="21" t="str">
        <f>IF(обеспечено!M960-'погружено всего'!M960=0,"",обеспечено!M960-'погружено всего'!M960)</f>
        <v/>
      </c>
      <c r="N960" s="21" t="str">
        <f>IF(обеспечено!N960-'погружено всего'!N960=0,"",обеспечено!N960-'погружено всего'!N960)</f>
        <v/>
      </c>
      <c r="O960" s="21" t="str">
        <f>IF(обеспечено!O960-'погружено всего'!O960=0,"",обеспечено!O960-'погружено всего'!O960)</f>
        <v/>
      </c>
      <c r="P960" s="21" t="str">
        <f>IF(обеспечено!P960-'погружено всего'!P960=0,"",обеспечено!P960-'погружено всего'!P960)</f>
        <v/>
      </c>
      <c r="Q960" s="21" t="str">
        <f>IF(обеспечено!Q960-'погружено всего'!Q960=0,"",обеспечено!Q960-'погружено всего'!Q960)</f>
        <v/>
      </c>
      <c r="R960" s="21" t="str">
        <f>IF(обеспечено!R960-'погружено всего'!R960=0,"",обеспечено!R960-'погружено всего'!R960)</f>
        <v/>
      </c>
      <c r="S960" s="21" t="str">
        <f>IF(обеспечено!S960-'погружено всего'!S960=0,"",обеспечено!S960-'погружено всего'!S960)</f>
        <v/>
      </c>
      <c r="T960" s="21" t="str">
        <f>IF(обеспечено!T960-'погружено всего'!T960=0,"",обеспечено!T960-'погружено всего'!T960)</f>
        <v/>
      </c>
      <c r="U960" s="21" t="str">
        <f>IF(обеспечено!U960-'погружено всего'!U960=0,"",обеспечено!U960-'погружено всего'!U960)</f>
        <v/>
      </c>
      <c r="V960" s="21" t="str">
        <f>IF(обеспечено!V960-'погружено всего'!V960=0,"",обеспечено!V960-'погружено всего'!V960)</f>
        <v/>
      </c>
      <c r="W960" s="21" t="str">
        <f>IF(обеспечено!W960-'погружено всего'!W960=0,"",обеспечено!W960-'погружено всего'!W960)</f>
        <v/>
      </c>
      <c r="X960" s="21" t="str">
        <f>IF(обеспечено!X960-'погружено всего'!X960=0,"",обеспечено!X960-'погружено всего'!X960)</f>
        <v/>
      </c>
      <c r="Y960" s="21" t="str">
        <f>IF(обеспечено!Y960-'погружено всего'!Y960=0,"",обеспечено!Y960-'погружено всего'!Y960)</f>
        <v/>
      </c>
      <c r="Z960" s="21" t="str">
        <f>IF(обеспечено!Z960-'погружено всего'!Z960=0,"",обеспечено!Z960-'погружено всего'!Z960)</f>
        <v/>
      </c>
      <c r="AA960" s="21" t="str">
        <f>IF(обеспечено!AA960-'погружено всего'!AA960=0,"",обеспечено!AA960-'погружено всего'!AA960)</f>
        <v/>
      </c>
      <c r="AB960" s="21" t="str">
        <f>IF(обеспечено!AB960-'погружено всего'!AB960=0,"",обеспечено!AB960-'погружено всего'!AB960)</f>
        <v/>
      </c>
      <c r="AC960" s="21" t="str">
        <f>IF(обеспечено!AC960-'погружено всего'!AC960=0,"",обеспечено!AC960-'погружено всего'!AC960)</f>
        <v/>
      </c>
      <c r="AD960" s="21" t="str">
        <f>IF(обеспечено!AD960-'погружено всего'!AD960=0,"",обеспечено!AD960-'погружено всего'!AD960)</f>
        <v/>
      </c>
      <c r="AE960" s="21" t="str">
        <f>IF(обеспечено!AE960-'погружено всего'!AE960=0,"",обеспечено!AE960-'погружено всего'!AE960)</f>
        <v/>
      </c>
      <c r="AF960" s="21" t="str">
        <f>IF(обеспечено!AF960-'погружено всего'!AF960=0,"",обеспечено!AF960-'погружено всего'!AF960)</f>
        <v/>
      </c>
      <c r="AG960" s="21" t="str">
        <f>IF(обеспечено!AG960-'погружено всего'!AG960=0,"",обеспечено!AG960-'погружено всего'!AG960)</f>
        <v/>
      </c>
      <c r="AH960" s="21" t="str">
        <f>IF(обеспечено!AH960-'погружено всего'!AH960=0,"",обеспечено!AH960-'погружено всего'!AH960)</f>
        <v/>
      </c>
      <c r="AI960" s="21" t="str">
        <f>IF(обеспечено!AI960-'погружено всего'!AI960=0,"",обеспечено!AI960-'погружено всего'!AI960)</f>
        <v/>
      </c>
      <c r="AJ960" s="21" t="str">
        <f>IF(обеспечено!AJ960-'погружено всего'!AJ960=0,"",обеспечено!AJ960-'погружено всего'!AJ960)</f>
        <v/>
      </c>
      <c r="AK960" s="21" t="str">
        <f>IF(обеспечено!AK960-'погружено всего'!AK960=0,"",обеспечено!AK960-'погружено всего'!AK960)</f>
        <v/>
      </c>
    </row>
    <row r="961" spans="2:37" ht="13.5" customHeight="1" x14ac:dyDescent="0.15">
      <c r="B961" s="20" t="str">
        <f>IF(LEN('заявки всего'!B961)=0,"",'заявки всего'!B961)</f>
        <v/>
      </c>
      <c r="C961" s="20" t="str">
        <f>IF(LEN('заявки всего'!C961)=0,"",'заявки всего'!C961)</f>
        <v/>
      </c>
      <c r="D961" s="22" t="str">
        <f>IF(LEN('заявки всего'!D961)=0,"",'заявки всего'!D961)</f>
        <v/>
      </c>
      <c r="E961" s="23" t="str">
        <f>IF(LEN('заявки всего'!E961)=0,"",'заявки всего'!E961)</f>
        <v/>
      </c>
      <c r="F961" s="23" t="str">
        <f>IF(обеспечено!F961=0,"",ROUNDUP(обеспечено!F961/31*5,0))</f>
        <v/>
      </c>
      <c r="G961" s="21" t="str">
        <f>IF(обеспечено!G961-'погружено всего'!G961=0,"",обеспечено!G961-'погружено всего'!G961)</f>
        <v/>
      </c>
      <c r="H961" s="21" t="str">
        <f>IF(обеспечено!H961-'погружено всего'!H961=0,"",обеспечено!H961-'погружено всего'!H961)</f>
        <v/>
      </c>
      <c r="I961" s="21" t="str">
        <f>IF(обеспечено!I961-'погружено всего'!I961=0,"",обеспечено!I961-'погружено всего'!I961)</f>
        <v/>
      </c>
      <c r="J961" s="21" t="str">
        <f>IF(обеспечено!J961-'погружено всего'!J961=0,"",обеспечено!J961-'погружено всего'!J961)</f>
        <v/>
      </c>
      <c r="K961" s="21" t="str">
        <f>IF(обеспечено!K961-'погружено всего'!K961=0,"",обеспечено!K961-'погружено всего'!K961)</f>
        <v/>
      </c>
      <c r="L961" s="21" t="str">
        <f>IF(обеспечено!L961-'погружено всего'!L961=0,"",обеспечено!L961-'погружено всего'!L961)</f>
        <v/>
      </c>
      <c r="M961" s="21" t="str">
        <f>IF(обеспечено!M961-'погружено всего'!M961=0,"",обеспечено!M961-'погружено всего'!M961)</f>
        <v/>
      </c>
      <c r="N961" s="21" t="str">
        <f>IF(обеспечено!N961-'погружено всего'!N961=0,"",обеспечено!N961-'погружено всего'!N961)</f>
        <v/>
      </c>
      <c r="O961" s="21" t="str">
        <f>IF(обеспечено!O961-'погружено всего'!O961=0,"",обеспечено!O961-'погружено всего'!O961)</f>
        <v/>
      </c>
      <c r="P961" s="21" t="str">
        <f>IF(обеспечено!P961-'погружено всего'!P961=0,"",обеспечено!P961-'погружено всего'!P961)</f>
        <v/>
      </c>
      <c r="Q961" s="21" t="str">
        <f>IF(обеспечено!Q961-'погружено всего'!Q961=0,"",обеспечено!Q961-'погружено всего'!Q961)</f>
        <v/>
      </c>
      <c r="R961" s="21" t="str">
        <f>IF(обеспечено!R961-'погружено всего'!R961=0,"",обеспечено!R961-'погружено всего'!R961)</f>
        <v/>
      </c>
      <c r="S961" s="21" t="str">
        <f>IF(обеспечено!S961-'погружено всего'!S961=0,"",обеспечено!S961-'погружено всего'!S961)</f>
        <v/>
      </c>
      <c r="T961" s="21" t="str">
        <f>IF(обеспечено!T961-'погружено всего'!T961=0,"",обеспечено!T961-'погружено всего'!T961)</f>
        <v/>
      </c>
      <c r="U961" s="21" t="str">
        <f>IF(обеспечено!U961-'погружено всего'!U961=0,"",обеспечено!U961-'погружено всего'!U961)</f>
        <v/>
      </c>
      <c r="V961" s="21" t="str">
        <f>IF(обеспечено!V961-'погружено всего'!V961=0,"",обеспечено!V961-'погружено всего'!V961)</f>
        <v/>
      </c>
      <c r="W961" s="21" t="str">
        <f>IF(обеспечено!W961-'погружено всего'!W961=0,"",обеспечено!W961-'погружено всего'!W961)</f>
        <v/>
      </c>
      <c r="X961" s="21" t="str">
        <f>IF(обеспечено!X961-'погружено всего'!X961=0,"",обеспечено!X961-'погружено всего'!X961)</f>
        <v/>
      </c>
      <c r="Y961" s="21" t="str">
        <f>IF(обеспечено!Y961-'погружено всего'!Y961=0,"",обеспечено!Y961-'погружено всего'!Y961)</f>
        <v/>
      </c>
      <c r="Z961" s="21" t="str">
        <f>IF(обеспечено!Z961-'погружено всего'!Z961=0,"",обеспечено!Z961-'погружено всего'!Z961)</f>
        <v/>
      </c>
      <c r="AA961" s="21" t="str">
        <f>IF(обеспечено!AA961-'погружено всего'!AA961=0,"",обеспечено!AA961-'погружено всего'!AA961)</f>
        <v/>
      </c>
      <c r="AB961" s="21" t="str">
        <f>IF(обеспечено!AB961-'погружено всего'!AB961=0,"",обеспечено!AB961-'погружено всего'!AB961)</f>
        <v/>
      </c>
      <c r="AC961" s="21" t="str">
        <f>IF(обеспечено!AC961-'погружено всего'!AC961=0,"",обеспечено!AC961-'погружено всего'!AC961)</f>
        <v/>
      </c>
      <c r="AD961" s="21" t="str">
        <f>IF(обеспечено!AD961-'погружено всего'!AD961=0,"",обеспечено!AD961-'погружено всего'!AD961)</f>
        <v/>
      </c>
      <c r="AE961" s="21" t="str">
        <f>IF(обеспечено!AE961-'погружено всего'!AE961=0,"",обеспечено!AE961-'погружено всего'!AE961)</f>
        <v/>
      </c>
      <c r="AF961" s="21" t="str">
        <f>IF(обеспечено!AF961-'погружено всего'!AF961=0,"",обеспечено!AF961-'погружено всего'!AF961)</f>
        <v/>
      </c>
      <c r="AG961" s="21" t="str">
        <f>IF(обеспечено!AG961-'погружено всего'!AG961=0,"",обеспечено!AG961-'погружено всего'!AG961)</f>
        <v/>
      </c>
      <c r="AH961" s="21" t="str">
        <f>IF(обеспечено!AH961-'погружено всего'!AH961=0,"",обеспечено!AH961-'погружено всего'!AH961)</f>
        <v/>
      </c>
      <c r="AI961" s="21" t="str">
        <f>IF(обеспечено!AI961-'погружено всего'!AI961=0,"",обеспечено!AI961-'погружено всего'!AI961)</f>
        <v/>
      </c>
      <c r="AJ961" s="21" t="str">
        <f>IF(обеспечено!AJ961-'погружено всего'!AJ961=0,"",обеспечено!AJ961-'погружено всего'!AJ961)</f>
        <v/>
      </c>
      <c r="AK961" s="21" t="str">
        <f>IF(обеспечено!AK961-'погружено всего'!AK961=0,"",обеспечено!AK961-'погружено всего'!AK961)</f>
        <v/>
      </c>
    </row>
    <row r="962" spans="2:37" ht="13.5" customHeight="1" x14ac:dyDescent="0.15">
      <c r="B962" s="20" t="str">
        <f>IF(LEN('заявки всего'!B962)=0,"",'заявки всего'!B962)</f>
        <v/>
      </c>
      <c r="C962" s="20" t="str">
        <f>IF(LEN('заявки всего'!C962)=0,"",'заявки всего'!C962)</f>
        <v/>
      </c>
      <c r="D962" s="22" t="str">
        <f>IF(LEN('заявки всего'!D962)=0,"",'заявки всего'!D962)</f>
        <v/>
      </c>
      <c r="E962" s="23" t="str">
        <f>IF(LEN('заявки всего'!E962)=0,"",'заявки всего'!E962)</f>
        <v/>
      </c>
      <c r="F962" s="23" t="str">
        <f>IF(обеспечено!F962=0,"",ROUNDUP(обеспечено!F962/31*5,0))</f>
        <v/>
      </c>
      <c r="G962" s="21" t="str">
        <f>IF(обеспечено!G962-'погружено всего'!G962=0,"",обеспечено!G962-'погружено всего'!G962)</f>
        <v/>
      </c>
      <c r="H962" s="21" t="str">
        <f>IF(обеспечено!H962-'погружено всего'!H962=0,"",обеспечено!H962-'погружено всего'!H962)</f>
        <v/>
      </c>
      <c r="I962" s="21" t="str">
        <f>IF(обеспечено!I962-'погружено всего'!I962=0,"",обеспечено!I962-'погружено всего'!I962)</f>
        <v/>
      </c>
      <c r="J962" s="21" t="str">
        <f>IF(обеспечено!J962-'погружено всего'!J962=0,"",обеспечено!J962-'погружено всего'!J962)</f>
        <v/>
      </c>
      <c r="K962" s="21" t="str">
        <f>IF(обеспечено!K962-'погружено всего'!K962=0,"",обеспечено!K962-'погружено всего'!K962)</f>
        <v/>
      </c>
      <c r="L962" s="21" t="str">
        <f>IF(обеспечено!L962-'погружено всего'!L962=0,"",обеспечено!L962-'погружено всего'!L962)</f>
        <v/>
      </c>
      <c r="M962" s="21" t="str">
        <f>IF(обеспечено!M962-'погружено всего'!M962=0,"",обеспечено!M962-'погружено всего'!M962)</f>
        <v/>
      </c>
      <c r="N962" s="21" t="str">
        <f>IF(обеспечено!N962-'погружено всего'!N962=0,"",обеспечено!N962-'погружено всего'!N962)</f>
        <v/>
      </c>
      <c r="O962" s="21" t="str">
        <f>IF(обеспечено!O962-'погружено всего'!O962=0,"",обеспечено!O962-'погружено всего'!O962)</f>
        <v/>
      </c>
      <c r="P962" s="21" t="str">
        <f>IF(обеспечено!P962-'погружено всего'!P962=0,"",обеспечено!P962-'погружено всего'!P962)</f>
        <v/>
      </c>
      <c r="Q962" s="21" t="str">
        <f>IF(обеспечено!Q962-'погружено всего'!Q962=0,"",обеспечено!Q962-'погружено всего'!Q962)</f>
        <v/>
      </c>
      <c r="R962" s="21" t="str">
        <f>IF(обеспечено!R962-'погружено всего'!R962=0,"",обеспечено!R962-'погружено всего'!R962)</f>
        <v/>
      </c>
      <c r="S962" s="21" t="str">
        <f>IF(обеспечено!S962-'погружено всего'!S962=0,"",обеспечено!S962-'погружено всего'!S962)</f>
        <v/>
      </c>
      <c r="T962" s="21" t="str">
        <f>IF(обеспечено!T962-'погружено всего'!T962=0,"",обеспечено!T962-'погружено всего'!T962)</f>
        <v/>
      </c>
      <c r="U962" s="21" t="str">
        <f>IF(обеспечено!U962-'погружено всего'!U962=0,"",обеспечено!U962-'погружено всего'!U962)</f>
        <v/>
      </c>
      <c r="V962" s="21" t="str">
        <f>IF(обеспечено!V962-'погружено всего'!V962=0,"",обеспечено!V962-'погружено всего'!V962)</f>
        <v/>
      </c>
      <c r="W962" s="21" t="str">
        <f>IF(обеспечено!W962-'погружено всего'!W962=0,"",обеспечено!W962-'погружено всего'!W962)</f>
        <v/>
      </c>
      <c r="X962" s="21" t="str">
        <f>IF(обеспечено!X962-'погружено всего'!X962=0,"",обеспечено!X962-'погружено всего'!X962)</f>
        <v/>
      </c>
      <c r="Y962" s="21" t="str">
        <f>IF(обеспечено!Y962-'погружено всего'!Y962=0,"",обеспечено!Y962-'погружено всего'!Y962)</f>
        <v/>
      </c>
      <c r="Z962" s="21" t="str">
        <f>IF(обеспечено!Z962-'погружено всего'!Z962=0,"",обеспечено!Z962-'погружено всего'!Z962)</f>
        <v/>
      </c>
      <c r="AA962" s="21" t="str">
        <f>IF(обеспечено!AA962-'погружено всего'!AA962=0,"",обеспечено!AA962-'погружено всего'!AA962)</f>
        <v/>
      </c>
      <c r="AB962" s="21" t="str">
        <f>IF(обеспечено!AB962-'погружено всего'!AB962=0,"",обеспечено!AB962-'погружено всего'!AB962)</f>
        <v/>
      </c>
      <c r="AC962" s="21" t="str">
        <f>IF(обеспечено!AC962-'погружено всего'!AC962=0,"",обеспечено!AC962-'погружено всего'!AC962)</f>
        <v/>
      </c>
      <c r="AD962" s="21" t="str">
        <f>IF(обеспечено!AD962-'погружено всего'!AD962=0,"",обеспечено!AD962-'погружено всего'!AD962)</f>
        <v/>
      </c>
      <c r="AE962" s="21" t="str">
        <f>IF(обеспечено!AE962-'погружено всего'!AE962=0,"",обеспечено!AE962-'погружено всего'!AE962)</f>
        <v/>
      </c>
      <c r="AF962" s="21" t="str">
        <f>IF(обеспечено!AF962-'погружено всего'!AF962=0,"",обеспечено!AF962-'погружено всего'!AF962)</f>
        <v/>
      </c>
      <c r="AG962" s="21" t="str">
        <f>IF(обеспечено!AG962-'погружено всего'!AG962=0,"",обеспечено!AG962-'погружено всего'!AG962)</f>
        <v/>
      </c>
      <c r="AH962" s="21" t="str">
        <f>IF(обеспечено!AH962-'погружено всего'!AH962=0,"",обеспечено!AH962-'погружено всего'!AH962)</f>
        <v/>
      </c>
      <c r="AI962" s="21" t="str">
        <f>IF(обеспечено!AI962-'погружено всего'!AI962=0,"",обеспечено!AI962-'погружено всего'!AI962)</f>
        <v/>
      </c>
      <c r="AJ962" s="21" t="str">
        <f>IF(обеспечено!AJ962-'погружено всего'!AJ962=0,"",обеспечено!AJ962-'погружено всего'!AJ962)</f>
        <v/>
      </c>
      <c r="AK962" s="21" t="str">
        <f>IF(обеспечено!AK962-'погружено всего'!AK962=0,"",обеспечено!AK962-'погружено всего'!AK962)</f>
        <v/>
      </c>
    </row>
    <row r="963" spans="2:37" ht="13.5" customHeight="1" x14ac:dyDescent="0.15">
      <c r="B963" s="20" t="str">
        <f>IF(LEN('заявки всего'!B963)=0,"",'заявки всего'!B963)</f>
        <v/>
      </c>
      <c r="C963" s="20" t="str">
        <f>IF(LEN('заявки всего'!C963)=0,"",'заявки всего'!C963)</f>
        <v/>
      </c>
      <c r="D963" s="22" t="str">
        <f>IF(LEN('заявки всего'!D963)=0,"",'заявки всего'!D963)</f>
        <v/>
      </c>
      <c r="E963" s="23" t="str">
        <f>IF(LEN('заявки всего'!E963)=0,"",'заявки всего'!E963)</f>
        <v/>
      </c>
      <c r="F963" s="23" t="str">
        <f>IF(обеспечено!F963=0,"",ROUNDUP(обеспечено!F963/31*5,0))</f>
        <v/>
      </c>
      <c r="G963" s="21" t="str">
        <f>IF(обеспечено!G963-'погружено всего'!G963=0,"",обеспечено!G963-'погружено всего'!G963)</f>
        <v/>
      </c>
      <c r="H963" s="21" t="str">
        <f>IF(обеспечено!H963-'погружено всего'!H963=0,"",обеспечено!H963-'погружено всего'!H963)</f>
        <v/>
      </c>
      <c r="I963" s="21" t="str">
        <f>IF(обеспечено!I963-'погружено всего'!I963=0,"",обеспечено!I963-'погружено всего'!I963)</f>
        <v/>
      </c>
      <c r="J963" s="21" t="str">
        <f>IF(обеспечено!J963-'погружено всего'!J963=0,"",обеспечено!J963-'погружено всего'!J963)</f>
        <v/>
      </c>
      <c r="K963" s="21" t="str">
        <f>IF(обеспечено!K963-'погружено всего'!K963=0,"",обеспечено!K963-'погружено всего'!K963)</f>
        <v/>
      </c>
      <c r="L963" s="21" t="str">
        <f>IF(обеспечено!L963-'погружено всего'!L963=0,"",обеспечено!L963-'погружено всего'!L963)</f>
        <v/>
      </c>
      <c r="M963" s="21" t="str">
        <f>IF(обеспечено!M963-'погружено всего'!M963=0,"",обеспечено!M963-'погружено всего'!M963)</f>
        <v/>
      </c>
      <c r="N963" s="21" t="str">
        <f>IF(обеспечено!N963-'погружено всего'!N963=0,"",обеспечено!N963-'погружено всего'!N963)</f>
        <v/>
      </c>
      <c r="O963" s="21" t="str">
        <f>IF(обеспечено!O963-'погружено всего'!O963=0,"",обеспечено!O963-'погружено всего'!O963)</f>
        <v/>
      </c>
      <c r="P963" s="21" t="str">
        <f>IF(обеспечено!P963-'погружено всего'!P963=0,"",обеспечено!P963-'погружено всего'!P963)</f>
        <v/>
      </c>
      <c r="Q963" s="21" t="str">
        <f>IF(обеспечено!Q963-'погружено всего'!Q963=0,"",обеспечено!Q963-'погружено всего'!Q963)</f>
        <v/>
      </c>
      <c r="R963" s="21" t="str">
        <f>IF(обеспечено!R963-'погружено всего'!R963=0,"",обеспечено!R963-'погружено всего'!R963)</f>
        <v/>
      </c>
      <c r="S963" s="21" t="str">
        <f>IF(обеспечено!S963-'погружено всего'!S963=0,"",обеспечено!S963-'погружено всего'!S963)</f>
        <v/>
      </c>
      <c r="T963" s="21" t="str">
        <f>IF(обеспечено!T963-'погружено всего'!T963=0,"",обеспечено!T963-'погружено всего'!T963)</f>
        <v/>
      </c>
      <c r="U963" s="21" t="str">
        <f>IF(обеспечено!U963-'погружено всего'!U963=0,"",обеспечено!U963-'погружено всего'!U963)</f>
        <v/>
      </c>
      <c r="V963" s="21" t="str">
        <f>IF(обеспечено!V963-'погружено всего'!V963=0,"",обеспечено!V963-'погружено всего'!V963)</f>
        <v/>
      </c>
      <c r="W963" s="21" t="str">
        <f>IF(обеспечено!W963-'погружено всего'!W963=0,"",обеспечено!W963-'погружено всего'!W963)</f>
        <v/>
      </c>
      <c r="X963" s="21" t="str">
        <f>IF(обеспечено!X963-'погружено всего'!X963=0,"",обеспечено!X963-'погружено всего'!X963)</f>
        <v/>
      </c>
      <c r="Y963" s="21" t="str">
        <f>IF(обеспечено!Y963-'погружено всего'!Y963=0,"",обеспечено!Y963-'погружено всего'!Y963)</f>
        <v/>
      </c>
      <c r="Z963" s="21" t="str">
        <f>IF(обеспечено!Z963-'погружено всего'!Z963=0,"",обеспечено!Z963-'погружено всего'!Z963)</f>
        <v/>
      </c>
      <c r="AA963" s="21" t="str">
        <f>IF(обеспечено!AA963-'погружено всего'!AA963=0,"",обеспечено!AA963-'погружено всего'!AA963)</f>
        <v/>
      </c>
      <c r="AB963" s="21" t="str">
        <f>IF(обеспечено!AB963-'погружено всего'!AB963=0,"",обеспечено!AB963-'погружено всего'!AB963)</f>
        <v/>
      </c>
      <c r="AC963" s="21" t="str">
        <f>IF(обеспечено!AC963-'погружено всего'!AC963=0,"",обеспечено!AC963-'погружено всего'!AC963)</f>
        <v/>
      </c>
      <c r="AD963" s="21" t="str">
        <f>IF(обеспечено!AD963-'погружено всего'!AD963=0,"",обеспечено!AD963-'погружено всего'!AD963)</f>
        <v/>
      </c>
      <c r="AE963" s="21" t="str">
        <f>IF(обеспечено!AE963-'погружено всего'!AE963=0,"",обеспечено!AE963-'погружено всего'!AE963)</f>
        <v/>
      </c>
      <c r="AF963" s="21" t="str">
        <f>IF(обеспечено!AF963-'погружено всего'!AF963=0,"",обеспечено!AF963-'погружено всего'!AF963)</f>
        <v/>
      </c>
      <c r="AG963" s="21" t="str">
        <f>IF(обеспечено!AG963-'погружено всего'!AG963=0,"",обеспечено!AG963-'погружено всего'!AG963)</f>
        <v/>
      </c>
      <c r="AH963" s="21" t="str">
        <f>IF(обеспечено!AH963-'погружено всего'!AH963=0,"",обеспечено!AH963-'погружено всего'!AH963)</f>
        <v/>
      </c>
      <c r="AI963" s="21" t="str">
        <f>IF(обеспечено!AI963-'погружено всего'!AI963=0,"",обеспечено!AI963-'погружено всего'!AI963)</f>
        <v/>
      </c>
      <c r="AJ963" s="21" t="str">
        <f>IF(обеспечено!AJ963-'погружено всего'!AJ963=0,"",обеспечено!AJ963-'погружено всего'!AJ963)</f>
        <v/>
      </c>
      <c r="AK963" s="21" t="str">
        <f>IF(обеспечено!AK963-'погружено всего'!AK963=0,"",обеспечено!AK963-'погружено всего'!AK963)</f>
        <v/>
      </c>
    </row>
    <row r="964" spans="2:37" ht="13.5" customHeight="1" x14ac:dyDescent="0.15">
      <c r="B964" s="20" t="str">
        <f>IF(LEN('заявки всего'!B964)=0,"",'заявки всего'!B964)</f>
        <v/>
      </c>
      <c r="C964" s="20" t="str">
        <f>IF(LEN('заявки всего'!C964)=0,"",'заявки всего'!C964)</f>
        <v/>
      </c>
      <c r="D964" s="22" t="str">
        <f>IF(LEN('заявки всего'!D964)=0,"",'заявки всего'!D964)</f>
        <v/>
      </c>
      <c r="E964" s="23" t="str">
        <f>IF(LEN('заявки всего'!E964)=0,"",'заявки всего'!E964)</f>
        <v/>
      </c>
      <c r="F964" s="23" t="str">
        <f>IF(обеспечено!F964=0,"",ROUNDUP(обеспечено!F964/31*5,0))</f>
        <v/>
      </c>
      <c r="G964" s="21" t="str">
        <f>IF(обеспечено!G964-'погружено всего'!G964=0,"",обеспечено!G964-'погружено всего'!G964)</f>
        <v/>
      </c>
      <c r="H964" s="21" t="str">
        <f>IF(обеспечено!H964-'погружено всего'!H964=0,"",обеспечено!H964-'погружено всего'!H964)</f>
        <v/>
      </c>
      <c r="I964" s="21" t="str">
        <f>IF(обеспечено!I964-'погружено всего'!I964=0,"",обеспечено!I964-'погружено всего'!I964)</f>
        <v/>
      </c>
      <c r="J964" s="21" t="str">
        <f>IF(обеспечено!J964-'погружено всего'!J964=0,"",обеспечено!J964-'погружено всего'!J964)</f>
        <v/>
      </c>
      <c r="K964" s="21" t="str">
        <f>IF(обеспечено!K964-'погружено всего'!K964=0,"",обеспечено!K964-'погружено всего'!K964)</f>
        <v/>
      </c>
      <c r="L964" s="21" t="str">
        <f>IF(обеспечено!L964-'погружено всего'!L964=0,"",обеспечено!L964-'погружено всего'!L964)</f>
        <v/>
      </c>
      <c r="M964" s="21" t="str">
        <f>IF(обеспечено!M964-'погружено всего'!M964=0,"",обеспечено!M964-'погружено всего'!M964)</f>
        <v/>
      </c>
      <c r="N964" s="21" t="str">
        <f>IF(обеспечено!N964-'погружено всего'!N964=0,"",обеспечено!N964-'погружено всего'!N964)</f>
        <v/>
      </c>
      <c r="O964" s="21" t="str">
        <f>IF(обеспечено!O964-'погружено всего'!O964=0,"",обеспечено!O964-'погружено всего'!O964)</f>
        <v/>
      </c>
      <c r="P964" s="21" t="str">
        <f>IF(обеспечено!P964-'погружено всего'!P964=0,"",обеспечено!P964-'погружено всего'!P964)</f>
        <v/>
      </c>
      <c r="Q964" s="21" t="str">
        <f>IF(обеспечено!Q964-'погружено всего'!Q964=0,"",обеспечено!Q964-'погружено всего'!Q964)</f>
        <v/>
      </c>
      <c r="R964" s="21" t="str">
        <f>IF(обеспечено!R964-'погружено всего'!R964=0,"",обеспечено!R964-'погружено всего'!R964)</f>
        <v/>
      </c>
      <c r="S964" s="21" t="str">
        <f>IF(обеспечено!S964-'погружено всего'!S964=0,"",обеспечено!S964-'погружено всего'!S964)</f>
        <v/>
      </c>
      <c r="T964" s="21" t="str">
        <f>IF(обеспечено!T964-'погружено всего'!T964=0,"",обеспечено!T964-'погружено всего'!T964)</f>
        <v/>
      </c>
      <c r="U964" s="21" t="str">
        <f>IF(обеспечено!U964-'погружено всего'!U964=0,"",обеспечено!U964-'погружено всего'!U964)</f>
        <v/>
      </c>
      <c r="V964" s="21" t="str">
        <f>IF(обеспечено!V964-'погружено всего'!V964=0,"",обеспечено!V964-'погружено всего'!V964)</f>
        <v/>
      </c>
      <c r="W964" s="21" t="str">
        <f>IF(обеспечено!W964-'погружено всего'!W964=0,"",обеспечено!W964-'погружено всего'!W964)</f>
        <v/>
      </c>
      <c r="X964" s="21" t="str">
        <f>IF(обеспечено!X964-'погружено всего'!X964=0,"",обеспечено!X964-'погружено всего'!X964)</f>
        <v/>
      </c>
      <c r="Y964" s="21" t="str">
        <f>IF(обеспечено!Y964-'погружено всего'!Y964=0,"",обеспечено!Y964-'погружено всего'!Y964)</f>
        <v/>
      </c>
      <c r="Z964" s="21" t="str">
        <f>IF(обеспечено!Z964-'погружено всего'!Z964=0,"",обеспечено!Z964-'погружено всего'!Z964)</f>
        <v/>
      </c>
      <c r="AA964" s="21" t="str">
        <f>IF(обеспечено!AA964-'погружено всего'!AA964=0,"",обеспечено!AA964-'погружено всего'!AA964)</f>
        <v/>
      </c>
      <c r="AB964" s="21" t="str">
        <f>IF(обеспечено!AB964-'погружено всего'!AB964=0,"",обеспечено!AB964-'погружено всего'!AB964)</f>
        <v/>
      </c>
      <c r="AC964" s="21" t="str">
        <f>IF(обеспечено!AC964-'погружено всего'!AC964=0,"",обеспечено!AC964-'погружено всего'!AC964)</f>
        <v/>
      </c>
      <c r="AD964" s="21" t="str">
        <f>IF(обеспечено!AD964-'погружено всего'!AD964=0,"",обеспечено!AD964-'погружено всего'!AD964)</f>
        <v/>
      </c>
      <c r="AE964" s="21" t="str">
        <f>IF(обеспечено!AE964-'погружено всего'!AE964=0,"",обеспечено!AE964-'погружено всего'!AE964)</f>
        <v/>
      </c>
      <c r="AF964" s="21" t="str">
        <f>IF(обеспечено!AF964-'погружено всего'!AF964=0,"",обеспечено!AF964-'погружено всего'!AF964)</f>
        <v/>
      </c>
      <c r="AG964" s="21" t="str">
        <f>IF(обеспечено!AG964-'погружено всего'!AG964=0,"",обеспечено!AG964-'погружено всего'!AG964)</f>
        <v/>
      </c>
      <c r="AH964" s="21" t="str">
        <f>IF(обеспечено!AH964-'погружено всего'!AH964=0,"",обеспечено!AH964-'погружено всего'!AH964)</f>
        <v/>
      </c>
      <c r="AI964" s="21" t="str">
        <f>IF(обеспечено!AI964-'погружено всего'!AI964=0,"",обеспечено!AI964-'погружено всего'!AI964)</f>
        <v/>
      </c>
      <c r="AJ964" s="21" t="str">
        <f>IF(обеспечено!AJ964-'погружено всего'!AJ964=0,"",обеспечено!AJ964-'погружено всего'!AJ964)</f>
        <v/>
      </c>
      <c r="AK964" s="21" t="str">
        <f>IF(обеспечено!AK964-'погружено всего'!AK964=0,"",обеспечено!AK964-'погружено всего'!AK964)</f>
        <v/>
      </c>
    </row>
    <row r="965" spans="2:37" ht="13.5" customHeight="1" x14ac:dyDescent="0.15">
      <c r="B965" s="20" t="str">
        <f>IF(LEN('заявки всего'!B965)=0,"",'заявки всего'!B965)</f>
        <v/>
      </c>
      <c r="C965" s="20" t="str">
        <f>IF(LEN('заявки всего'!C965)=0,"",'заявки всего'!C965)</f>
        <v/>
      </c>
      <c r="D965" s="22" t="str">
        <f>IF(LEN('заявки всего'!D965)=0,"",'заявки всего'!D965)</f>
        <v/>
      </c>
      <c r="E965" s="23" t="str">
        <f>IF(LEN('заявки всего'!E965)=0,"",'заявки всего'!E965)</f>
        <v/>
      </c>
      <c r="F965" s="23" t="str">
        <f>IF(обеспечено!F965=0,"",ROUNDUP(обеспечено!F965/31*5,0))</f>
        <v/>
      </c>
      <c r="G965" s="21" t="str">
        <f>IF(обеспечено!G965-'погружено всего'!G965=0,"",обеспечено!G965-'погружено всего'!G965)</f>
        <v/>
      </c>
      <c r="H965" s="21" t="str">
        <f>IF(обеспечено!H965-'погружено всего'!H965=0,"",обеспечено!H965-'погружено всего'!H965)</f>
        <v/>
      </c>
      <c r="I965" s="21" t="str">
        <f>IF(обеспечено!I965-'погружено всего'!I965=0,"",обеспечено!I965-'погружено всего'!I965)</f>
        <v/>
      </c>
      <c r="J965" s="21" t="str">
        <f>IF(обеспечено!J965-'погружено всего'!J965=0,"",обеспечено!J965-'погружено всего'!J965)</f>
        <v/>
      </c>
      <c r="K965" s="21" t="str">
        <f>IF(обеспечено!K965-'погружено всего'!K965=0,"",обеспечено!K965-'погружено всего'!K965)</f>
        <v/>
      </c>
      <c r="L965" s="21" t="str">
        <f>IF(обеспечено!L965-'погружено всего'!L965=0,"",обеспечено!L965-'погружено всего'!L965)</f>
        <v/>
      </c>
      <c r="M965" s="21" t="str">
        <f>IF(обеспечено!M965-'погружено всего'!M965=0,"",обеспечено!M965-'погружено всего'!M965)</f>
        <v/>
      </c>
      <c r="N965" s="21" t="str">
        <f>IF(обеспечено!N965-'погружено всего'!N965=0,"",обеспечено!N965-'погружено всего'!N965)</f>
        <v/>
      </c>
      <c r="O965" s="21" t="str">
        <f>IF(обеспечено!O965-'погружено всего'!O965=0,"",обеспечено!O965-'погружено всего'!O965)</f>
        <v/>
      </c>
      <c r="P965" s="21" t="str">
        <f>IF(обеспечено!P965-'погружено всего'!P965=0,"",обеспечено!P965-'погружено всего'!P965)</f>
        <v/>
      </c>
      <c r="Q965" s="21" t="str">
        <f>IF(обеспечено!Q965-'погружено всего'!Q965=0,"",обеспечено!Q965-'погружено всего'!Q965)</f>
        <v/>
      </c>
      <c r="R965" s="21" t="str">
        <f>IF(обеспечено!R965-'погружено всего'!R965=0,"",обеспечено!R965-'погружено всего'!R965)</f>
        <v/>
      </c>
      <c r="S965" s="21" t="str">
        <f>IF(обеспечено!S965-'погружено всего'!S965=0,"",обеспечено!S965-'погружено всего'!S965)</f>
        <v/>
      </c>
      <c r="T965" s="21" t="str">
        <f>IF(обеспечено!T965-'погружено всего'!T965=0,"",обеспечено!T965-'погружено всего'!T965)</f>
        <v/>
      </c>
      <c r="U965" s="21" t="str">
        <f>IF(обеспечено!U965-'погружено всего'!U965=0,"",обеспечено!U965-'погружено всего'!U965)</f>
        <v/>
      </c>
      <c r="V965" s="21" t="str">
        <f>IF(обеспечено!V965-'погружено всего'!V965=0,"",обеспечено!V965-'погружено всего'!V965)</f>
        <v/>
      </c>
      <c r="W965" s="21" t="str">
        <f>IF(обеспечено!W965-'погружено всего'!W965=0,"",обеспечено!W965-'погружено всего'!W965)</f>
        <v/>
      </c>
      <c r="X965" s="21" t="str">
        <f>IF(обеспечено!X965-'погружено всего'!X965=0,"",обеспечено!X965-'погружено всего'!X965)</f>
        <v/>
      </c>
      <c r="Y965" s="21" t="str">
        <f>IF(обеспечено!Y965-'погружено всего'!Y965=0,"",обеспечено!Y965-'погружено всего'!Y965)</f>
        <v/>
      </c>
      <c r="Z965" s="21" t="str">
        <f>IF(обеспечено!Z965-'погружено всего'!Z965=0,"",обеспечено!Z965-'погружено всего'!Z965)</f>
        <v/>
      </c>
      <c r="AA965" s="21" t="str">
        <f>IF(обеспечено!AA965-'погружено всего'!AA965=0,"",обеспечено!AA965-'погружено всего'!AA965)</f>
        <v/>
      </c>
      <c r="AB965" s="21" t="str">
        <f>IF(обеспечено!AB965-'погружено всего'!AB965=0,"",обеспечено!AB965-'погружено всего'!AB965)</f>
        <v/>
      </c>
      <c r="AC965" s="21" t="str">
        <f>IF(обеспечено!AC965-'погружено всего'!AC965=0,"",обеспечено!AC965-'погружено всего'!AC965)</f>
        <v/>
      </c>
      <c r="AD965" s="21" t="str">
        <f>IF(обеспечено!AD965-'погружено всего'!AD965=0,"",обеспечено!AD965-'погружено всего'!AD965)</f>
        <v/>
      </c>
      <c r="AE965" s="21" t="str">
        <f>IF(обеспечено!AE965-'погружено всего'!AE965=0,"",обеспечено!AE965-'погружено всего'!AE965)</f>
        <v/>
      </c>
      <c r="AF965" s="21" t="str">
        <f>IF(обеспечено!AF965-'погружено всего'!AF965=0,"",обеспечено!AF965-'погружено всего'!AF965)</f>
        <v/>
      </c>
      <c r="AG965" s="21" t="str">
        <f>IF(обеспечено!AG965-'погружено всего'!AG965=0,"",обеспечено!AG965-'погружено всего'!AG965)</f>
        <v/>
      </c>
      <c r="AH965" s="21" t="str">
        <f>IF(обеспечено!AH965-'погружено всего'!AH965=0,"",обеспечено!AH965-'погружено всего'!AH965)</f>
        <v/>
      </c>
      <c r="AI965" s="21" t="str">
        <f>IF(обеспечено!AI965-'погружено всего'!AI965=0,"",обеспечено!AI965-'погружено всего'!AI965)</f>
        <v/>
      </c>
      <c r="AJ965" s="21" t="str">
        <f>IF(обеспечено!AJ965-'погружено всего'!AJ965=0,"",обеспечено!AJ965-'погружено всего'!AJ965)</f>
        <v/>
      </c>
      <c r="AK965" s="21" t="str">
        <f>IF(обеспечено!AK965-'погружено всего'!AK965=0,"",обеспечено!AK965-'погружено всего'!AK965)</f>
        <v/>
      </c>
    </row>
    <row r="966" spans="2:37" ht="13.5" customHeight="1" x14ac:dyDescent="0.15">
      <c r="B966" s="20" t="str">
        <f>IF(LEN('заявки всего'!B966)=0,"",'заявки всего'!B966)</f>
        <v/>
      </c>
      <c r="C966" s="20" t="str">
        <f>IF(LEN('заявки всего'!C966)=0,"",'заявки всего'!C966)</f>
        <v/>
      </c>
      <c r="D966" s="22" t="str">
        <f>IF(LEN('заявки всего'!D966)=0,"",'заявки всего'!D966)</f>
        <v/>
      </c>
      <c r="E966" s="23" t="str">
        <f>IF(LEN('заявки всего'!E966)=0,"",'заявки всего'!E966)</f>
        <v/>
      </c>
      <c r="F966" s="23" t="str">
        <f>IF(обеспечено!F966=0,"",ROUNDUP(обеспечено!F966/31*5,0))</f>
        <v/>
      </c>
      <c r="G966" s="21" t="str">
        <f>IF(обеспечено!G966-'погружено всего'!G966=0,"",обеспечено!G966-'погружено всего'!G966)</f>
        <v/>
      </c>
      <c r="H966" s="21" t="str">
        <f>IF(обеспечено!H966-'погружено всего'!H966=0,"",обеспечено!H966-'погружено всего'!H966)</f>
        <v/>
      </c>
      <c r="I966" s="21" t="str">
        <f>IF(обеспечено!I966-'погружено всего'!I966=0,"",обеспечено!I966-'погружено всего'!I966)</f>
        <v/>
      </c>
      <c r="J966" s="21" t="str">
        <f>IF(обеспечено!J966-'погружено всего'!J966=0,"",обеспечено!J966-'погружено всего'!J966)</f>
        <v/>
      </c>
      <c r="K966" s="21" t="str">
        <f>IF(обеспечено!K966-'погружено всего'!K966=0,"",обеспечено!K966-'погружено всего'!K966)</f>
        <v/>
      </c>
      <c r="L966" s="21" t="str">
        <f>IF(обеспечено!L966-'погружено всего'!L966=0,"",обеспечено!L966-'погружено всего'!L966)</f>
        <v/>
      </c>
      <c r="M966" s="21" t="str">
        <f>IF(обеспечено!M966-'погружено всего'!M966=0,"",обеспечено!M966-'погружено всего'!M966)</f>
        <v/>
      </c>
      <c r="N966" s="21" t="str">
        <f>IF(обеспечено!N966-'погружено всего'!N966=0,"",обеспечено!N966-'погружено всего'!N966)</f>
        <v/>
      </c>
      <c r="O966" s="21" t="str">
        <f>IF(обеспечено!O966-'погружено всего'!O966=0,"",обеспечено!O966-'погружено всего'!O966)</f>
        <v/>
      </c>
      <c r="P966" s="21" t="str">
        <f>IF(обеспечено!P966-'погружено всего'!P966=0,"",обеспечено!P966-'погружено всего'!P966)</f>
        <v/>
      </c>
      <c r="Q966" s="21" t="str">
        <f>IF(обеспечено!Q966-'погружено всего'!Q966=0,"",обеспечено!Q966-'погружено всего'!Q966)</f>
        <v/>
      </c>
      <c r="R966" s="21" t="str">
        <f>IF(обеспечено!R966-'погружено всего'!R966=0,"",обеспечено!R966-'погружено всего'!R966)</f>
        <v/>
      </c>
      <c r="S966" s="21" t="str">
        <f>IF(обеспечено!S966-'погружено всего'!S966=0,"",обеспечено!S966-'погружено всего'!S966)</f>
        <v/>
      </c>
      <c r="T966" s="21" t="str">
        <f>IF(обеспечено!T966-'погружено всего'!T966=0,"",обеспечено!T966-'погружено всего'!T966)</f>
        <v/>
      </c>
      <c r="U966" s="21" t="str">
        <f>IF(обеспечено!U966-'погружено всего'!U966=0,"",обеспечено!U966-'погружено всего'!U966)</f>
        <v/>
      </c>
      <c r="V966" s="21" t="str">
        <f>IF(обеспечено!V966-'погружено всего'!V966=0,"",обеспечено!V966-'погружено всего'!V966)</f>
        <v/>
      </c>
      <c r="W966" s="21" t="str">
        <f>IF(обеспечено!W966-'погружено всего'!W966=0,"",обеспечено!W966-'погружено всего'!W966)</f>
        <v/>
      </c>
      <c r="X966" s="21" t="str">
        <f>IF(обеспечено!X966-'погружено всего'!X966=0,"",обеспечено!X966-'погружено всего'!X966)</f>
        <v/>
      </c>
      <c r="Y966" s="21" t="str">
        <f>IF(обеспечено!Y966-'погружено всего'!Y966=0,"",обеспечено!Y966-'погружено всего'!Y966)</f>
        <v/>
      </c>
      <c r="Z966" s="21" t="str">
        <f>IF(обеспечено!Z966-'погружено всего'!Z966=0,"",обеспечено!Z966-'погружено всего'!Z966)</f>
        <v/>
      </c>
      <c r="AA966" s="21" t="str">
        <f>IF(обеспечено!AA966-'погружено всего'!AA966=0,"",обеспечено!AA966-'погружено всего'!AA966)</f>
        <v/>
      </c>
      <c r="AB966" s="21" t="str">
        <f>IF(обеспечено!AB966-'погружено всего'!AB966=0,"",обеспечено!AB966-'погружено всего'!AB966)</f>
        <v/>
      </c>
      <c r="AC966" s="21" t="str">
        <f>IF(обеспечено!AC966-'погружено всего'!AC966=0,"",обеспечено!AC966-'погружено всего'!AC966)</f>
        <v/>
      </c>
      <c r="AD966" s="21" t="str">
        <f>IF(обеспечено!AD966-'погружено всего'!AD966=0,"",обеспечено!AD966-'погружено всего'!AD966)</f>
        <v/>
      </c>
      <c r="AE966" s="21" t="str">
        <f>IF(обеспечено!AE966-'погружено всего'!AE966=0,"",обеспечено!AE966-'погружено всего'!AE966)</f>
        <v/>
      </c>
      <c r="AF966" s="21" t="str">
        <f>IF(обеспечено!AF966-'погружено всего'!AF966=0,"",обеспечено!AF966-'погружено всего'!AF966)</f>
        <v/>
      </c>
      <c r="AG966" s="21" t="str">
        <f>IF(обеспечено!AG966-'погружено всего'!AG966=0,"",обеспечено!AG966-'погружено всего'!AG966)</f>
        <v/>
      </c>
      <c r="AH966" s="21" t="str">
        <f>IF(обеспечено!AH966-'погружено всего'!AH966=0,"",обеспечено!AH966-'погружено всего'!AH966)</f>
        <v/>
      </c>
      <c r="AI966" s="21" t="str">
        <f>IF(обеспечено!AI966-'погружено всего'!AI966=0,"",обеспечено!AI966-'погружено всего'!AI966)</f>
        <v/>
      </c>
      <c r="AJ966" s="21" t="str">
        <f>IF(обеспечено!AJ966-'погружено всего'!AJ966=0,"",обеспечено!AJ966-'погружено всего'!AJ966)</f>
        <v/>
      </c>
      <c r="AK966" s="21" t="str">
        <f>IF(обеспечено!AK966-'погружено всего'!AK966=0,"",обеспечено!AK966-'погружено всего'!AK966)</f>
        <v/>
      </c>
    </row>
    <row r="967" spans="2:37" ht="13.5" customHeight="1" x14ac:dyDescent="0.15">
      <c r="B967" s="20" t="str">
        <f>IF(LEN('заявки всего'!B967)=0,"",'заявки всего'!B967)</f>
        <v/>
      </c>
      <c r="C967" s="20" t="str">
        <f>IF(LEN('заявки всего'!C967)=0,"",'заявки всего'!C967)</f>
        <v/>
      </c>
      <c r="D967" s="22" t="str">
        <f>IF(LEN('заявки всего'!D967)=0,"",'заявки всего'!D967)</f>
        <v/>
      </c>
      <c r="E967" s="23" t="str">
        <f>IF(LEN('заявки всего'!E967)=0,"",'заявки всего'!E967)</f>
        <v/>
      </c>
      <c r="F967" s="23" t="str">
        <f>IF(обеспечено!F967=0,"",ROUNDUP(обеспечено!F967/31*5,0))</f>
        <v/>
      </c>
      <c r="G967" s="21" t="str">
        <f>IF(обеспечено!G967-'погружено всего'!G967=0,"",обеспечено!G967-'погружено всего'!G967)</f>
        <v/>
      </c>
      <c r="H967" s="21" t="str">
        <f>IF(обеспечено!H967-'погружено всего'!H967=0,"",обеспечено!H967-'погружено всего'!H967)</f>
        <v/>
      </c>
      <c r="I967" s="21" t="str">
        <f>IF(обеспечено!I967-'погружено всего'!I967=0,"",обеспечено!I967-'погружено всего'!I967)</f>
        <v/>
      </c>
      <c r="J967" s="21" t="str">
        <f>IF(обеспечено!J967-'погружено всего'!J967=0,"",обеспечено!J967-'погружено всего'!J967)</f>
        <v/>
      </c>
      <c r="K967" s="21" t="str">
        <f>IF(обеспечено!K967-'погружено всего'!K967=0,"",обеспечено!K967-'погружено всего'!K967)</f>
        <v/>
      </c>
      <c r="L967" s="21" t="str">
        <f>IF(обеспечено!L967-'погружено всего'!L967=0,"",обеспечено!L967-'погружено всего'!L967)</f>
        <v/>
      </c>
      <c r="M967" s="21" t="str">
        <f>IF(обеспечено!M967-'погружено всего'!M967=0,"",обеспечено!M967-'погружено всего'!M967)</f>
        <v/>
      </c>
      <c r="N967" s="21" t="str">
        <f>IF(обеспечено!N967-'погружено всего'!N967=0,"",обеспечено!N967-'погружено всего'!N967)</f>
        <v/>
      </c>
      <c r="O967" s="21" t="str">
        <f>IF(обеспечено!O967-'погружено всего'!O967=0,"",обеспечено!O967-'погружено всего'!O967)</f>
        <v/>
      </c>
      <c r="P967" s="21" t="str">
        <f>IF(обеспечено!P967-'погружено всего'!P967=0,"",обеспечено!P967-'погружено всего'!P967)</f>
        <v/>
      </c>
      <c r="Q967" s="21" t="str">
        <f>IF(обеспечено!Q967-'погружено всего'!Q967=0,"",обеспечено!Q967-'погружено всего'!Q967)</f>
        <v/>
      </c>
      <c r="R967" s="21" t="str">
        <f>IF(обеспечено!R967-'погружено всего'!R967=0,"",обеспечено!R967-'погружено всего'!R967)</f>
        <v/>
      </c>
      <c r="S967" s="21" t="str">
        <f>IF(обеспечено!S967-'погружено всего'!S967=0,"",обеспечено!S967-'погружено всего'!S967)</f>
        <v/>
      </c>
      <c r="T967" s="21" t="str">
        <f>IF(обеспечено!T967-'погружено всего'!T967=0,"",обеспечено!T967-'погружено всего'!T967)</f>
        <v/>
      </c>
      <c r="U967" s="21" t="str">
        <f>IF(обеспечено!U967-'погружено всего'!U967=0,"",обеспечено!U967-'погружено всего'!U967)</f>
        <v/>
      </c>
      <c r="V967" s="21" t="str">
        <f>IF(обеспечено!V967-'погружено всего'!V967=0,"",обеспечено!V967-'погружено всего'!V967)</f>
        <v/>
      </c>
      <c r="W967" s="21" t="str">
        <f>IF(обеспечено!W967-'погружено всего'!W967=0,"",обеспечено!W967-'погружено всего'!W967)</f>
        <v/>
      </c>
      <c r="X967" s="21" t="str">
        <f>IF(обеспечено!X967-'погружено всего'!X967=0,"",обеспечено!X967-'погружено всего'!X967)</f>
        <v/>
      </c>
      <c r="Y967" s="21" t="str">
        <f>IF(обеспечено!Y967-'погружено всего'!Y967=0,"",обеспечено!Y967-'погружено всего'!Y967)</f>
        <v/>
      </c>
      <c r="Z967" s="21" t="str">
        <f>IF(обеспечено!Z967-'погружено всего'!Z967=0,"",обеспечено!Z967-'погружено всего'!Z967)</f>
        <v/>
      </c>
      <c r="AA967" s="21" t="str">
        <f>IF(обеспечено!AA967-'погружено всего'!AA967=0,"",обеспечено!AA967-'погружено всего'!AA967)</f>
        <v/>
      </c>
      <c r="AB967" s="21" t="str">
        <f>IF(обеспечено!AB967-'погружено всего'!AB967=0,"",обеспечено!AB967-'погружено всего'!AB967)</f>
        <v/>
      </c>
      <c r="AC967" s="21" t="str">
        <f>IF(обеспечено!AC967-'погружено всего'!AC967=0,"",обеспечено!AC967-'погружено всего'!AC967)</f>
        <v/>
      </c>
      <c r="AD967" s="21" t="str">
        <f>IF(обеспечено!AD967-'погружено всего'!AD967=0,"",обеспечено!AD967-'погружено всего'!AD967)</f>
        <v/>
      </c>
      <c r="AE967" s="21" t="str">
        <f>IF(обеспечено!AE967-'погружено всего'!AE967=0,"",обеспечено!AE967-'погружено всего'!AE967)</f>
        <v/>
      </c>
      <c r="AF967" s="21" t="str">
        <f>IF(обеспечено!AF967-'погружено всего'!AF967=0,"",обеспечено!AF967-'погружено всего'!AF967)</f>
        <v/>
      </c>
      <c r="AG967" s="21" t="str">
        <f>IF(обеспечено!AG967-'погружено всего'!AG967=0,"",обеспечено!AG967-'погружено всего'!AG967)</f>
        <v/>
      </c>
      <c r="AH967" s="21" t="str">
        <f>IF(обеспечено!AH967-'погружено всего'!AH967=0,"",обеспечено!AH967-'погружено всего'!AH967)</f>
        <v/>
      </c>
      <c r="AI967" s="21" t="str">
        <f>IF(обеспечено!AI967-'погружено всего'!AI967=0,"",обеспечено!AI967-'погружено всего'!AI967)</f>
        <v/>
      </c>
      <c r="AJ967" s="21" t="str">
        <f>IF(обеспечено!AJ967-'погружено всего'!AJ967=0,"",обеспечено!AJ967-'погружено всего'!AJ967)</f>
        <v/>
      </c>
      <c r="AK967" s="21" t="str">
        <f>IF(обеспечено!AK967-'погружено всего'!AK967=0,"",обеспечено!AK967-'погружено всего'!AK967)</f>
        <v/>
      </c>
    </row>
    <row r="968" spans="2:37" ht="13.5" customHeight="1" x14ac:dyDescent="0.15">
      <c r="B968" s="20" t="str">
        <f>IF(LEN('заявки всего'!B968)=0,"",'заявки всего'!B968)</f>
        <v/>
      </c>
      <c r="C968" s="20" t="str">
        <f>IF(LEN('заявки всего'!C968)=0,"",'заявки всего'!C968)</f>
        <v/>
      </c>
      <c r="D968" s="22" t="str">
        <f>IF(LEN('заявки всего'!D968)=0,"",'заявки всего'!D968)</f>
        <v/>
      </c>
      <c r="E968" s="23" t="str">
        <f>IF(LEN('заявки всего'!E968)=0,"",'заявки всего'!E968)</f>
        <v/>
      </c>
      <c r="F968" s="23" t="str">
        <f>IF(обеспечено!F968=0,"",ROUNDUP(обеспечено!F968/31*5,0))</f>
        <v/>
      </c>
      <c r="G968" s="21" t="str">
        <f>IF(обеспечено!G968-'погружено всего'!G968=0,"",обеспечено!G968-'погружено всего'!G968)</f>
        <v/>
      </c>
      <c r="H968" s="21" t="str">
        <f>IF(обеспечено!H968-'погружено всего'!H968=0,"",обеспечено!H968-'погружено всего'!H968)</f>
        <v/>
      </c>
      <c r="I968" s="21" t="str">
        <f>IF(обеспечено!I968-'погружено всего'!I968=0,"",обеспечено!I968-'погружено всего'!I968)</f>
        <v/>
      </c>
      <c r="J968" s="21" t="str">
        <f>IF(обеспечено!J968-'погружено всего'!J968=0,"",обеспечено!J968-'погружено всего'!J968)</f>
        <v/>
      </c>
      <c r="K968" s="21" t="str">
        <f>IF(обеспечено!K968-'погружено всего'!K968=0,"",обеспечено!K968-'погружено всего'!K968)</f>
        <v/>
      </c>
      <c r="L968" s="21" t="str">
        <f>IF(обеспечено!L968-'погружено всего'!L968=0,"",обеспечено!L968-'погружено всего'!L968)</f>
        <v/>
      </c>
      <c r="M968" s="21" t="str">
        <f>IF(обеспечено!M968-'погружено всего'!M968=0,"",обеспечено!M968-'погружено всего'!M968)</f>
        <v/>
      </c>
      <c r="N968" s="21" t="str">
        <f>IF(обеспечено!N968-'погружено всего'!N968=0,"",обеспечено!N968-'погружено всего'!N968)</f>
        <v/>
      </c>
      <c r="O968" s="21" t="str">
        <f>IF(обеспечено!O968-'погружено всего'!O968=0,"",обеспечено!O968-'погружено всего'!O968)</f>
        <v/>
      </c>
      <c r="P968" s="21" t="str">
        <f>IF(обеспечено!P968-'погружено всего'!P968=0,"",обеспечено!P968-'погружено всего'!P968)</f>
        <v/>
      </c>
      <c r="Q968" s="21" t="str">
        <f>IF(обеспечено!Q968-'погружено всего'!Q968=0,"",обеспечено!Q968-'погружено всего'!Q968)</f>
        <v/>
      </c>
      <c r="R968" s="21" t="str">
        <f>IF(обеспечено!R968-'погружено всего'!R968=0,"",обеспечено!R968-'погружено всего'!R968)</f>
        <v/>
      </c>
      <c r="S968" s="21" t="str">
        <f>IF(обеспечено!S968-'погружено всего'!S968=0,"",обеспечено!S968-'погружено всего'!S968)</f>
        <v/>
      </c>
      <c r="T968" s="21" t="str">
        <f>IF(обеспечено!T968-'погружено всего'!T968=0,"",обеспечено!T968-'погружено всего'!T968)</f>
        <v/>
      </c>
      <c r="U968" s="21" t="str">
        <f>IF(обеспечено!U968-'погружено всего'!U968=0,"",обеспечено!U968-'погружено всего'!U968)</f>
        <v/>
      </c>
      <c r="V968" s="21" t="str">
        <f>IF(обеспечено!V968-'погружено всего'!V968=0,"",обеспечено!V968-'погружено всего'!V968)</f>
        <v/>
      </c>
      <c r="W968" s="21" t="str">
        <f>IF(обеспечено!W968-'погружено всего'!W968=0,"",обеспечено!W968-'погружено всего'!W968)</f>
        <v/>
      </c>
      <c r="X968" s="21" t="str">
        <f>IF(обеспечено!X968-'погружено всего'!X968=0,"",обеспечено!X968-'погружено всего'!X968)</f>
        <v/>
      </c>
      <c r="Y968" s="21" t="str">
        <f>IF(обеспечено!Y968-'погружено всего'!Y968=0,"",обеспечено!Y968-'погружено всего'!Y968)</f>
        <v/>
      </c>
      <c r="Z968" s="21" t="str">
        <f>IF(обеспечено!Z968-'погружено всего'!Z968=0,"",обеспечено!Z968-'погружено всего'!Z968)</f>
        <v/>
      </c>
      <c r="AA968" s="21" t="str">
        <f>IF(обеспечено!AA968-'погружено всего'!AA968=0,"",обеспечено!AA968-'погружено всего'!AA968)</f>
        <v/>
      </c>
      <c r="AB968" s="21" t="str">
        <f>IF(обеспечено!AB968-'погружено всего'!AB968=0,"",обеспечено!AB968-'погружено всего'!AB968)</f>
        <v/>
      </c>
      <c r="AC968" s="21" t="str">
        <f>IF(обеспечено!AC968-'погружено всего'!AC968=0,"",обеспечено!AC968-'погружено всего'!AC968)</f>
        <v/>
      </c>
      <c r="AD968" s="21" t="str">
        <f>IF(обеспечено!AD968-'погружено всего'!AD968=0,"",обеспечено!AD968-'погружено всего'!AD968)</f>
        <v/>
      </c>
      <c r="AE968" s="21" t="str">
        <f>IF(обеспечено!AE968-'погружено всего'!AE968=0,"",обеспечено!AE968-'погружено всего'!AE968)</f>
        <v/>
      </c>
      <c r="AF968" s="21" t="str">
        <f>IF(обеспечено!AF968-'погружено всего'!AF968=0,"",обеспечено!AF968-'погружено всего'!AF968)</f>
        <v/>
      </c>
      <c r="AG968" s="21" t="str">
        <f>IF(обеспечено!AG968-'погружено всего'!AG968=0,"",обеспечено!AG968-'погружено всего'!AG968)</f>
        <v/>
      </c>
      <c r="AH968" s="21" t="str">
        <f>IF(обеспечено!AH968-'погружено всего'!AH968=0,"",обеспечено!AH968-'погружено всего'!AH968)</f>
        <v/>
      </c>
      <c r="AI968" s="21" t="str">
        <f>IF(обеспечено!AI968-'погружено всего'!AI968=0,"",обеспечено!AI968-'погружено всего'!AI968)</f>
        <v/>
      </c>
      <c r="AJ968" s="21" t="str">
        <f>IF(обеспечено!AJ968-'погружено всего'!AJ968=0,"",обеспечено!AJ968-'погружено всего'!AJ968)</f>
        <v/>
      </c>
      <c r="AK968" s="21" t="str">
        <f>IF(обеспечено!AK968-'погружено всего'!AK968=0,"",обеспечено!AK968-'погружено всего'!AK968)</f>
        <v/>
      </c>
    </row>
    <row r="969" spans="2:37" ht="13.5" customHeight="1" x14ac:dyDescent="0.15">
      <c r="B969" s="20" t="str">
        <f>IF(LEN('заявки всего'!B969)=0,"",'заявки всего'!B969)</f>
        <v/>
      </c>
      <c r="C969" s="20" t="str">
        <f>IF(LEN('заявки всего'!C969)=0,"",'заявки всего'!C969)</f>
        <v/>
      </c>
      <c r="D969" s="22" t="str">
        <f>IF(LEN('заявки всего'!D969)=0,"",'заявки всего'!D969)</f>
        <v/>
      </c>
      <c r="E969" s="23" t="str">
        <f>IF(LEN('заявки всего'!E969)=0,"",'заявки всего'!E969)</f>
        <v/>
      </c>
      <c r="F969" s="23" t="str">
        <f>IF(обеспечено!F969=0,"",ROUNDUP(обеспечено!F969/31*5,0))</f>
        <v/>
      </c>
      <c r="G969" s="21" t="str">
        <f>IF(обеспечено!G969-'погружено всего'!G969=0,"",обеспечено!G969-'погружено всего'!G969)</f>
        <v/>
      </c>
      <c r="H969" s="21" t="str">
        <f>IF(обеспечено!H969-'погружено всего'!H969=0,"",обеспечено!H969-'погружено всего'!H969)</f>
        <v/>
      </c>
      <c r="I969" s="21" t="str">
        <f>IF(обеспечено!I969-'погружено всего'!I969=0,"",обеспечено!I969-'погружено всего'!I969)</f>
        <v/>
      </c>
      <c r="J969" s="21" t="str">
        <f>IF(обеспечено!J969-'погружено всего'!J969=0,"",обеспечено!J969-'погружено всего'!J969)</f>
        <v/>
      </c>
      <c r="K969" s="21" t="str">
        <f>IF(обеспечено!K969-'погружено всего'!K969=0,"",обеспечено!K969-'погружено всего'!K969)</f>
        <v/>
      </c>
      <c r="L969" s="21" t="str">
        <f>IF(обеспечено!L969-'погружено всего'!L969=0,"",обеспечено!L969-'погружено всего'!L969)</f>
        <v/>
      </c>
      <c r="M969" s="21" t="str">
        <f>IF(обеспечено!M969-'погружено всего'!M969=0,"",обеспечено!M969-'погружено всего'!M969)</f>
        <v/>
      </c>
      <c r="N969" s="21" t="str">
        <f>IF(обеспечено!N969-'погружено всего'!N969=0,"",обеспечено!N969-'погружено всего'!N969)</f>
        <v/>
      </c>
      <c r="O969" s="21" t="str">
        <f>IF(обеспечено!O969-'погружено всего'!O969=0,"",обеспечено!O969-'погружено всего'!O969)</f>
        <v/>
      </c>
      <c r="P969" s="21" t="str">
        <f>IF(обеспечено!P969-'погружено всего'!P969=0,"",обеспечено!P969-'погружено всего'!P969)</f>
        <v/>
      </c>
      <c r="Q969" s="21" t="str">
        <f>IF(обеспечено!Q969-'погружено всего'!Q969=0,"",обеспечено!Q969-'погружено всего'!Q969)</f>
        <v/>
      </c>
      <c r="R969" s="21" t="str">
        <f>IF(обеспечено!R969-'погружено всего'!R969=0,"",обеспечено!R969-'погружено всего'!R969)</f>
        <v/>
      </c>
      <c r="S969" s="21" t="str">
        <f>IF(обеспечено!S969-'погружено всего'!S969=0,"",обеспечено!S969-'погружено всего'!S969)</f>
        <v/>
      </c>
      <c r="T969" s="21" t="str">
        <f>IF(обеспечено!T969-'погружено всего'!T969=0,"",обеспечено!T969-'погружено всего'!T969)</f>
        <v/>
      </c>
      <c r="U969" s="21" t="str">
        <f>IF(обеспечено!U969-'погружено всего'!U969=0,"",обеспечено!U969-'погружено всего'!U969)</f>
        <v/>
      </c>
      <c r="V969" s="21" t="str">
        <f>IF(обеспечено!V969-'погружено всего'!V969=0,"",обеспечено!V969-'погружено всего'!V969)</f>
        <v/>
      </c>
      <c r="W969" s="21" t="str">
        <f>IF(обеспечено!W969-'погружено всего'!W969=0,"",обеспечено!W969-'погружено всего'!W969)</f>
        <v/>
      </c>
      <c r="X969" s="21" t="str">
        <f>IF(обеспечено!X969-'погружено всего'!X969=0,"",обеспечено!X969-'погружено всего'!X969)</f>
        <v/>
      </c>
      <c r="Y969" s="21" t="str">
        <f>IF(обеспечено!Y969-'погружено всего'!Y969=0,"",обеспечено!Y969-'погружено всего'!Y969)</f>
        <v/>
      </c>
      <c r="Z969" s="21" t="str">
        <f>IF(обеспечено!Z969-'погружено всего'!Z969=0,"",обеспечено!Z969-'погружено всего'!Z969)</f>
        <v/>
      </c>
      <c r="AA969" s="21" t="str">
        <f>IF(обеспечено!AA969-'погружено всего'!AA969=0,"",обеспечено!AA969-'погружено всего'!AA969)</f>
        <v/>
      </c>
      <c r="AB969" s="21" t="str">
        <f>IF(обеспечено!AB969-'погружено всего'!AB969=0,"",обеспечено!AB969-'погружено всего'!AB969)</f>
        <v/>
      </c>
      <c r="AC969" s="21" t="str">
        <f>IF(обеспечено!AC969-'погружено всего'!AC969=0,"",обеспечено!AC969-'погружено всего'!AC969)</f>
        <v/>
      </c>
      <c r="AD969" s="21" t="str">
        <f>IF(обеспечено!AD969-'погружено всего'!AD969=0,"",обеспечено!AD969-'погружено всего'!AD969)</f>
        <v/>
      </c>
      <c r="AE969" s="21" t="str">
        <f>IF(обеспечено!AE969-'погружено всего'!AE969=0,"",обеспечено!AE969-'погружено всего'!AE969)</f>
        <v/>
      </c>
      <c r="AF969" s="21" t="str">
        <f>IF(обеспечено!AF969-'погружено всего'!AF969=0,"",обеспечено!AF969-'погружено всего'!AF969)</f>
        <v/>
      </c>
      <c r="AG969" s="21" t="str">
        <f>IF(обеспечено!AG969-'погружено всего'!AG969=0,"",обеспечено!AG969-'погружено всего'!AG969)</f>
        <v/>
      </c>
      <c r="AH969" s="21" t="str">
        <f>IF(обеспечено!AH969-'погружено всего'!AH969=0,"",обеспечено!AH969-'погружено всего'!AH969)</f>
        <v/>
      </c>
      <c r="AI969" s="21" t="str">
        <f>IF(обеспечено!AI969-'погружено всего'!AI969=0,"",обеспечено!AI969-'погружено всего'!AI969)</f>
        <v/>
      </c>
      <c r="AJ969" s="21" t="str">
        <f>IF(обеспечено!AJ969-'погружено всего'!AJ969=0,"",обеспечено!AJ969-'погружено всего'!AJ969)</f>
        <v/>
      </c>
      <c r="AK969" s="21" t="str">
        <f>IF(обеспечено!AK969-'погружено всего'!AK969=0,"",обеспечено!AK969-'погружено всего'!AK969)</f>
        <v/>
      </c>
    </row>
    <row r="970" spans="2:37" ht="13.5" customHeight="1" x14ac:dyDescent="0.15">
      <c r="B970" s="20" t="str">
        <f>IF(LEN('заявки всего'!B970)=0,"",'заявки всего'!B970)</f>
        <v/>
      </c>
      <c r="C970" s="20" t="str">
        <f>IF(LEN('заявки всего'!C970)=0,"",'заявки всего'!C970)</f>
        <v/>
      </c>
      <c r="D970" s="22" t="str">
        <f>IF(LEN('заявки всего'!D970)=0,"",'заявки всего'!D970)</f>
        <v/>
      </c>
      <c r="E970" s="23" t="str">
        <f>IF(LEN('заявки всего'!E970)=0,"",'заявки всего'!E970)</f>
        <v/>
      </c>
      <c r="F970" s="23" t="str">
        <f>IF(обеспечено!F970=0,"",ROUNDUP(обеспечено!F970/31*5,0))</f>
        <v/>
      </c>
      <c r="G970" s="21" t="str">
        <f>IF(обеспечено!G970-'погружено всего'!G970=0,"",обеспечено!G970-'погружено всего'!G970)</f>
        <v/>
      </c>
      <c r="H970" s="21" t="str">
        <f>IF(обеспечено!H970-'погружено всего'!H970=0,"",обеспечено!H970-'погружено всего'!H970)</f>
        <v/>
      </c>
      <c r="I970" s="21" t="str">
        <f>IF(обеспечено!I970-'погружено всего'!I970=0,"",обеспечено!I970-'погружено всего'!I970)</f>
        <v/>
      </c>
      <c r="J970" s="21" t="str">
        <f>IF(обеспечено!J970-'погружено всего'!J970=0,"",обеспечено!J970-'погружено всего'!J970)</f>
        <v/>
      </c>
      <c r="K970" s="21" t="str">
        <f>IF(обеспечено!K970-'погружено всего'!K970=0,"",обеспечено!K970-'погружено всего'!K970)</f>
        <v/>
      </c>
      <c r="L970" s="21" t="str">
        <f>IF(обеспечено!L970-'погружено всего'!L970=0,"",обеспечено!L970-'погружено всего'!L970)</f>
        <v/>
      </c>
      <c r="M970" s="21" t="str">
        <f>IF(обеспечено!M970-'погружено всего'!M970=0,"",обеспечено!M970-'погружено всего'!M970)</f>
        <v/>
      </c>
      <c r="N970" s="21" t="str">
        <f>IF(обеспечено!N970-'погружено всего'!N970=0,"",обеспечено!N970-'погружено всего'!N970)</f>
        <v/>
      </c>
      <c r="O970" s="21" t="str">
        <f>IF(обеспечено!O970-'погружено всего'!O970=0,"",обеспечено!O970-'погружено всего'!O970)</f>
        <v/>
      </c>
      <c r="P970" s="21" t="str">
        <f>IF(обеспечено!P970-'погружено всего'!P970=0,"",обеспечено!P970-'погружено всего'!P970)</f>
        <v/>
      </c>
      <c r="Q970" s="21" t="str">
        <f>IF(обеспечено!Q970-'погружено всего'!Q970=0,"",обеспечено!Q970-'погружено всего'!Q970)</f>
        <v/>
      </c>
      <c r="R970" s="21" t="str">
        <f>IF(обеспечено!R970-'погружено всего'!R970=0,"",обеспечено!R970-'погружено всего'!R970)</f>
        <v/>
      </c>
      <c r="S970" s="21" t="str">
        <f>IF(обеспечено!S970-'погружено всего'!S970=0,"",обеспечено!S970-'погружено всего'!S970)</f>
        <v/>
      </c>
      <c r="T970" s="21" t="str">
        <f>IF(обеспечено!T970-'погружено всего'!T970=0,"",обеспечено!T970-'погружено всего'!T970)</f>
        <v/>
      </c>
      <c r="U970" s="21" t="str">
        <f>IF(обеспечено!U970-'погружено всего'!U970=0,"",обеспечено!U970-'погружено всего'!U970)</f>
        <v/>
      </c>
      <c r="V970" s="21" t="str">
        <f>IF(обеспечено!V970-'погружено всего'!V970=0,"",обеспечено!V970-'погружено всего'!V970)</f>
        <v/>
      </c>
      <c r="W970" s="21" t="str">
        <f>IF(обеспечено!W970-'погружено всего'!W970=0,"",обеспечено!W970-'погружено всего'!W970)</f>
        <v/>
      </c>
      <c r="X970" s="21" t="str">
        <f>IF(обеспечено!X970-'погружено всего'!X970=0,"",обеспечено!X970-'погружено всего'!X970)</f>
        <v/>
      </c>
      <c r="Y970" s="21" t="str">
        <f>IF(обеспечено!Y970-'погружено всего'!Y970=0,"",обеспечено!Y970-'погружено всего'!Y970)</f>
        <v/>
      </c>
      <c r="Z970" s="21" t="str">
        <f>IF(обеспечено!Z970-'погружено всего'!Z970=0,"",обеспечено!Z970-'погружено всего'!Z970)</f>
        <v/>
      </c>
      <c r="AA970" s="21" t="str">
        <f>IF(обеспечено!AA970-'погружено всего'!AA970=0,"",обеспечено!AA970-'погружено всего'!AA970)</f>
        <v/>
      </c>
      <c r="AB970" s="21" t="str">
        <f>IF(обеспечено!AB970-'погружено всего'!AB970=0,"",обеспечено!AB970-'погружено всего'!AB970)</f>
        <v/>
      </c>
      <c r="AC970" s="21" t="str">
        <f>IF(обеспечено!AC970-'погружено всего'!AC970=0,"",обеспечено!AC970-'погружено всего'!AC970)</f>
        <v/>
      </c>
      <c r="AD970" s="21" t="str">
        <f>IF(обеспечено!AD970-'погружено всего'!AD970=0,"",обеспечено!AD970-'погружено всего'!AD970)</f>
        <v/>
      </c>
      <c r="AE970" s="21" t="str">
        <f>IF(обеспечено!AE970-'погружено всего'!AE970=0,"",обеспечено!AE970-'погружено всего'!AE970)</f>
        <v/>
      </c>
      <c r="AF970" s="21" t="str">
        <f>IF(обеспечено!AF970-'погружено всего'!AF970=0,"",обеспечено!AF970-'погружено всего'!AF970)</f>
        <v/>
      </c>
      <c r="AG970" s="21" t="str">
        <f>IF(обеспечено!AG970-'погружено всего'!AG970=0,"",обеспечено!AG970-'погружено всего'!AG970)</f>
        <v/>
      </c>
      <c r="AH970" s="21" t="str">
        <f>IF(обеспечено!AH970-'погружено всего'!AH970=0,"",обеспечено!AH970-'погружено всего'!AH970)</f>
        <v/>
      </c>
      <c r="AI970" s="21" t="str">
        <f>IF(обеспечено!AI970-'погружено всего'!AI970=0,"",обеспечено!AI970-'погружено всего'!AI970)</f>
        <v/>
      </c>
      <c r="AJ970" s="21" t="str">
        <f>IF(обеспечено!AJ970-'погружено всего'!AJ970=0,"",обеспечено!AJ970-'погружено всего'!AJ970)</f>
        <v/>
      </c>
      <c r="AK970" s="21" t="str">
        <f>IF(обеспечено!AK970-'погружено всего'!AK970=0,"",обеспечено!AK970-'погружено всего'!AK970)</f>
        <v/>
      </c>
    </row>
    <row r="971" spans="2:37" ht="13.5" customHeight="1" x14ac:dyDescent="0.15">
      <c r="B971" s="20" t="str">
        <f>IF(LEN('заявки всего'!B971)=0,"",'заявки всего'!B971)</f>
        <v/>
      </c>
      <c r="C971" s="20" t="str">
        <f>IF(LEN('заявки всего'!C971)=0,"",'заявки всего'!C971)</f>
        <v/>
      </c>
      <c r="D971" s="22" t="str">
        <f>IF(LEN('заявки всего'!D971)=0,"",'заявки всего'!D971)</f>
        <v/>
      </c>
      <c r="E971" s="23" t="str">
        <f>IF(LEN('заявки всего'!E971)=0,"",'заявки всего'!E971)</f>
        <v/>
      </c>
      <c r="F971" s="23" t="str">
        <f>IF(обеспечено!F971=0,"",ROUNDUP(обеспечено!F971/31*5,0))</f>
        <v/>
      </c>
      <c r="G971" s="21" t="str">
        <f>IF(обеспечено!G971-'погружено всего'!G971=0,"",обеспечено!G971-'погружено всего'!G971)</f>
        <v/>
      </c>
      <c r="H971" s="21" t="str">
        <f>IF(обеспечено!H971-'погружено всего'!H971=0,"",обеспечено!H971-'погружено всего'!H971)</f>
        <v/>
      </c>
      <c r="I971" s="21" t="str">
        <f>IF(обеспечено!I971-'погружено всего'!I971=0,"",обеспечено!I971-'погружено всего'!I971)</f>
        <v/>
      </c>
      <c r="J971" s="21" t="str">
        <f>IF(обеспечено!J971-'погружено всего'!J971=0,"",обеспечено!J971-'погружено всего'!J971)</f>
        <v/>
      </c>
      <c r="K971" s="21" t="str">
        <f>IF(обеспечено!K971-'погружено всего'!K971=0,"",обеспечено!K971-'погружено всего'!K971)</f>
        <v/>
      </c>
      <c r="L971" s="21" t="str">
        <f>IF(обеспечено!L971-'погружено всего'!L971=0,"",обеспечено!L971-'погружено всего'!L971)</f>
        <v/>
      </c>
      <c r="M971" s="21" t="str">
        <f>IF(обеспечено!M971-'погружено всего'!M971=0,"",обеспечено!M971-'погружено всего'!M971)</f>
        <v/>
      </c>
      <c r="N971" s="21" t="str">
        <f>IF(обеспечено!N971-'погружено всего'!N971=0,"",обеспечено!N971-'погружено всего'!N971)</f>
        <v/>
      </c>
      <c r="O971" s="21" t="str">
        <f>IF(обеспечено!O971-'погружено всего'!O971=0,"",обеспечено!O971-'погружено всего'!O971)</f>
        <v/>
      </c>
      <c r="P971" s="21" t="str">
        <f>IF(обеспечено!P971-'погружено всего'!P971=0,"",обеспечено!P971-'погружено всего'!P971)</f>
        <v/>
      </c>
      <c r="Q971" s="21" t="str">
        <f>IF(обеспечено!Q971-'погружено всего'!Q971=0,"",обеспечено!Q971-'погружено всего'!Q971)</f>
        <v/>
      </c>
      <c r="R971" s="21" t="str">
        <f>IF(обеспечено!R971-'погружено всего'!R971=0,"",обеспечено!R971-'погружено всего'!R971)</f>
        <v/>
      </c>
      <c r="S971" s="21" t="str">
        <f>IF(обеспечено!S971-'погружено всего'!S971=0,"",обеспечено!S971-'погружено всего'!S971)</f>
        <v/>
      </c>
      <c r="T971" s="21" t="str">
        <f>IF(обеспечено!T971-'погружено всего'!T971=0,"",обеспечено!T971-'погружено всего'!T971)</f>
        <v/>
      </c>
      <c r="U971" s="21" t="str">
        <f>IF(обеспечено!U971-'погружено всего'!U971=0,"",обеспечено!U971-'погружено всего'!U971)</f>
        <v/>
      </c>
      <c r="V971" s="21" t="str">
        <f>IF(обеспечено!V971-'погружено всего'!V971=0,"",обеспечено!V971-'погружено всего'!V971)</f>
        <v/>
      </c>
      <c r="W971" s="21" t="str">
        <f>IF(обеспечено!W971-'погружено всего'!W971=0,"",обеспечено!W971-'погружено всего'!W971)</f>
        <v/>
      </c>
      <c r="X971" s="21" t="str">
        <f>IF(обеспечено!X971-'погружено всего'!X971=0,"",обеспечено!X971-'погружено всего'!X971)</f>
        <v/>
      </c>
      <c r="Y971" s="21" t="str">
        <f>IF(обеспечено!Y971-'погружено всего'!Y971=0,"",обеспечено!Y971-'погружено всего'!Y971)</f>
        <v/>
      </c>
      <c r="Z971" s="21" t="str">
        <f>IF(обеспечено!Z971-'погружено всего'!Z971=0,"",обеспечено!Z971-'погружено всего'!Z971)</f>
        <v/>
      </c>
      <c r="AA971" s="21" t="str">
        <f>IF(обеспечено!AA971-'погружено всего'!AA971=0,"",обеспечено!AA971-'погружено всего'!AA971)</f>
        <v/>
      </c>
      <c r="AB971" s="21" t="str">
        <f>IF(обеспечено!AB971-'погружено всего'!AB971=0,"",обеспечено!AB971-'погружено всего'!AB971)</f>
        <v/>
      </c>
      <c r="AC971" s="21" t="str">
        <f>IF(обеспечено!AC971-'погружено всего'!AC971=0,"",обеспечено!AC971-'погружено всего'!AC971)</f>
        <v/>
      </c>
      <c r="AD971" s="21" t="str">
        <f>IF(обеспечено!AD971-'погружено всего'!AD971=0,"",обеспечено!AD971-'погружено всего'!AD971)</f>
        <v/>
      </c>
      <c r="AE971" s="21" t="str">
        <f>IF(обеспечено!AE971-'погружено всего'!AE971=0,"",обеспечено!AE971-'погружено всего'!AE971)</f>
        <v/>
      </c>
      <c r="AF971" s="21" t="str">
        <f>IF(обеспечено!AF971-'погружено всего'!AF971=0,"",обеспечено!AF971-'погружено всего'!AF971)</f>
        <v/>
      </c>
      <c r="AG971" s="21" t="str">
        <f>IF(обеспечено!AG971-'погружено всего'!AG971=0,"",обеспечено!AG971-'погружено всего'!AG971)</f>
        <v/>
      </c>
      <c r="AH971" s="21" t="str">
        <f>IF(обеспечено!AH971-'погружено всего'!AH971=0,"",обеспечено!AH971-'погружено всего'!AH971)</f>
        <v/>
      </c>
      <c r="AI971" s="21" t="str">
        <f>IF(обеспечено!AI971-'погружено всего'!AI971=0,"",обеспечено!AI971-'погружено всего'!AI971)</f>
        <v/>
      </c>
      <c r="AJ971" s="21" t="str">
        <f>IF(обеспечено!AJ971-'погружено всего'!AJ971=0,"",обеспечено!AJ971-'погружено всего'!AJ971)</f>
        <v/>
      </c>
      <c r="AK971" s="21" t="str">
        <f>IF(обеспечено!AK971-'погружено всего'!AK971=0,"",обеспечено!AK971-'погружено всего'!AK971)</f>
        <v/>
      </c>
    </row>
    <row r="972" spans="2:37" ht="13.5" customHeight="1" x14ac:dyDescent="0.15">
      <c r="B972" s="20" t="str">
        <f>IF(LEN('заявки всего'!B972)=0,"",'заявки всего'!B972)</f>
        <v/>
      </c>
      <c r="C972" s="20" t="str">
        <f>IF(LEN('заявки всего'!C972)=0,"",'заявки всего'!C972)</f>
        <v/>
      </c>
      <c r="D972" s="22" t="str">
        <f>IF(LEN('заявки всего'!D972)=0,"",'заявки всего'!D972)</f>
        <v/>
      </c>
      <c r="E972" s="23" t="str">
        <f>IF(LEN('заявки всего'!E972)=0,"",'заявки всего'!E972)</f>
        <v/>
      </c>
      <c r="F972" s="23" t="str">
        <f>IF(обеспечено!F972=0,"",ROUNDUP(обеспечено!F972/31*5,0))</f>
        <v/>
      </c>
      <c r="G972" s="21" t="str">
        <f>IF(обеспечено!G972-'погружено всего'!G972=0,"",обеспечено!G972-'погружено всего'!G972)</f>
        <v/>
      </c>
      <c r="H972" s="21" t="str">
        <f>IF(обеспечено!H972-'погружено всего'!H972=0,"",обеспечено!H972-'погружено всего'!H972)</f>
        <v/>
      </c>
      <c r="I972" s="21" t="str">
        <f>IF(обеспечено!I972-'погружено всего'!I972=0,"",обеспечено!I972-'погружено всего'!I972)</f>
        <v/>
      </c>
      <c r="J972" s="21" t="str">
        <f>IF(обеспечено!J972-'погружено всего'!J972=0,"",обеспечено!J972-'погружено всего'!J972)</f>
        <v/>
      </c>
      <c r="K972" s="21" t="str">
        <f>IF(обеспечено!K972-'погружено всего'!K972=0,"",обеспечено!K972-'погружено всего'!K972)</f>
        <v/>
      </c>
      <c r="L972" s="21" t="str">
        <f>IF(обеспечено!L972-'погружено всего'!L972=0,"",обеспечено!L972-'погружено всего'!L972)</f>
        <v/>
      </c>
      <c r="M972" s="21" t="str">
        <f>IF(обеспечено!M972-'погружено всего'!M972=0,"",обеспечено!M972-'погружено всего'!M972)</f>
        <v/>
      </c>
      <c r="N972" s="21" t="str">
        <f>IF(обеспечено!N972-'погружено всего'!N972=0,"",обеспечено!N972-'погружено всего'!N972)</f>
        <v/>
      </c>
      <c r="O972" s="21" t="str">
        <f>IF(обеспечено!O972-'погружено всего'!O972=0,"",обеспечено!O972-'погружено всего'!O972)</f>
        <v/>
      </c>
      <c r="P972" s="21" t="str">
        <f>IF(обеспечено!P972-'погружено всего'!P972=0,"",обеспечено!P972-'погружено всего'!P972)</f>
        <v/>
      </c>
      <c r="Q972" s="21" t="str">
        <f>IF(обеспечено!Q972-'погружено всего'!Q972=0,"",обеспечено!Q972-'погружено всего'!Q972)</f>
        <v/>
      </c>
      <c r="R972" s="21" t="str">
        <f>IF(обеспечено!R972-'погружено всего'!R972=0,"",обеспечено!R972-'погружено всего'!R972)</f>
        <v/>
      </c>
      <c r="S972" s="21" t="str">
        <f>IF(обеспечено!S972-'погружено всего'!S972=0,"",обеспечено!S972-'погружено всего'!S972)</f>
        <v/>
      </c>
      <c r="T972" s="21" t="str">
        <f>IF(обеспечено!T972-'погружено всего'!T972=0,"",обеспечено!T972-'погружено всего'!T972)</f>
        <v/>
      </c>
      <c r="U972" s="21" t="str">
        <f>IF(обеспечено!U972-'погружено всего'!U972=0,"",обеспечено!U972-'погружено всего'!U972)</f>
        <v/>
      </c>
      <c r="V972" s="21" t="str">
        <f>IF(обеспечено!V972-'погружено всего'!V972=0,"",обеспечено!V972-'погружено всего'!V972)</f>
        <v/>
      </c>
      <c r="W972" s="21" t="str">
        <f>IF(обеспечено!W972-'погружено всего'!W972=0,"",обеспечено!W972-'погружено всего'!W972)</f>
        <v/>
      </c>
      <c r="X972" s="21" t="str">
        <f>IF(обеспечено!X972-'погружено всего'!X972=0,"",обеспечено!X972-'погружено всего'!X972)</f>
        <v/>
      </c>
      <c r="Y972" s="21" t="str">
        <f>IF(обеспечено!Y972-'погружено всего'!Y972=0,"",обеспечено!Y972-'погружено всего'!Y972)</f>
        <v/>
      </c>
      <c r="Z972" s="21" t="str">
        <f>IF(обеспечено!Z972-'погружено всего'!Z972=0,"",обеспечено!Z972-'погружено всего'!Z972)</f>
        <v/>
      </c>
      <c r="AA972" s="21" t="str">
        <f>IF(обеспечено!AA972-'погружено всего'!AA972=0,"",обеспечено!AA972-'погружено всего'!AA972)</f>
        <v/>
      </c>
      <c r="AB972" s="21" t="str">
        <f>IF(обеспечено!AB972-'погружено всего'!AB972=0,"",обеспечено!AB972-'погружено всего'!AB972)</f>
        <v/>
      </c>
      <c r="AC972" s="21" t="str">
        <f>IF(обеспечено!AC972-'погружено всего'!AC972=0,"",обеспечено!AC972-'погружено всего'!AC972)</f>
        <v/>
      </c>
      <c r="AD972" s="21" t="str">
        <f>IF(обеспечено!AD972-'погружено всего'!AD972=0,"",обеспечено!AD972-'погружено всего'!AD972)</f>
        <v/>
      </c>
      <c r="AE972" s="21" t="str">
        <f>IF(обеспечено!AE972-'погружено всего'!AE972=0,"",обеспечено!AE972-'погружено всего'!AE972)</f>
        <v/>
      </c>
      <c r="AF972" s="21" t="str">
        <f>IF(обеспечено!AF972-'погружено всего'!AF972=0,"",обеспечено!AF972-'погружено всего'!AF972)</f>
        <v/>
      </c>
      <c r="AG972" s="21" t="str">
        <f>IF(обеспечено!AG972-'погружено всего'!AG972=0,"",обеспечено!AG972-'погружено всего'!AG972)</f>
        <v/>
      </c>
      <c r="AH972" s="21" t="str">
        <f>IF(обеспечено!AH972-'погружено всего'!AH972=0,"",обеспечено!AH972-'погружено всего'!AH972)</f>
        <v/>
      </c>
      <c r="AI972" s="21" t="str">
        <f>IF(обеспечено!AI972-'погружено всего'!AI972=0,"",обеспечено!AI972-'погружено всего'!AI972)</f>
        <v/>
      </c>
      <c r="AJ972" s="21" t="str">
        <f>IF(обеспечено!AJ972-'погружено всего'!AJ972=0,"",обеспечено!AJ972-'погружено всего'!AJ972)</f>
        <v/>
      </c>
      <c r="AK972" s="21" t="str">
        <f>IF(обеспечено!AK972-'погружено всего'!AK972=0,"",обеспечено!AK972-'погружено всего'!AK972)</f>
        <v/>
      </c>
    </row>
    <row r="973" spans="2:37" ht="13.5" customHeight="1" x14ac:dyDescent="0.15">
      <c r="B973" s="20" t="str">
        <f>IF(LEN('заявки всего'!B973)=0,"",'заявки всего'!B973)</f>
        <v/>
      </c>
      <c r="C973" s="20" t="str">
        <f>IF(LEN('заявки всего'!C973)=0,"",'заявки всего'!C973)</f>
        <v/>
      </c>
      <c r="D973" s="22" t="str">
        <f>IF(LEN('заявки всего'!D973)=0,"",'заявки всего'!D973)</f>
        <v/>
      </c>
      <c r="E973" s="23" t="str">
        <f>IF(LEN('заявки всего'!E973)=0,"",'заявки всего'!E973)</f>
        <v/>
      </c>
      <c r="F973" s="23" t="str">
        <f>IF(обеспечено!F973=0,"",ROUNDUP(обеспечено!F973/31*5,0))</f>
        <v/>
      </c>
      <c r="G973" s="21" t="str">
        <f>IF(обеспечено!G973-'погружено всего'!G973=0,"",обеспечено!G973-'погружено всего'!G973)</f>
        <v/>
      </c>
      <c r="H973" s="21" t="str">
        <f>IF(обеспечено!H973-'погружено всего'!H973=0,"",обеспечено!H973-'погружено всего'!H973)</f>
        <v/>
      </c>
      <c r="I973" s="21" t="str">
        <f>IF(обеспечено!I973-'погружено всего'!I973=0,"",обеспечено!I973-'погружено всего'!I973)</f>
        <v/>
      </c>
      <c r="J973" s="21" t="str">
        <f>IF(обеспечено!J973-'погружено всего'!J973=0,"",обеспечено!J973-'погружено всего'!J973)</f>
        <v/>
      </c>
      <c r="K973" s="21" t="str">
        <f>IF(обеспечено!K973-'погружено всего'!K973=0,"",обеспечено!K973-'погружено всего'!K973)</f>
        <v/>
      </c>
      <c r="L973" s="21" t="str">
        <f>IF(обеспечено!L973-'погружено всего'!L973=0,"",обеспечено!L973-'погружено всего'!L973)</f>
        <v/>
      </c>
      <c r="M973" s="21" t="str">
        <f>IF(обеспечено!M973-'погружено всего'!M973=0,"",обеспечено!M973-'погружено всего'!M973)</f>
        <v/>
      </c>
      <c r="N973" s="21" t="str">
        <f>IF(обеспечено!N973-'погружено всего'!N973=0,"",обеспечено!N973-'погружено всего'!N973)</f>
        <v/>
      </c>
      <c r="O973" s="21" t="str">
        <f>IF(обеспечено!O973-'погружено всего'!O973=0,"",обеспечено!O973-'погружено всего'!O973)</f>
        <v/>
      </c>
      <c r="P973" s="21" t="str">
        <f>IF(обеспечено!P973-'погружено всего'!P973=0,"",обеспечено!P973-'погружено всего'!P973)</f>
        <v/>
      </c>
      <c r="Q973" s="21" t="str">
        <f>IF(обеспечено!Q973-'погружено всего'!Q973=0,"",обеспечено!Q973-'погружено всего'!Q973)</f>
        <v/>
      </c>
      <c r="R973" s="21" t="str">
        <f>IF(обеспечено!R973-'погружено всего'!R973=0,"",обеспечено!R973-'погружено всего'!R973)</f>
        <v/>
      </c>
      <c r="S973" s="21" t="str">
        <f>IF(обеспечено!S973-'погружено всего'!S973=0,"",обеспечено!S973-'погружено всего'!S973)</f>
        <v/>
      </c>
      <c r="T973" s="21" t="str">
        <f>IF(обеспечено!T973-'погружено всего'!T973=0,"",обеспечено!T973-'погружено всего'!T973)</f>
        <v/>
      </c>
      <c r="U973" s="21" t="str">
        <f>IF(обеспечено!U973-'погружено всего'!U973=0,"",обеспечено!U973-'погружено всего'!U973)</f>
        <v/>
      </c>
      <c r="V973" s="21" t="str">
        <f>IF(обеспечено!V973-'погружено всего'!V973=0,"",обеспечено!V973-'погружено всего'!V973)</f>
        <v/>
      </c>
      <c r="W973" s="21" t="str">
        <f>IF(обеспечено!W973-'погружено всего'!W973=0,"",обеспечено!W973-'погружено всего'!W973)</f>
        <v/>
      </c>
      <c r="X973" s="21" t="str">
        <f>IF(обеспечено!X973-'погружено всего'!X973=0,"",обеспечено!X973-'погружено всего'!X973)</f>
        <v/>
      </c>
      <c r="Y973" s="21" t="str">
        <f>IF(обеспечено!Y973-'погружено всего'!Y973=0,"",обеспечено!Y973-'погружено всего'!Y973)</f>
        <v/>
      </c>
      <c r="Z973" s="21" t="str">
        <f>IF(обеспечено!Z973-'погружено всего'!Z973=0,"",обеспечено!Z973-'погружено всего'!Z973)</f>
        <v/>
      </c>
      <c r="AA973" s="21" t="str">
        <f>IF(обеспечено!AA973-'погружено всего'!AA973=0,"",обеспечено!AA973-'погружено всего'!AA973)</f>
        <v/>
      </c>
      <c r="AB973" s="21" t="str">
        <f>IF(обеспечено!AB973-'погружено всего'!AB973=0,"",обеспечено!AB973-'погружено всего'!AB973)</f>
        <v/>
      </c>
      <c r="AC973" s="21" t="str">
        <f>IF(обеспечено!AC973-'погружено всего'!AC973=0,"",обеспечено!AC973-'погружено всего'!AC973)</f>
        <v/>
      </c>
      <c r="AD973" s="21" t="str">
        <f>IF(обеспечено!AD973-'погружено всего'!AD973=0,"",обеспечено!AD973-'погружено всего'!AD973)</f>
        <v/>
      </c>
      <c r="AE973" s="21" t="str">
        <f>IF(обеспечено!AE973-'погружено всего'!AE973=0,"",обеспечено!AE973-'погружено всего'!AE973)</f>
        <v/>
      </c>
      <c r="AF973" s="21" t="str">
        <f>IF(обеспечено!AF973-'погружено всего'!AF973=0,"",обеспечено!AF973-'погружено всего'!AF973)</f>
        <v/>
      </c>
      <c r="AG973" s="21" t="str">
        <f>IF(обеспечено!AG973-'погружено всего'!AG973=0,"",обеспечено!AG973-'погружено всего'!AG973)</f>
        <v/>
      </c>
      <c r="AH973" s="21" t="str">
        <f>IF(обеспечено!AH973-'погружено всего'!AH973=0,"",обеспечено!AH973-'погружено всего'!AH973)</f>
        <v/>
      </c>
      <c r="AI973" s="21" t="str">
        <f>IF(обеспечено!AI973-'погружено всего'!AI973=0,"",обеспечено!AI973-'погружено всего'!AI973)</f>
        <v/>
      </c>
      <c r="AJ973" s="21" t="str">
        <f>IF(обеспечено!AJ973-'погружено всего'!AJ973=0,"",обеспечено!AJ973-'погружено всего'!AJ973)</f>
        <v/>
      </c>
      <c r="AK973" s="21" t="str">
        <f>IF(обеспечено!AK973-'погружено всего'!AK973=0,"",обеспечено!AK973-'погружено всего'!AK973)</f>
        <v/>
      </c>
    </row>
    <row r="974" spans="2:37" ht="13.5" customHeight="1" x14ac:dyDescent="0.15">
      <c r="B974" s="20" t="str">
        <f>IF(LEN('заявки всего'!B974)=0,"",'заявки всего'!B974)</f>
        <v/>
      </c>
      <c r="C974" s="20" t="str">
        <f>IF(LEN('заявки всего'!C974)=0,"",'заявки всего'!C974)</f>
        <v/>
      </c>
      <c r="D974" s="22" t="str">
        <f>IF(LEN('заявки всего'!D974)=0,"",'заявки всего'!D974)</f>
        <v/>
      </c>
      <c r="E974" s="23" t="str">
        <f>IF(LEN('заявки всего'!E974)=0,"",'заявки всего'!E974)</f>
        <v/>
      </c>
      <c r="F974" s="23" t="str">
        <f>IF(обеспечено!F974=0,"",ROUNDUP(обеспечено!F974/31*5,0))</f>
        <v/>
      </c>
      <c r="G974" s="21" t="str">
        <f>IF(обеспечено!G974-'погружено всего'!G974=0,"",обеспечено!G974-'погружено всего'!G974)</f>
        <v/>
      </c>
      <c r="H974" s="21" t="str">
        <f>IF(обеспечено!H974-'погружено всего'!H974=0,"",обеспечено!H974-'погружено всего'!H974)</f>
        <v/>
      </c>
      <c r="I974" s="21" t="str">
        <f>IF(обеспечено!I974-'погружено всего'!I974=0,"",обеспечено!I974-'погружено всего'!I974)</f>
        <v/>
      </c>
      <c r="J974" s="21" t="str">
        <f>IF(обеспечено!J974-'погружено всего'!J974=0,"",обеспечено!J974-'погружено всего'!J974)</f>
        <v/>
      </c>
      <c r="K974" s="21" t="str">
        <f>IF(обеспечено!K974-'погружено всего'!K974=0,"",обеспечено!K974-'погружено всего'!K974)</f>
        <v/>
      </c>
      <c r="L974" s="21" t="str">
        <f>IF(обеспечено!L974-'погружено всего'!L974=0,"",обеспечено!L974-'погружено всего'!L974)</f>
        <v/>
      </c>
      <c r="M974" s="21" t="str">
        <f>IF(обеспечено!M974-'погружено всего'!M974=0,"",обеспечено!M974-'погружено всего'!M974)</f>
        <v/>
      </c>
      <c r="N974" s="21" t="str">
        <f>IF(обеспечено!N974-'погружено всего'!N974=0,"",обеспечено!N974-'погружено всего'!N974)</f>
        <v/>
      </c>
      <c r="O974" s="21" t="str">
        <f>IF(обеспечено!O974-'погружено всего'!O974=0,"",обеспечено!O974-'погружено всего'!O974)</f>
        <v/>
      </c>
      <c r="P974" s="21" t="str">
        <f>IF(обеспечено!P974-'погружено всего'!P974=0,"",обеспечено!P974-'погружено всего'!P974)</f>
        <v/>
      </c>
      <c r="Q974" s="21" t="str">
        <f>IF(обеспечено!Q974-'погружено всего'!Q974=0,"",обеспечено!Q974-'погружено всего'!Q974)</f>
        <v/>
      </c>
      <c r="R974" s="21" t="str">
        <f>IF(обеспечено!R974-'погружено всего'!R974=0,"",обеспечено!R974-'погружено всего'!R974)</f>
        <v/>
      </c>
      <c r="S974" s="21" t="str">
        <f>IF(обеспечено!S974-'погружено всего'!S974=0,"",обеспечено!S974-'погружено всего'!S974)</f>
        <v/>
      </c>
      <c r="T974" s="21" t="str">
        <f>IF(обеспечено!T974-'погружено всего'!T974=0,"",обеспечено!T974-'погружено всего'!T974)</f>
        <v/>
      </c>
      <c r="U974" s="21" t="str">
        <f>IF(обеспечено!U974-'погружено всего'!U974=0,"",обеспечено!U974-'погружено всего'!U974)</f>
        <v/>
      </c>
      <c r="V974" s="21" t="str">
        <f>IF(обеспечено!V974-'погружено всего'!V974=0,"",обеспечено!V974-'погружено всего'!V974)</f>
        <v/>
      </c>
      <c r="W974" s="21" t="str">
        <f>IF(обеспечено!W974-'погружено всего'!W974=0,"",обеспечено!W974-'погружено всего'!W974)</f>
        <v/>
      </c>
      <c r="X974" s="21" t="str">
        <f>IF(обеспечено!X974-'погружено всего'!X974=0,"",обеспечено!X974-'погружено всего'!X974)</f>
        <v/>
      </c>
      <c r="Y974" s="21" t="str">
        <f>IF(обеспечено!Y974-'погружено всего'!Y974=0,"",обеспечено!Y974-'погружено всего'!Y974)</f>
        <v/>
      </c>
      <c r="Z974" s="21" t="str">
        <f>IF(обеспечено!Z974-'погружено всего'!Z974=0,"",обеспечено!Z974-'погружено всего'!Z974)</f>
        <v/>
      </c>
      <c r="AA974" s="21" t="str">
        <f>IF(обеспечено!AA974-'погружено всего'!AA974=0,"",обеспечено!AA974-'погружено всего'!AA974)</f>
        <v/>
      </c>
      <c r="AB974" s="21" t="str">
        <f>IF(обеспечено!AB974-'погружено всего'!AB974=0,"",обеспечено!AB974-'погружено всего'!AB974)</f>
        <v/>
      </c>
      <c r="AC974" s="21" t="str">
        <f>IF(обеспечено!AC974-'погружено всего'!AC974=0,"",обеспечено!AC974-'погружено всего'!AC974)</f>
        <v/>
      </c>
      <c r="AD974" s="21" t="str">
        <f>IF(обеспечено!AD974-'погружено всего'!AD974=0,"",обеспечено!AD974-'погружено всего'!AD974)</f>
        <v/>
      </c>
      <c r="AE974" s="21" t="str">
        <f>IF(обеспечено!AE974-'погружено всего'!AE974=0,"",обеспечено!AE974-'погружено всего'!AE974)</f>
        <v/>
      </c>
      <c r="AF974" s="21" t="str">
        <f>IF(обеспечено!AF974-'погружено всего'!AF974=0,"",обеспечено!AF974-'погружено всего'!AF974)</f>
        <v/>
      </c>
      <c r="AG974" s="21" t="str">
        <f>IF(обеспечено!AG974-'погружено всего'!AG974=0,"",обеспечено!AG974-'погружено всего'!AG974)</f>
        <v/>
      </c>
      <c r="AH974" s="21" t="str">
        <f>IF(обеспечено!AH974-'погружено всего'!AH974=0,"",обеспечено!AH974-'погружено всего'!AH974)</f>
        <v/>
      </c>
      <c r="AI974" s="21" t="str">
        <f>IF(обеспечено!AI974-'погружено всего'!AI974=0,"",обеспечено!AI974-'погружено всего'!AI974)</f>
        <v/>
      </c>
      <c r="AJ974" s="21" t="str">
        <f>IF(обеспечено!AJ974-'погружено всего'!AJ974=0,"",обеспечено!AJ974-'погружено всего'!AJ974)</f>
        <v/>
      </c>
      <c r="AK974" s="21" t="str">
        <f>IF(обеспечено!AK974-'погружено всего'!AK974=0,"",обеспечено!AK974-'погружено всего'!AK974)</f>
        <v/>
      </c>
    </row>
    <row r="975" spans="2:37" ht="13.5" customHeight="1" x14ac:dyDescent="0.15">
      <c r="B975" s="20" t="str">
        <f>IF(LEN('заявки всего'!B975)=0,"",'заявки всего'!B975)</f>
        <v/>
      </c>
      <c r="C975" s="20" t="str">
        <f>IF(LEN('заявки всего'!C975)=0,"",'заявки всего'!C975)</f>
        <v/>
      </c>
      <c r="D975" s="22" t="str">
        <f>IF(LEN('заявки всего'!D975)=0,"",'заявки всего'!D975)</f>
        <v/>
      </c>
      <c r="E975" s="23" t="str">
        <f>IF(LEN('заявки всего'!E975)=0,"",'заявки всего'!E975)</f>
        <v/>
      </c>
      <c r="F975" s="23" t="str">
        <f>IF(обеспечено!F975=0,"",ROUNDUP(обеспечено!F975/31*5,0))</f>
        <v/>
      </c>
      <c r="G975" s="21" t="str">
        <f>IF(обеспечено!G975-'погружено всего'!G975=0,"",обеспечено!G975-'погружено всего'!G975)</f>
        <v/>
      </c>
      <c r="H975" s="21" t="str">
        <f>IF(обеспечено!H975-'погружено всего'!H975=0,"",обеспечено!H975-'погружено всего'!H975)</f>
        <v/>
      </c>
      <c r="I975" s="21" t="str">
        <f>IF(обеспечено!I975-'погружено всего'!I975=0,"",обеспечено!I975-'погружено всего'!I975)</f>
        <v/>
      </c>
      <c r="J975" s="21" t="str">
        <f>IF(обеспечено!J975-'погружено всего'!J975=0,"",обеспечено!J975-'погружено всего'!J975)</f>
        <v/>
      </c>
      <c r="K975" s="21" t="str">
        <f>IF(обеспечено!K975-'погружено всего'!K975=0,"",обеспечено!K975-'погружено всего'!K975)</f>
        <v/>
      </c>
      <c r="L975" s="21" t="str">
        <f>IF(обеспечено!L975-'погружено всего'!L975=0,"",обеспечено!L975-'погружено всего'!L975)</f>
        <v/>
      </c>
      <c r="M975" s="21" t="str">
        <f>IF(обеспечено!M975-'погружено всего'!M975=0,"",обеспечено!M975-'погружено всего'!M975)</f>
        <v/>
      </c>
      <c r="N975" s="21" t="str">
        <f>IF(обеспечено!N975-'погружено всего'!N975=0,"",обеспечено!N975-'погружено всего'!N975)</f>
        <v/>
      </c>
      <c r="O975" s="21" t="str">
        <f>IF(обеспечено!O975-'погружено всего'!O975=0,"",обеспечено!O975-'погружено всего'!O975)</f>
        <v/>
      </c>
      <c r="P975" s="21" t="str">
        <f>IF(обеспечено!P975-'погружено всего'!P975=0,"",обеспечено!P975-'погружено всего'!P975)</f>
        <v/>
      </c>
      <c r="Q975" s="21" t="str">
        <f>IF(обеспечено!Q975-'погружено всего'!Q975=0,"",обеспечено!Q975-'погружено всего'!Q975)</f>
        <v/>
      </c>
      <c r="R975" s="21" t="str">
        <f>IF(обеспечено!R975-'погружено всего'!R975=0,"",обеспечено!R975-'погружено всего'!R975)</f>
        <v/>
      </c>
      <c r="S975" s="21" t="str">
        <f>IF(обеспечено!S975-'погружено всего'!S975=0,"",обеспечено!S975-'погружено всего'!S975)</f>
        <v/>
      </c>
      <c r="T975" s="21" t="str">
        <f>IF(обеспечено!T975-'погружено всего'!T975=0,"",обеспечено!T975-'погружено всего'!T975)</f>
        <v/>
      </c>
      <c r="U975" s="21" t="str">
        <f>IF(обеспечено!U975-'погружено всего'!U975=0,"",обеспечено!U975-'погружено всего'!U975)</f>
        <v/>
      </c>
      <c r="V975" s="21" t="str">
        <f>IF(обеспечено!V975-'погружено всего'!V975=0,"",обеспечено!V975-'погружено всего'!V975)</f>
        <v/>
      </c>
      <c r="W975" s="21" t="str">
        <f>IF(обеспечено!W975-'погружено всего'!W975=0,"",обеспечено!W975-'погружено всего'!W975)</f>
        <v/>
      </c>
      <c r="X975" s="21" t="str">
        <f>IF(обеспечено!X975-'погружено всего'!X975=0,"",обеспечено!X975-'погружено всего'!X975)</f>
        <v/>
      </c>
      <c r="Y975" s="21" t="str">
        <f>IF(обеспечено!Y975-'погружено всего'!Y975=0,"",обеспечено!Y975-'погружено всего'!Y975)</f>
        <v/>
      </c>
      <c r="Z975" s="21" t="str">
        <f>IF(обеспечено!Z975-'погружено всего'!Z975=0,"",обеспечено!Z975-'погружено всего'!Z975)</f>
        <v/>
      </c>
      <c r="AA975" s="21" t="str">
        <f>IF(обеспечено!AA975-'погружено всего'!AA975=0,"",обеспечено!AA975-'погружено всего'!AA975)</f>
        <v/>
      </c>
      <c r="AB975" s="21" t="str">
        <f>IF(обеспечено!AB975-'погружено всего'!AB975=0,"",обеспечено!AB975-'погружено всего'!AB975)</f>
        <v/>
      </c>
      <c r="AC975" s="21" t="str">
        <f>IF(обеспечено!AC975-'погружено всего'!AC975=0,"",обеспечено!AC975-'погружено всего'!AC975)</f>
        <v/>
      </c>
      <c r="AD975" s="21" t="str">
        <f>IF(обеспечено!AD975-'погружено всего'!AD975=0,"",обеспечено!AD975-'погружено всего'!AD975)</f>
        <v/>
      </c>
      <c r="AE975" s="21" t="str">
        <f>IF(обеспечено!AE975-'погружено всего'!AE975=0,"",обеспечено!AE975-'погружено всего'!AE975)</f>
        <v/>
      </c>
      <c r="AF975" s="21" t="str">
        <f>IF(обеспечено!AF975-'погружено всего'!AF975=0,"",обеспечено!AF975-'погружено всего'!AF975)</f>
        <v/>
      </c>
      <c r="AG975" s="21" t="str">
        <f>IF(обеспечено!AG975-'погружено всего'!AG975=0,"",обеспечено!AG975-'погружено всего'!AG975)</f>
        <v/>
      </c>
      <c r="AH975" s="21" t="str">
        <f>IF(обеспечено!AH975-'погружено всего'!AH975=0,"",обеспечено!AH975-'погружено всего'!AH975)</f>
        <v/>
      </c>
      <c r="AI975" s="21" t="str">
        <f>IF(обеспечено!AI975-'погружено всего'!AI975=0,"",обеспечено!AI975-'погружено всего'!AI975)</f>
        <v/>
      </c>
      <c r="AJ975" s="21" t="str">
        <f>IF(обеспечено!AJ975-'погружено всего'!AJ975=0,"",обеспечено!AJ975-'погружено всего'!AJ975)</f>
        <v/>
      </c>
      <c r="AK975" s="21" t="str">
        <f>IF(обеспечено!AK975-'погружено всего'!AK975=0,"",обеспечено!AK975-'погружено всего'!AK975)</f>
        <v/>
      </c>
    </row>
    <row r="976" spans="2:37" ht="13.5" customHeight="1" x14ac:dyDescent="0.15">
      <c r="B976" s="20" t="str">
        <f>IF(LEN('заявки всего'!B976)=0,"",'заявки всего'!B976)</f>
        <v/>
      </c>
      <c r="C976" s="20" t="str">
        <f>IF(LEN('заявки всего'!C976)=0,"",'заявки всего'!C976)</f>
        <v/>
      </c>
      <c r="D976" s="22" t="str">
        <f>IF(LEN('заявки всего'!D976)=0,"",'заявки всего'!D976)</f>
        <v/>
      </c>
      <c r="E976" s="23" t="str">
        <f>IF(LEN('заявки всего'!E976)=0,"",'заявки всего'!E976)</f>
        <v/>
      </c>
      <c r="F976" s="23" t="str">
        <f>IF(обеспечено!F976=0,"",ROUNDUP(обеспечено!F976/31*5,0))</f>
        <v/>
      </c>
      <c r="G976" s="21" t="str">
        <f>IF(обеспечено!G976-'погружено всего'!G976=0,"",обеспечено!G976-'погружено всего'!G976)</f>
        <v/>
      </c>
      <c r="H976" s="21" t="str">
        <f>IF(обеспечено!H976-'погружено всего'!H976=0,"",обеспечено!H976-'погружено всего'!H976)</f>
        <v/>
      </c>
      <c r="I976" s="21" t="str">
        <f>IF(обеспечено!I976-'погружено всего'!I976=0,"",обеспечено!I976-'погружено всего'!I976)</f>
        <v/>
      </c>
      <c r="J976" s="21" t="str">
        <f>IF(обеспечено!J976-'погружено всего'!J976=0,"",обеспечено!J976-'погружено всего'!J976)</f>
        <v/>
      </c>
      <c r="K976" s="21" t="str">
        <f>IF(обеспечено!K976-'погружено всего'!K976=0,"",обеспечено!K976-'погружено всего'!K976)</f>
        <v/>
      </c>
      <c r="L976" s="21" t="str">
        <f>IF(обеспечено!L976-'погружено всего'!L976=0,"",обеспечено!L976-'погружено всего'!L976)</f>
        <v/>
      </c>
      <c r="M976" s="21" t="str">
        <f>IF(обеспечено!M976-'погружено всего'!M976=0,"",обеспечено!M976-'погружено всего'!M976)</f>
        <v/>
      </c>
      <c r="N976" s="21" t="str">
        <f>IF(обеспечено!N976-'погружено всего'!N976=0,"",обеспечено!N976-'погружено всего'!N976)</f>
        <v/>
      </c>
      <c r="O976" s="21" t="str">
        <f>IF(обеспечено!O976-'погружено всего'!O976=0,"",обеспечено!O976-'погружено всего'!O976)</f>
        <v/>
      </c>
      <c r="P976" s="21" t="str">
        <f>IF(обеспечено!P976-'погружено всего'!P976=0,"",обеспечено!P976-'погружено всего'!P976)</f>
        <v/>
      </c>
      <c r="Q976" s="21" t="str">
        <f>IF(обеспечено!Q976-'погружено всего'!Q976=0,"",обеспечено!Q976-'погружено всего'!Q976)</f>
        <v/>
      </c>
      <c r="R976" s="21" t="str">
        <f>IF(обеспечено!R976-'погружено всего'!R976=0,"",обеспечено!R976-'погружено всего'!R976)</f>
        <v/>
      </c>
      <c r="S976" s="21" t="str">
        <f>IF(обеспечено!S976-'погружено всего'!S976=0,"",обеспечено!S976-'погружено всего'!S976)</f>
        <v/>
      </c>
      <c r="T976" s="21" t="str">
        <f>IF(обеспечено!T976-'погружено всего'!T976=0,"",обеспечено!T976-'погружено всего'!T976)</f>
        <v/>
      </c>
      <c r="U976" s="21" t="str">
        <f>IF(обеспечено!U976-'погружено всего'!U976=0,"",обеспечено!U976-'погружено всего'!U976)</f>
        <v/>
      </c>
      <c r="V976" s="21" t="str">
        <f>IF(обеспечено!V976-'погружено всего'!V976=0,"",обеспечено!V976-'погружено всего'!V976)</f>
        <v/>
      </c>
      <c r="W976" s="21" t="str">
        <f>IF(обеспечено!W976-'погружено всего'!W976=0,"",обеспечено!W976-'погружено всего'!W976)</f>
        <v/>
      </c>
      <c r="X976" s="21" t="str">
        <f>IF(обеспечено!X976-'погружено всего'!X976=0,"",обеспечено!X976-'погружено всего'!X976)</f>
        <v/>
      </c>
      <c r="Y976" s="21" t="str">
        <f>IF(обеспечено!Y976-'погружено всего'!Y976=0,"",обеспечено!Y976-'погружено всего'!Y976)</f>
        <v/>
      </c>
      <c r="Z976" s="21" t="str">
        <f>IF(обеспечено!Z976-'погружено всего'!Z976=0,"",обеспечено!Z976-'погружено всего'!Z976)</f>
        <v/>
      </c>
      <c r="AA976" s="21" t="str">
        <f>IF(обеспечено!AA976-'погружено всего'!AA976=0,"",обеспечено!AA976-'погружено всего'!AA976)</f>
        <v/>
      </c>
      <c r="AB976" s="21" t="str">
        <f>IF(обеспечено!AB976-'погружено всего'!AB976=0,"",обеспечено!AB976-'погружено всего'!AB976)</f>
        <v/>
      </c>
      <c r="AC976" s="21" t="str">
        <f>IF(обеспечено!AC976-'погружено всего'!AC976=0,"",обеспечено!AC976-'погружено всего'!AC976)</f>
        <v/>
      </c>
      <c r="AD976" s="21" t="str">
        <f>IF(обеспечено!AD976-'погружено всего'!AD976=0,"",обеспечено!AD976-'погружено всего'!AD976)</f>
        <v/>
      </c>
      <c r="AE976" s="21" t="str">
        <f>IF(обеспечено!AE976-'погружено всего'!AE976=0,"",обеспечено!AE976-'погружено всего'!AE976)</f>
        <v/>
      </c>
      <c r="AF976" s="21" t="str">
        <f>IF(обеспечено!AF976-'погружено всего'!AF976=0,"",обеспечено!AF976-'погружено всего'!AF976)</f>
        <v/>
      </c>
      <c r="AG976" s="21" t="str">
        <f>IF(обеспечено!AG976-'погружено всего'!AG976=0,"",обеспечено!AG976-'погружено всего'!AG976)</f>
        <v/>
      </c>
      <c r="AH976" s="21" t="str">
        <f>IF(обеспечено!AH976-'погружено всего'!AH976=0,"",обеспечено!AH976-'погружено всего'!AH976)</f>
        <v/>
      </c>
      <c r="AI976" s="21" t="str">
        <f>IF(обеспечено!AI976-'погружено всего'!AI976=0,"",обеспечено!AI976-'погружено всего'!AI976)</f>
        <v/>
      </c>
      <c r="AJ976" s="21" t="str">
        <f>IF(обеспечено!AJ976-'погружено всего'!AJ976=0,"",обеспечено!AJ976-'погружено всего'!AJ976)</f>
        <v/>
      </c>
      <c r="AK976" s="21" t="str">
        <f>IF(обеспечено!AK976-'погружено всего'!AK976=0,"",обеспечено!AK976-'погружено всего'!AK976)</f>
        <v/>
      </c>
    </row>
    <row r="977" spans="2:37" ht="13.5" customHeight="1" x14ac:dyDescent="0.15">
      <c r="B977" s="20" t="str">
        <f>IF(LEN('заявки всего'!B977)=0,"",'заявки всего'!B977)</f>
        <v/>
      </c>
      <c r="C977" s="20" t="str">
        <f>IF(LEN('заявки всего'!C977)=0,"",'заявки всего'!C977)</f>
        <v/>
      </c>
      <c r="D977" s="22" t="str">
        <f>IF(LEN('заявки всего'!D977)=0,"",'заявки всего'!D977)</f>
        <v/>
      </c>
      <c r="E977" s="23" t="str">
        <f>IF(LEN('заявки всего'!E977)=0,"",'заявки всего'!E977)</f>
        <v/>
      </c>
      <c r="F977" s="23" t="str">
        <f>IF(обеспечено!F977=0,"",ROUNDUP(обеспечено!F977/31*5,0))</f>
        <v/>
      </c>
      <c r="G977" s="21" t="str">
        <f>IF(обеспечено!G977-'погружено всего'!G977=0,"",обеспечено!G977-'погружено всего'!G977)</f>
        <v/>
      </c>
      <c r="H977" s="21" t="str">
        <f>IF(обеспечено!H977-'погружено всего'!H977=0,"",обеспечено!H977-'погружено всего'!H977)</f>
        <v/>
      </c>
      <c r="I977" s="21" t="str">
        <f>IF(обеспечено!I977-'погружено всего'!I977=0,"",обеспечено!I977-'погружено всего'!I977)</f>
        <v/>
      </c>
      <c r="J977" s="21" t="str">
        <f>IF(обеспечено!J977-'погружено всего'!J977=0,"",обеспечено!J977-'погружено всего'!J977)</f>
        <v/>
      </c>
      <c r="K977" s="21" t="str">
        <f>IF(обеспечено!K977-'погружено всего'!K977=0,"",обеспечено!K977-'погружено всего'!K977)</f>
        <v/>
      </c>
      <c r="L977" s="21" t="str">
        <f>IF(обеспечено!L977-'погружено всего'!L977=0,"",обеспечено!L977-'погружено всего'!L977)</f>
        <v/>
      </c>
      <c r="M977" s="21" t="str">
        <f>IF(обеспечено!M977-'погружено всего'!M977=0,"",обеспечено!M977-'погружено всего'!M977)</f>
        <v/>
      </c>
      <c r="N977" s="21" t="str">
        <f>IF(обеспечено!N977-'погружено всего'!N977=0,"",обеспечено!N977-'погружено всего'!N977)</f>
        <v/>
      </c>
      <c r="O977" s="21" t="str">
        <f>IF(обеспечено!O977-'погружено всего'!O977=0,"",обеспечено!O977-'погружено всего'!O977)</f>
        <v/>
      </c>
      <c r="P977" s="21" t="str">
        <f>IF(обеспечено!P977-'погружено всего'!P977=0,"",обеспечено!P977-'погружено всего'!P977)</f>
        <v/>
      </c>
      <c r="Q977" s="21" t="str">
        <f>IF(обеспечено!Q977-'погружено всего'!Q977=0,"",обеспечено!Q977-'погружено всего'!Q977)</f>
        <v/>
      </c>
      <c r="R977" s="21" t="str">
        <f>IF(обеспечено!R977-'погружено всего'!R977=0,"",обеспечено!R977-'погружено всего'!R977)</f>
        <v/>
      </c>
      <c r="S977" s="21" t="str">
        <f>IF(обеспечено!S977-'погружено всего'!S977=0,"",обеспечено!S977-'погружено всего'!S977)</f>
        <v/>
      </c>
      <c r="T977" s="21" t="str">
        <f>IF(обеспечено!T977-'погружено всего'!T977=0,"",обеспечено!T977-'погружено всего'!T977)</f>
        <v/>
      </c>
      <c r="U977" s="21" t="str">
        <f>IF(обеспечено!U977-'погружено всего'!U977=0,"",обеспечено!U977-'погружено всего'!U977)</f>
        <v/>
      </c>
      <c r="V977" s="21" t="str">
        <f>IF(обеспечено!V977-'погружено всего'!V977=0,"",обеспечено!V977-'погружено всего'!V977)</f>
        <v/>
      </c>
      <c r="W977" s="21" t="str">
        <f>IF(обеспечено!W977-'погружено всего'!W977=0,"",обеспечено!W977-'погружено всего'!W977)</f>
        <v/>
      </c>
      <c r="X977" s="21" t="str">
        <f>IF(обеспечено!X977-'погружено всего'!X977=0,"",обеспечено!X977-'погружено всего'!X977)</f>
        <v/>
      </c>
      <c r="Y977" s="21" t="str">
        <f>IF(обеспечено!Y977-'погружено всего'!Y977=0,"",обеспечено!Y977-'погружено всего'!Y977)</f>
        <v/>
      </c>
      <c r="Z977" s="21" t="str">
        <f>IF(обеспечено!Z977-'погружено всего'!Z977=0,"",обеспечено!Z977-'погружено всего'!Z977)</f>
        <v/>
      </c>
      <c r="AA977" s="21" t="str">
        <f>IF(обеспечено!AA977-'погружено всего'!AA977=0,"",обеспечено!AA977-'погружено всего'!AA977)</f>
        <v/>
      </c>
      <c r="AB977" s="21" t="str">
        <f>IF(обеспечено!AB977-'погружено всего'!AB977=0,"",обеспечено!AB977-'погружено всего'!AB977)</f>
        <v/>
      </c>
      <c r="AC977" s="21" t="str">
        <f>IF(обеспечено!AC977-'погружено всего'!AC977=0,"",обеспечено!AC977-'погружено всего'!AC977)</f>
        <v/>
      </c>
      <c r="AD977" s="21" t="str">
        <f>IF(обеспечено!AD977-'погружено всего'!AD977=0,"",обеспечено!AD977-'погружено всего'!AD977)</f>
        <v/>
      </c>
      <c r="AE977" s="21" t="str">
        <f>IF(обеспечено!AE977-'погружено всего'!AE977=0,"",обеспечено!AE977-'погружено всего'!AE977)</f>
        <v/>
      </c>
      <c r="AF977" s="21" t="str">
        <f>IF(обеспечено!AF977-'погружено всего'!AF977=0,"",обеспечено!AF977-'погружено всего'!AF977)</f>
        <v/>
      </c>
      <c r="AG977" s="21" t="str">
        <f>IF(обеспечено!AG977-'погружено всего'!AG977=0,"",обеспечено!AG977-'погружено всего'!AG977)</f>
        <v/>
      </c>
      <c r="AH977" s="21" t="str">
        <f>IF(обеспечено!AH977-'погружено всего'!AH977=0,"",обеспечено!AH977-'погружено всего'!AH977)</f>
        <v/>
      </c>
      <c r="AI977" s="21" t="str">
        <f>IF(обеспечено!AI977-'погружено всего'!AI977=0,"",обеспечено!AI977-'погружено всего'!AI977)</f>
        <v/>
      </c>
      <c r="AJ977" s="21" t="str">
        <f>IF(обеспечено!AJ977-'погружено всего'!AJ977=0,"",обеспечено!AJ977-'погружено всего'!AJ977)</f>
        <v/>
      </c>
      <c r="AK977" s="21" t="str">
        <f>IF(обеспечено!AK977-'погружено всего'!AK977=0,"",обеспечено!AK977-'погружено всего'!AK977)</f>
        <v/>
      </c>
    </row>
    <row r="978" spans="2:37" ht="13.5" customHeight="1" x14ac:dyDescent="0.15">
      <c r="B978" s="20" t="str">
        <f>IF(LEN('заявки всего'!B978)=0,"",'заявки всего'!B978)</f>
        <v/>
      </c>
      <c r="C978" s="20" t="str">
        <f>IF(LEN('заявки всего'!C978)=0,"",'заявки всего'!C978)</f>
        <v/>
      </c>
      <c r="D978" s="22" t="str">
        <f>IF(LEN('заявки всего'!D978)=0,"",'заявки всего'!D978)</f>
        <v/>
      </c>
      <c r="E978" s="23" t="str">
        <f>IF(LEN('заявки всего'!E978)=0,"",'заявки всего'!E978)</f>
        <v/>
      </c>
      <c r="F978" s="23" t="str">
        <f>IF(обеспечено!F978=0,"",ROUNDUP(обеспечено!F978/31*5,0))</f>
        <v/>
      </c>
      <c r="G978" s="21" t="str">
        <f>IF(обеспечено!G978-'погружено всего'!G978=0,"",обеспечено!G978-'погружено всего'!G978)</f>
        <v/>
      </c>
      <c r="H978" s="21" t="str">
        <f>IF(обеспечено!H978-'погружено всего'!H978=0,"",обеспечено!H978-'погружено всего'!H978)</f>
        <v/>
      </c>
      <c r="I978" s="21" t="str">
        <f>IF(обеспечено!I978-'погружено всего'!I978=0,"",обеспечено!I978-'погружено всего'!I978)</f>
        <v/>
      </c>
      <c r="J978" s="21" t="str">
        <f>IF(обеспечено!J978-'погружено всего'!J978=0,"",обеспечено!J978-'погружено всего'!J978)</f>
        <v/>
      </c>
      <c r="K978" s="21" t="str">
        <f>IF(обеспечено!K978-'погружено всего'!K978=0,"",обеспечено!K978-'погружено всего'!K978)</f>
        <v/>
      </c>
      <c r="L978" s="21" t="str">
        <f>IF(обеспечено!L978-'погружено всего'!L978=0,"",обеспечено!L978-'погружено всего'!L978)</f>
        <v/>
      </c>
      <c r="M978" s="21" t="str">
        <f>IF(обеспечено!M978-'погружено всего'!M978=0,"",обеспечено!M978-'погружено всего'!M978)</f>
        <v/>
      </c>
      <c r="N978" s="21" t="str">
        <f>IF(обеспечено!N978-'погружено всего'!N978=0,"",обеспечено!N978-'погружено всего'!N978)</f>
        <v/>
      </c>
      <c r="O978" s="21" t="str">
        <f>IF(обеспечено!O978-'погружено всего'!O978=0,"",обеспечено!O978-'погружено всего'!O978)</f>
        <v/>
      </c>
      <c r="P978" s="21" t="str">
        <f>IF(обеспечено!P978-'погружено всего'!P978=0,"",обеспечено!P978-'погружено всего'!P978)</f>
        <v/>
      </c>
      <c r="Q978" s="21" t="str">
        <f>IF(обеспечено!Q978-'погружено всего'!Q978=0,"",обеспечено!Q978-'погружено всего'!Q978)</f>
        <v/>
      </c>
      <c r="R978" s="21" t="str">
        <f>IF(обеспечено!R978-'погружено всего'!R978=0,"",обеспечено!R978-'погружено всего'!R978)</f>
        <v/>
      </c>
      <c r="S978" s="21" t="str">
        <f>IF(обеспечено!S978-'погружено всего'!S978=0,"",обеспечено!S978-'погружено всего'!S978)</f>
        <v/>
      </c>
      <c r="T978" s="21" t="str">
        <f>IF(обеспечено!T978-'погружено всего'!T978=0,"",обеспечено!T978-'погружено всего'!T978)</f>
        <v/>
      </c>
      <c r="U978" s="21" t="str">
        <f>IF(обеспечено!U978-'погружено всего'!U978=0,"",обеспечено!U978-'погружено всего'!U978)</f>
        <v/>
      </c>
      <c r="V978" s="21" t="str">
        <f>IF(обеспечено!V978-'погружено всего'!V978=0,"",обеспечено!V978-'погружено всего'!V978)</f>
        <v/>
      </c>
      <c r="W978" s="21" t="str">
        <f>IF(обеспечено!W978-'погружено всего'!W978=0,"",обеспечено!W978-'погружено всего'!W978)</f>
        <v/>
      </c>
      <c r="X978" s="21" t="str">
        <f>IF(обеспечено!X978-'погружено всего'!X978=0,"",обеспечено!X978-'погружено всего'!X978)</f>
        <v/>
      </c>
      <c r="Y978" s="21" t="str">
        <f>IF(обеспечено!Y978-'погружено всего'!Y978=0,"",обеспечено!Y978-'погружено всего'!Y978)</f>
        <v/>
      </c>
      <c r="Z978" s="21" t="str">
        <f>IF(обеспечено!Z978-'погружено всего'!Z978=0,"",обеспечено!Z978-'погружено всего'!Z978)</f>
        <v/>
      </c>
      <c r="AA978" s="21" t="str">
        <f>IF(обеспечено!AA978-'погружено всего'!AA978=0,"",обеспечено!AA978-'погружено всего'!AA978)</f>
        <v/>
      </c>
      <c r="AB978" s="21" t="str">
        <f>IF(обеспечено!AB978-'погружено всего'!AB978=0,"",обеспечено!AB978-'погружено всего'!AB978)</f>
        <v/>
      </c>
      <c r="AC978" s="21" t="str">
        <f>IF(обеспечено!AC978-'погружено всего'!AC978=0,"",обеспечено!AC978-'погружено всего'!AC978)</f>
        <v/>
      </c>
      <c r="AD978" s="21" t="str">
        <f>IF(обеспечено!AD978-'погружено всего'!AD978=0,"",обеспечено!AD978-'погружено всего'!AD978)</f>
        <v/>
      </c>
      <c r="AE978" s="21" t="str">
        <f>IF(обеспечено!AE978-'погружено всего'!AE978=0,"",обеспечено!AE978-'погружено всего'!AE978)</f>
        <v/>
      </c>
      <c r="AF978" s="21" t="str">
        <f>IF(обеспечено!AF978-'погружено всего'!AF978=0,"",обеспечено!AF978-'погружено всего'!AF978)</f>
        <v/>
      </c>
      <c r="AG978" s="21" t="str">
        <f>IF(обеспечено!AG978-'погружено всего'!AG978=0,"",обеспечено!AG978-'погружено всего'!AG978)</f>
        <v/>
      </c>
      <c r="AH978" s="21" t="str">
        <f>IF(обеспечено!AH978-'погружено всего'!AH978=0,"",обеспечено!AH978-'погружено всего'!AH978)</f>
        <v/>
      </c>
      <c r="AI978" s="21" t="str">
        <f>IF(обеспечено!AI978-'погружено всего'!AI978=0,"",обеспечено!AI978-'погружено всего'!AI978)</f>
        <v/>
      </c>
      <c r="AJ978" s="21" t="str">
        <f>IF(обеспечено!AJ978-'погружено всего'!AJ978=0,"",обеспечено!AJ978-'погружено всего'!AJ978)</f>
        <v/>
      </c>
      <c r="AK978" s="21" t="str">
        <f>IF(обеспечено!AK978-'погружено всего'!AK978=0,"",обеспечено!AK978-'погружено всего'!AK978)</f>
        <v/>
      </c>
    </row>
    <row r="979" spans="2:37" ht="13.5" customHeight="1" x14ac:dyDescent="0.15">
      <c r="B979" s="20" t="str">
        <f>IF(LEN('заявки всего'!B979)=0,"",'заявки всего'!B979)</f>
        <v/>
      </c>
      <c r="C979" s="20" t="str">
        <f>IF(LEN('заявки всего'!C979)=0,"",'заявки всего'!C979)</f>
        <v/>
      </c>
      <c r="D979" s="22" t="str">
        <f>IF(LEN('заявки всего'!D979)=0,"",'заявки всего'!D979)</f>
        <v/>
      </c>
      <c r="E979" s="23" t="str">
        <f>IF(LEN('заявки всего'!E979)=0,"",'заявки всего'!E979)</f>
        <v/>
      </c>
      <c r="F979" s="23" t="str">
        <f>IF(обеспечено!F979=0,"",ROUNDUP(обеспечено!F979/31*5,0))</f>
        <v/>
      </c>
      <c r="G979" s="21" t="str">
        <f>IF(обеспечено!G979-'погружено всего'!G979=0,"",обеспечено!G979-'погружено всего'!G979)</f>
        <v/>
      </c>
      <c r="H979" s="21" t="str">
        <f>IF(обеспечено!H979-'погружено всего'!H979=0,"",обеспечено!H979-'погружено всего'!H979)</f>
        <v/>
      </c>
      <c r="I979" s="21" t="str">
        <f>IF(обеспечено!I979-'погружено всего'!I979=0,"",обеспечено!I979-'погружено всего'!I979)</f>
        <v/>
      </c>
      <c r="J979" s="21" t="str">
        <f>IF(обеспечено!J979-'погружено всего'!J979=0,"",обеспечено!J979-'погружено всего'!J979)</f>
        <v/>
      </c>
      <c r="K979" s="21" t="str">
        <f>IF(обеспечено!K979-'погружено всего'!K979=0,"",обеспечено!K979-'погружено всего'!K979)</f>
        <v/>
      </c>
      <c r="L979" s="21" t="str">
        <f>IF(обеспечено!L979-'погружено всего'!L979=0,"",обеспечено!L979-'погружено всего'!L979)</f>
        <v/>
      </c>
      <c r="M979" s="21" t="str">
        <f>IF(обеспечено!M979-'погружено всего'!M979=0,"",обеспечено!M979-'погружено всего'!M979)</f>
        <v/>
      </c>
      <c r="N979" s="21" t="str">
        <f>IF(обеспечено!N979-'погружено всего'!N979=0,"",обеспечено!N979-'погружено всего'!N979)</f>
        <v/>
      </c>
      <c r="O979" s="21" t="str">
        <f>IF(обеспечено!O979-'погружено всего'!O979=0,"",обеспечено!O979-'погружено всего'!O979)</f>
        <v/>
      </c>
      <c r="P979" s="21" t="str">
        <f>IF(обеспечено!P979-'погружено всего'!P979=0,"",обеспечено!P979-'погружено всего'!P979)</f>
        <v/>
      </c>
      <c r="Q979" s="21" t="str">
        <f>IF(обеспечено!Q979-'погружено всего'!Q979=0,"",обеспечено!Q979-'погружено всего'!Q979)</f>
        <v/>
      </c>
      <c r="R979" s="21" t="str">
        <f>IF(обеспечено!R979-'погружено всего'!R979=0,"",обеспечено!R979-'погружено всего'!R979)</f>
        <v/>
      </c>
      <c r="S979" s="21" t="str">
        <f>IF(обеспечено!S979-'погружено всего'!S979=0,"",обеспечено!S979-'погружено всего'!S979)</f>
        <v/>
      </c>
      <c r="T979" s="21" t="str">
        <f>IF(обеспечено!T979-'погружено всего'!T979=0,"",обеспечено!T979-'погружено всего'!T979)</f>
        <v/>
      </c>
      <c r="U979" s="21" t="str">
        <f>IF(обеспечено!U979-'погружено всего'!U979=0,"",обеспечено!U979-'погружено всего'!U979)</f>
        <v/>
      </c>
      <c r="V979" s="21" t="str">
        <f>IF(обеспечено!V979-'погружено всего'!V979=0,"",обеспечено!V979-'погружено всего'!V979)</f>
        <v/>
      </c>
      <c r="W979" s="21" t="str">
        <f>IF(обеспечено!W979-'погружено всего'!W979=0,"",обеспечено!W979-'погружено всего'!W979)</f>
        <v/>
      </c>
      <c r="X979" s="21" t="str">
        <f>IF(обеспечено!X979-'погружено всего'!X979=0,"",обеспечено!X979-'погружено всего'!X979)</f>
        <v/>
      </c>
      <c r="Y979" s="21" t="str">
        <f>IF(обеспечено!Y979-'погружено всего'!Y979=0,"",обеспечено!Y979-'погружено всего'!Y979)</f>
        <v/>
      </c>
      <c r="Z979" s="21" t="str">
        <f>IF(обеспечено!Z979-'погружено всего'!Z979=0,"",обеспечено!Z979-'погружено всего'!Z979)</f>
        <v/>
      </c>
      <c r="AA979" s="21" t="str">
        <f>IF(обеспечено!AA979-'погружено всего'!AA979=0,"",обеспечено!AA979-'погружено всего'!AA979)</f>
        <v/>
      </c>
      <c r="AB979" s="21" t="str">
        <f>IF(обеспечено!AB979-'погружено всего'!AB979=0,"",обеспечено!AB979-'погружено всего'!AB979)</f>
        <v/>
      </c>
      <c r="AC979" s="21" t="str">
        <f>IF(обеспечено!AC979-'погружено всего'!AC979=0,"",обеспечено!AC979-'погружено всего'!AC979)</f>
        <v/>
      </c>
      <c r="AD979" s="21" t="str">
        <f>IF(обеспечено!AD979-'погружено всего'!AD979=0,"",обеспечено!AD979-'погружено всего'!AD979)</f>
        <v/>
      </c>
      <c r="AE979" s="21" t="str">
        <f>IF(обеспечено!AE979-'погружено всего'!AE979=0,"",обеспечено!AE979-'погружено всего'!AE979)</f>
        <v/>
      </c>
      <c r="AF979" s="21" t="str">
        <f>IF(обеспечено!AF979-'погружено всего'!AF979=0,"",обеспечено!AF979-'погружено всего'!AF979)</f>
        <v/>
      </c>
      <c r="AG979" s="21" t="str">
        <f>IF(обеспечено!AG979-'погружено всего'!AG979=0,"",обеспечено!AG979-'погружено всего'!AG979)</f>
        <v/>
      </c>
      <c r="AH979" s="21" t="str">
        <f>IF(обеспечено!AH979-'погружено всего'!AH979=0,"",обеспечено!AH979-'погружено всего'!AH979)</f>
        <v/>
      </c>
      <c r="AI979" s="21" t="str">
        <f>IF(обеспечено!AI979-'погружено всего'!AI979=0,"",обеспечено!AI979-'погружено всего'!AI979)</f>
        <v/>
      </c>
      <c r="AJ979" s="21" t="str">
        <f>IF(обеспечено!AJ979-'погружено всего'!AJ979=0,"",обеспечено!AJ979-'погружено всего'!AJ979)</f>
        <v/>
      </c>
      <c r="AK979" s="21" t="str">
        <f>IF(обеспечено!AK979-'погружено всего'!AK979=0,"",обеспечено!AK979-'погружено всего'!AK979)</f>
        <v/>
      </c>
    </row>
    <row r="980" spans="2:37" ht="13.5" customHeight="1" x14ac:dyDescent="0.15">
      <c r="B980" s="20" t="str">
        <f>IF(LEN('заявки всего'!B980)=0,"",'заявки всего'!B980)</f>
        <v/>
      </c>
      <c r="C980" s="20" t="str">
        <f>IF(LEN('заявки всего'!C980)=0,"",'заявки всего'!C980)</f>
        <v/>
      </c>
      <c r="D980" s="22" t="str">
        <f>IF(LEN('заявки всего'!D980)=0,"",'заявки всего'!D980)</f>
        <v/>
      </c>
      <c r="E980" s="23" t="str">
        <f>IF(LEN('заявки всего'!E980)=0,"",'заявки всего'!E980)</f>
        <v/>
      </c>
      <c r="F980" s="23" t="str">
        <f>IF(обеспечено!F980=0,"",ROUNDUP(обеспечено!F980/31*5,0))</f>
        <v/>
      </c>
      <c r="G980" s="21" t="str">
        <f>IF(обеспечено!G980-'погружено всего'!G980=0,"",обеспечено!G980-'погружено всего'!G980)</f>
        <v/>
      </c>
      <c r="H980" s="21" t="str">
        <f>IF(обеспечено!H980-'погружено всего'!H980=0,"",обеспечено!H980-'погружено всего'!H980)</f>
        <v/>
      </c>
      <c r="I980" s="21" t="str">
        <f>IF(обеспечено!I980-'погружено всего'!I980=0,"",обеспечено!I980-'погружено всего'!I980)</f>
        <v/>
      </c>
      <c r="J980" s="21" t="str">
        <f>IF(обеспечено!J980-'погружено всего'!J980=0,"",обеспечено!J980-'погружено всего'!J980)</f>
        <v/>
      </c>
      <c r="K980" s="21" t="str">
        <f>IF(обеспечено!K980-'погружено всего'!K980=0,"",обеспечено!K980-'погружено всего'!K980)</f>
        <v/>
      </c>
      <c r="L980" s="21" t="str">
        <f>IF(обеспечено!L980-'погружено всего'!L980=0,"",обеспечено!L980-'погружено всего'!L980)</f>
        <v/>
      </c>
      <c r="M980" s="21" t="str">
        <f>IF(обеспечено!M980-'погружено всего'!M980=0,"",обеспечено!M980-'погружено всего'!M980)</f>
        <v/>
      </c>
      <c r="N980" s="21" t="str">
        <f>IF(обеспечено!N980-'погружено всего'!N980=0,"",обеспечено!N980-'погружено всего'!N980)</f>
        <v/>
      </c>
      <c r="O980" s="21" t="str">
        <f>IF(обеспечено!O980-'погружено всего'!O980=0,"",обеспечено!O980-'погружено всего'!O980)</f>
        <v/>
      </c>
      <c r="P980" s="21" t="str">
        <f>IF(обеспечено!P980-'погружено всего'!P980=0,"",обеспечено!P980-'погружено всего'!P980)</f>
        <v/>
      </c>
      <c r="Q980" s="21" t="str">
        <f>IF(обеспечено!Q980-'погружено всего'!Q980=0,"",обеспечено!Q980-'погружено всего'!Q980)</f>
        <v/>
      </c>
      <c r="R980" s="21" t="str">
        <f>IF(обеспечено!R980-'погружено всего'!R980=0,"",обеспечено!R980-'погружено всего'!R980)</f>
        <v/>
      </c>
      <c r="S980" s="21" t="str">
        <f>IF(обеспечено!S980-'погружено всего'!S980=0,"",обеспечено!S980-'погружено всего'!S980)</f>
        <v/>
      </c>
      <c r="T980" s="21" t="str">
        <f>IF(обеспечено!T980-'погружено всего'!T980=0,"",обеспечено!T980-'погружено всего'!T980)</f>
        <v/>
      </c>
      <c r="U980" s="21" t="str">
        <f>IF(обеспечено!U980-'погружено всего'!U980=0,"",обеспечено!U980-'погружено всего'!U980)</f>
        <v/>
      </c>
      <c r="V980" s="21" t="str">
        <f>IF(обеспечено!V980-'погружено всего'!V980=0,"",обеспечено!V980-'погружено всего'!V980)</f>
        <v/>
      </c>
      <c r="W980" s="21" t="str">
        <f>IF(обеспечено!W980-'погружено всего'!W980=0,"",обеспечено!W980-'погружено всего'!W980)</f>
        <v/>
      </c>
      <c r="X980" s="21" t="str">
        <f>IF(обеспечено!X980-'погружено всего'!X980=0,"",обеспечено!X980-'погружено всего'!X980)</f>
        <v/>
      </c>
      <c r="Y980" s="21" t="str">
        <f>IF(обеспечено!Y980-'погружено всего'!Y980=0,"",обеспечено!Y980-'погружено всего'!Y980)</f>
        <v/>
      </c>
      <c r="Z980" s="21" t="str">
        <f>IF(обеспечено!Z980-'погружено всего'!Z980=0,"",обеспечено!Z980-'погружено всего'!Z980)</f>
        <v/>
      </c>
      <c r="AA980" s="21" t="str">
        <f>IF(обеспечено!AA980-'погружено всего'!AA980=0,"",обеспечено!AA980-'погружено всего'!AA980)</f>
        <v/>
      </c>
      <c r="AB980" s="21" t="str">
        <f>IF(обеспечено!AB980-'погружено всего'!AB980=0,"",обеспечено!AB980-'погружено всего'!AB980)</f>
        <v/>
      </c>
      <c r="AC980" s="21" t="str">
        <f>IF(обеспечено!AC980-'погружено всего'!AC980=0,"",обеспечено!AC980-'погружено всего'!AC980)</f>
        <v/>
      </c>
      <c r="AD980" s="21" t="str">
        <f>IF(обеспечено!AD980-'погружено всего'!AD980=0,"",обеспечено!AD980-'погружено всего'!AD980)</f>
        <v/>
      </c>
      <c r="AE980" s="21" t="str">
        <f>IF(обеспечено!AE980-'погружено всего'!AE980=0,"",обеспечено!AE980-'погружено всего'!AE980)</f>
        <v/>
      </c>
      <c r="AF980" s="21" t="str">
        <f>IF(обеспечено!AF980-'погружено всего'!AF980=0,"",обеспечено!AF980-'погружено всего'!AF980)</f>
        <v/>
      </c>
      <c r="AG980" s="21" t="str">
        <f>IF(обеспечено!AG980-'погружено всего'!AG980=0,"",обеспечено!AG980-'погружено всего'!AG980)</f>
        <v/>
      </c>
      <c r="AH980" s="21" t="str">
        <f>IF(обеспечено!AH980-'погружено всего'!AH980=0,"",обеспечено!AH980-'погружено всего'!AH980)</f>
        <v/>
      </c>
      <c r="AI980" s="21" t="str">
        <f>IF(обеспечено!AI980-'погружено всего'!AI980=0,"",обеспечено!AI980-'погружено всего'!AI980)</f>
        <v/>
      </c>
      <c r="AJ980" s="21" t="str">
        <f>IF(обеспечено!AJ980-'погружено всего'!AJ980=0,"",обеспечено!AJ980-'погружено всего'!AJ980)</f>
        <v/>
      </c>
      <c r="AK980" s="21" t="str">
        <f>IF(обеспечено!AK980-'погружено всего'!AK980=0,"",обеспечено!AK980-'погружено всего'!AK980)</f>
        <v/>
      </c>
    </row>
    <row r="981" spans="2:37" ht="13.5" customHeight="1" x14ac:dyDescent="0.15">
      <c r="B981" s="20" t="str">
        <f>IF(LEN('заявки всего'!B981)=0,"",'заявки всего'!B981)</f>
        <v/>
      </c>
      <c r="C981" s="20" t="str">
        <f>IF(LEN('заявки всего'!C981)=0,"",'заявки всего'!C981)</f>
        <v/>
      </c>
      <c r="D981" s="22" t="str">
        <f>IF(LEN('заявки всего'!D981)=0,"",'заявки всего'!D981)</f>
        <v/>
      </c>
      <c r="E981" s="23" t="str">
        <f>IF(LEN('заявки всего'!E981)=0,"",'заявки всего'!E981)</f>
        <v/>
      </c>
      <c r="F981" s="23" t="str">
        <f>IF(обеспечено!F981=0,"",ROUNDUP(обеспечено!F981/31*5,0))</f>
        <v/>
      </c>
      <c r="G981" s="21" t="str">
        <f>IF(обеспечено!G981-'погружено всего'!G981=0,"",обеспечено!G981-'погружено всего'!G981)</f>
        <v/>
      </c>
      <c r="H981" s="21" t="str">
        <f>IF(обеспечено!H981-'погружено всего'!H981=0,"",обеспечено!H981-'погружено всего'!H981)</f>
        <v/>
      </c>
      <c r="I981" s="21" t="str">
        <f>IF(обеспечено!I981-'погружено всего'!I981=0,"",обеспечено!I981-'погружено всего'!I981)</f>
        <v/>
      </c>
      <c r="J981" s="21" t="str">
        <f>IF(обеспечено!J981-'погружено всего'!J981=0,"",обеспечено!J981-'погружено всего'!J981)</f>
        <v/>
      </c>
      <c r="K981" s="21" t="str">
        <f>IF(обеспечено!K981-'погружено всего'!K981=0,"",обеспечено!K981-'погружено всего'!K981)</f>
        <v/>
      </c>
      <c r="L981" s="21" t="str">
        <f>IF(обеспечено!L981-'погружено всего'!L981=0,"",обеспечено!L981-'погружено всего'!L981)</f>
        <v/>
      </c>
      <c r="M981" s="21" t="str">
        <f>IF(обеспечено!M981-'погружено всего'!M981=0,"",обеспечено!M981-'погружено всего'!M981)</f>
        <v/>
      </c>
      <c r="N981" s="21" t="str">
        <f>IF(обеспечено!N981-'погружено всего'!N981=0,"",обеспечено!N981-'погружено всего'!N981)</f>
        <v/>
      </c>
      <c r="O981" s="21" t="str">
        <f>IF(обеспечено!O981-'погружено всего'!O981=0,"",обеспечено!O981-'погружено всего'!O981)</f>
        <v/>
      </c>
      <c r="P981" s="21" t="str">
        <f>IF(обеспечено!P981-'погружено всего'!P981=0,"",обеспечено!P981-'погружено всего'!P981)</f>
        <v/>
      </c>
      <c r="Q981" s="21" t="str">
        <f>IF(обеспечено!Q981-'погружено всего'!Q981=0,"",обеспечено!Q981-'погружено всего'!Q981)</f>
        <v/>
      </c>
      <c r="R981" s="21" t="str">
        <f>IF(обеспечено!R981-'погружено всего'!R981=0,"",обеспечено!R981-'погружено всего'!R981)</f>
        <v/>
      </c>
      <c r="S981" s="21" t="str">
        <f>IF(обеспечено!S981-'погружено всего'!S981=0,"",обеспечено!S981-'погружено всего'!S981)</f>
        <v/>
      </c>
      <c r="T981" s="21" t="str">
        <f>IF(обеспечено!T981-'погружено всего'!T981=0,"",обеспечено!T981-'погружено всего'!T981)</f>
        <v/>
      </c>
      <c r="U981" s="21" t="str">
        <f>IF(обеспечено!U981-'погружено всего'!U981=0,"",обеспечено!U981-'погружено всего'!U981)</f>
        <v/>
      </c>
      <c r="V981" s="21" t="str">
        <f>IF(обеспечено!V981-'погружено всего'!V981=0,"",обеспечено!V981-'погружено всего'!V981)</f>
        <v/>
      </c>
      <c r="W981" s="21" t="str">
        <f>IF(обеспечено!W981-'погружено всего'!W981=0,"",обеспечено!W981-'погружено всего'!W981)</f>
        <v/>
      </c>
      <c r="X981" s="21" t="str">
        <f>IF(обеспечено!X981-'погружено всего'!X981=0,"",обеспечено!X981-'погружено всего'!X981)</f>
        <v/>
      </c>
      <c r="Y981" s="21" t="str">
        <f>IF(обеспечено!Y981-'погружено всего'!Y981=0,"",обеспечено!Y981-'погружено всего'!Y981)</f>
        <v/>
      </c>
      <c r="Z981" s="21" t="str">
        <f>IF(обеспечено!Z981-'погружено всего'!Z981=0,"",обеспечено!Z981-'погружено всего'!Z981)</f>
        <v/>
      </c>
      <c r="AA981" s="21" t="str">
        <f>IF(обеспечено!AA981-'погружено всего'!AA981=0,"",обеспечено!AA981-'погружено всего'!AA981)</f>
        <v/>
      </c>
      <c r="AB981" s="21" t="str">
        <f>IF(обеспечено!AB981-'погружено всего'!AB981=0,"",обеспечено!AB981-'погружено всего'!AB981)</f>
        <v/>
      </c>
      <c r="AC981" s="21" t="str">
        <f>IF(обеспечено!AC981-'погружено всего'!AC981=0,"",обеспечено!AC981-'погружено всего'!AC981)</f>
        <v/>
      </c>
      <c r="AD981" s="21" t="str">
        <f>IF(обеспечено!AD981-'погружено всего'!AD981=0,"",обеспечено!AD981-'погружено всего'!AD981)</f>
        <v/>
      </c>
      <c r="AE981" s="21" t="str">
        <f>IF(обеспечено!AE981-'погружено всего'!AE981=0,"",обеспечено!AE981-'погружено всего'!AE981)</f>
        <v/>
      </c>
      <c r="AF981" s="21" t="str">
        <f>IF(обеспечено!AF981-'погружено всего'!AF981=0,"",обеспечено!AF981-'погружено всего'!AF981)</f>
        <v/>
      </c>
      <c r="AG981" s="21" t="str">
        <f>IF(обеспечено!AG981-'погружено всего'!AG981=0,"",обеспечено!AG981-'погружено всего'!AG981)</f>
        <v/>
      </c>
      <c r="AH981" s="21" t="str">
        <f>IF(обеспечено!AH981-'погружено всего'!AH981=0,"",обеспечено!AH981-'погружено всего'!AH981)</f>
        <v/>
      </c>
      <c r="AI981" s="21" t="str">
        <f>IF(обеспечено!AI981-'погружено всего'!AI981=0,"",обеспечено!AI981-'погружено всего'!AI981)</f>
        <v/>
      </c>
      <c r="AJ981" s="21" t="str">
        <f>IF(обеспечено!AJ981-'погружено всего'!AJ981=0,"",обеспечено!AJ981-'погружено всего'!AJ981)</f>
        <v/>
      </c>
      <c r="AK981" s="21" t="str">
        <f>IF(обеспечено!AK981-'погружено всего'!AK981=0,"",обеспечено!AK981-'погружено всего'!AK981)</f>
        <v/>
      </c>
    </row>
    <row r="982" spans="2:37" ht="13.5" customHeight="1" x14ac:dyDescent="0.15">
      <c r="B982" s="20" t="str">
        <f>IF(LEN('заявки всего'!B982)=0,"",'заявки всего'!B982)</f>
        <v/>
      </c>
      <c r="C982" s="20" t="str">
        <f>IF(LEN('заявки всего'!C982)=0,"",'заявки всего'!C982)</f>
        <v/>
      </c>
      <c r="D982" s="22" t="str">
        <f>IF(LEN('заявки всего'!D982)=0,"",'заявки всего'!D982)</f>
        <v/>
      </c>
      <c r="E982" s="23" t="str">
        <f>IF(LEN('заявки всего'!E982)=0,"",'заявки всего'!E982)</f>
        <v/>
      </c>
      <c r="F982" s="23" t="str">
        <f>IF(обеспечено!F982=0,"",ROUNDUP(обеспечено!F982/31*5,0))</f>
        <v/>
      </c>
      <c r="G982" s="21" t="str">
        <f>IF(обеспечено!G982-'погружено всего'!G982=0,"",обеспечено!G982-'погружено всего'!G982)</f>
        <v/>
      </c>
      <c r="H982" s="21" t="str">
        <f>IF(обеспечено!H982-'погружено всего'!H982=0,"",обеспечено!H982-'погружено всего'!H982)</f>
        <v/>
      </c>
      <c r="I982" s="21" t="str">
        <f>IF(обеспечено!I982-'погружено всего'!I982=0,"",обеспечено!I982-'погружено всего'!I982)</f>
        <v/>
      </c>
      <c r="J982" s="21" t="str">
        <f>IF(обеспечено!J982-'погружено всего'!J982=0,"",обеспечено!J982-'погружено всего'!J982)</f>
        <v/>
      </c>
      <c r="K982" s="21" t="str">
        <f>IF(обеспечено!K982-'погружено всего'!K982=0,"",обеспечено!K982-'погружено всего'!K982)</f>
        <v/>
      </c>
      <c r="L982" s="21" t="str">
        <f>IF(обеспечено!L982-'погружено всего'!L982=0,"",обеспечено!L982-'погружено всего'!L982)</f>
        <v/>
      </c>
      <c r="M982" s="21" t="str">
        <f>IF(обеспечено!M982-'погружено всего'!M982=0,"",обеспечено!M982-'погружено всего'!M982)</f>
        <v/>
      </c>
      <c r="N982" s="21" t="str">
        <f>IF(обеспечено!N982-'погружено всего'!N982=0,"",обеспечено!N982-'погружено всего'!N982)</f>
        <v/>
      </c>
      <c r="O982" s="21" t="str">
        <f>IF(обеспечено!O982-'погружено всего'!O982=0,"",обеспечено!O982-'погружено всего'!O982)</f>
        <v/>
      </c>
      <c r="P982" s="21" t="str">
        <f>IF(обеспечено!P982-'погружено всего'!P982=0,"",обеспечено!P982-'погружено всего'!P982)</f>
        <v/>
      </c>
      <c r="Q982" s="21" t="str">
        <f>IF(обеспечено!Q982-'погружено всего'!Q982=0,"",обеспечено!Q982-'погружено всего'!Q982)</f>
        <v/>
      </c>
      <c r="R982" s="21" t="str">
        <f>IF(обеспечено!R982-'погружено всего'!R982=0,"",обеспечено!R982-'погружено всего'!R982)</f>
        <v/>
      </c>
      <c r="S982" s="21" t="str">
        <f>IF(обеспечено!S982-'погружено всего'!S982=0,"",обеспечено!S982-'погружено всего'!S982)</f>
        <v/>
      </c>
      <c r="T982" s="21" t="str">
        <f>IF(обеспечено!T982-'погружено всего'!T982=0,"",обеспечено!T982-'погружено всего'!T982)</f>
        <v/>
      </c>
      <c r="U982" s="21" t="str">
        <f>IF(обеспечено!U982-'погружено всего'!U982=0,"",обеспечено!U982-'погружено всего'!U982)</f>
        <v/>
      </c>
      <c r="V982" s="21" t="str">
        <f>IF(обеспечено!V982-'погружено всего'!V982=0,"",обеспечено!V982-'погружено всего'!V982)</f>
        <v/>
      </c>
      <c r="W982" s="21" t="str">
        <f>IF(обеспечено!W982-'погружено всего'!W982=0,"",обеспечено!W982-'погружено всего'!W982)</f>
        <v/>
      </c>
      <c r="X982" s="21" t="str">
        <f>IF(обеспечено!X982-'погружено всего'!X982=0,"",обеспечено!X982-'погружено всего'!X982)</f>
        <v/>
      </c>
      <c r="Y982" s="21" t="str">
        <f>IF(обеспечено!Y982-'погружено всего'!Y982=0,"",обеспечено!Y982-'погружено всего'!Y982)</f>
        <v/>
      </c>
      <c r="Z982" s="21" t="str">
        <f>IF(обеспечено!Z982-'погружено всего'!Z982=0,"",обеспечено!Z982-'погружено всего'!Z982)</f>
        <v/>
      </c>
      <c r="AA982" s="21" t="str">
        <f>IF(обеспечено!AA982-'погружено всего'!AA982=0,"",обеспечено!AA982-'погружено всего'!AA982)</f>
        <v/>
      </c>
      <c r="AB982" s="21" t="str">
        <f>IF(обеспечено!AB982-'погружено всего'!AB982=0,"",обеспечено!AB982-'погружено всего'!AB982)</f>
        <v/>
      </c>
      <c r="AC982" s="21" t="str">
        <f>IF(обеспечено!AC982-'погружено всего'!AC982=0,"",обеспечено!AC982-'погружено всего'!AC982)</f>
        <v/>
      </c>
      <c r="AD982" s="21" t="str">
        <f>IF(обеспечено!AD982-'погружено всего'!AD982=0,"",обеспечено!AD982-'погружено всего'!AD982)</f>
        <v/>
      </c>
      <c r="AE982" s="21" t="str">
        <f>IF(обеспечено!AE982-'погружено всего'!AE982=0,"",обеспечено!AE982-'погружено всего'!AE982)</f>
        <v/>
      </c>
      <c r="AF982" s="21" t="str">
        <f>IF(обеспечено!AF982-'погружено всего'!AF982=0,"",обеспечено!AF982-'погружено всего'!AF982)</f>
        <v/>
      </c>
      <c r="AG982" s="21" t="str">
        <f>IF(обеспечено!AG982-'погружено всего'!AG982=0,"",обеспечено!AG982-'погружено всего'!AG982)</f>
        <v/>
      </c>
      <c r="AH982" s="21" t="str">
        <f>IF(обеспечено!AH982-'погружено всего'!AH982=0,"",обеспечено!AH982-'погружено всего'!AH982)</f>
        <v/>
      </c>
      <c r="AI982" s="21" t="str">
        <f>IF(обеспечено!AI982-'погружено всего'!AI982=0,"",обеспечено!AI982-'погружено всего'!AI982)</f>
        <v/>
      </c>
      <c r="AJ982" s="21" t="str">
        <f>IF(обеспечено!AJ982-'погружено всего'!AJ982=0,"",обеспечено!AJ982-'погружено всего'!AJ982)</f>
        <v/>
      </c>
      <c r="AK982" s="21" t="str">
        <f>IF(обеспечено!AK982-'погружено всего'!AK982=0,"",обеспечено!AK982-'погружено всего'!AK982)</f>
        <v/>
      </c>
    </row>
    <row r="983" spans="2:37" ht="13.5" customHeight="1" x14ac:dyDescent="0.15">
      <c r="B983" s="20" t="str">
        <f>IF(LEN('заявки всего'!B983)=0,"",'заявки всего'!B983)</f>
        <v/>
      </c>
      <c r="C983" s="20" t="str">
        <f>IF(LEN('заявки всего'!C983)=0,"",'заявки всего'!C983)</f>
        <v/>
      </c>
      <c r="D983" s="22" t="str">
        <f>IF(LEN('заявки всего'!D983)=0,"",'заявки всего'!D983)</f>
        <v/>
      </c>
      <c r="E983" s="23" t="str">
        <f>IF(LEN('заявки всего'!E983)=0,"",'заявки всего'!E983)</f>
        <v/>
      </c>
      <c r="F983" s="23" t="str">
        <f>IF(обеспечено!F983=0,"",ROUNDUP(обеспечено!F983/31*5,0))</f>
        <v/>
      </c>
      <c r="G983" s="21" t="str">
        <f>IF(обеспечено!G983-'погружено всего'!G983=0,"",обеспечено!G983-'погружено всего'!G983)</f>
        <v/>
      </c>
      <c r="H983" s="21" t="str">
        <f>IF(обеспечено!H983-'погружено всего'!H983=0,"",обеспечено!H983-'погружено всего'!H983)</f>
        <v/>
      </c>
      <c r="I983" s="21" t="str">
        <f>IF(обеспечено!I983-'погружено всего'!I983=0,"",обеспечено!I983-'погружено всего'!I983)</f>
        <v/>
      </c>
      <c r="J983" s="21" t="str">
        <f>IF(обеспечено!J983-'погружено всего'!J983=0,"",обеспечено!J983-'погружено всего'!J983)</f>
        <v/>
      </c>
      <c r="K983" s="21" t="str">
        <f>IF(обеспечено!K983-'погружено всего'!K983=0,"",обеспечено!K983-'погружено всего'!K983)</f>
        <v/>
      </c>
      <c r="L983" s="21" t="str">
        <f>IF(обеспечено!L983-'погружено всего'!L983=0,"",обеспечено!L983-'погружено всего'!L983)</f>
        <v/>
      </c>
      <c r="M983" s="21" t="str">
        <f>IF(обеспечено!M983-'погружено всего'!M983=0,"",обеспечено!M983-'погружено всего'!M983)</f>
        <v/>
      </c>
      <c r="N983" s="21" t="str">
        <f>IF(обеспечено!N983-'погружено всего'!N983=0,"",обеспечено!N983-'погружено всего'!N983)</f>
        <v/>
      </c>
      <c r="O983" s="21" t="str">
        <f>IF(обеспечено!O983-'погружено всего'!O983=0,"",обеспечено!O983-'погружено всего'!O983)</f>
        <v/>
      </c>
      <c r="P983" s="21" t="str">
        <f>IF(обеспечено!P983-'погружено всего'!P983=0,"",обеспечено!P983-'погружено всего'!P983)</f>
        <v/>
      </c>
      <c r="Q983" s="21" t="str">
        <f>IF(обеспечено!Q983-'погружено всего'!Q983=0,"",обеспечено!Q983-'погружено всего'!Q983)</f>
        <v/>
      </c>
      <c r="R983" s="21" t="str">
        <f>IF(обеспечено!R983-'погружено всего'!R983=0,"",обеспечено!R983-'погружено всего'!R983)</f>
        <v/>
      </c>
      <c r="S983" s="21" t="str">
        <f>IF(обеспечено!S983-'погружено всего'!S983=0,"",обеспечено!S983-'погружено всего'!S983)</f>
        <v/>
      </c>
      <c r="T983" s="21" t="str">
        <f>IF(обеспечено!T983-'погружено всего'!T983=0,"",обеспечено!T983-'погружено всего'!T983)</f>
        <v/>
      </c>
      <c r="U983" s="21" t="str">
        <f>IF(обеспечено!U983-'погружено всего'!U983=0,"",обеспечено!U983-'погружено всего'!U983)</f>
        <v/>
      </c>
      <c r="V983" s="21" t="str">
        <f>IF(обеспечено!V983-'погружено всего'!V983=0,"",обеспечено!V983-'погружено всего'!V983)</f>
        <v/>
      </c>
      <c r="W983" s="21" t="str">
        <f>IF(обеспечено!W983-'погружено всего'!W983=0,"",обеспечено!W983-'погружено всего'!W983)</f>
        <v/>
      </c>
      <c r="X983" s="21" t="str">
        <f>IF(обеспечено!X983-'погружено всего'!X983=0,"",обеспечено!X983-'погружено всего'!X983)</f>
        <v/>
      </c>
      <c r="Y983" s="21" t="str">
        <f>IF(обеспечено!Y983-'погружено всего'!Y983=0,"",обеспечено!Y983-'погружено всего'!Y983)</f>
        <v/>
      </c>
      <c r="Z983" s="21" t="str">
        <f>IF(обеспечено!Z983-'погружено всего'!Z983=0,"",обеспечено!Z983-'погружено всего'!Z983)</f>
        <v/>
      </c>
      <c r="AA983" s="21" t="str">
        <f>IF(обеспечено!AA983-'погружено всего'!AA983=0,"",обеспечено!AA983-'погружено всего'!AA983)</f>
        <v/>
      </c>
      <c r="AB983" s="21" t="str">
        <f>IF(обеспечено!AB983-'погружено всего'!AB983=0,"",обеспечено!AB983-'погружено всего'!AB983)</f>
        <v/>
      </c>
      <c r="AC983" s="21" t="str">
        <f>IF(обеспечено!AC983-'погружено всего'!AC983=0,"",обеспечено!AC983-'погружено всего'!AC983)</f>
        <v/>
      </c>
      <c r="AD983" s="21" t="str">
        <f>IF(обеспечено!AD983-'погружено всего'!AD983=0,"",обеспечено!AD983-'погружено всего'!AD983)</f>
        <v/>
      </c>
      <c r="AE983" s="21" t="str">
        <f>IF(обеспечено!AE983-'погружено всего'!AE983=0,"",обеспечено!AE983-'погружено всего'!AE983)</f>
        <v/>
      </c>
      <c r="AF983" s="21" t="str">
        <f>IF(обеспечено!AF983-'погружено всего'!AF983=0,"",обеспечено!AF983-'погружено всего'!AF983)</f>
        <v/>
      </c>
      <c r="AG983" s="21" t="str">
        <f>IF(обеспечено!AG983-'погружено всего'!AG983=0,"",обеспечено!AG983-'погружено всего'!AG983)</f>
        <v/>
      </c>
      <c r="AH983" s="21" t="str">
        <f>IF(обеспечено!AH983-'погружено всего'!AH983=0,"",обеспечено!AH983-'погружено всего'!AH983)</f>
        <v/>
      </c>
      <c r="AI983" s="21" t="str">
        <f>IF(обеспечено!AI983-'погружено всего'!AI983=0,"",обеспечено!AI983-'погружено всего'!AI983)</f>
        <v/>
      </c>
      <c r="AJ983" s="21" t="str">
        <f>IF(обеспечено!AJ983-'погружено всего'!AJ983=0,"",обеспечено!AJ983-'погружено всего'!AJ983)</f>
        <v/>
      </c>
      <c r="AK983" s="21" t="str">
        <f>IF(обеспечено!AK983-'погружено всего'!AK983=0,"",обеспечено!AK983-'погружено всего'!AK983)</f>
        <v/>
      </c>
    </row>
    <row r="984" spans="2:37" ht="13.5" customHeight="1" x14ac:dyDescent="0.15">
      <c r="B984" s="20" t="str">
        <f>IF(LEN('заявки всего'!B984)=0,"",'заявки всего'!B984)</f>
        <v/>
      </c>
      <c r="C984" s="20" t="str">
        <f>IF(LEN('заявки всего'!C984)=0,"",'заявки всего'!C984)</f>
        <v/>
      </c>
      <c r="D984" s="22" t="str">
        <f>IF(LEN('заявки всего'!D984)=0,"",'заявки всего'!D984)</f>
        <v/>
      </c>
      <c r="E984" s="23" t="str">
        <f>IF(LEN('заявки всего'!E984)=0,"",'заявки всего'!E984)</f>
        <v/>
      </c>
      <c r="F984" s="23" t="str">
        <f>IF(обеспечено!F984=0,"",ROUNDUP(обеспечено!F984/31*5,0))</f>
        <v/>
      </c>
      <c r="G984" s="21" t="str">
        <f>IF(обеспечено!G984-'погружено всего'!G984=0,"",обеспечено!G984-'погружено всего'!G984)</f>
        <v/>
      </c>
      <c r="H984" s="21" t="str">
        <f>IF(обеспечено!H984-'погружено всего'!H984=0,"",обеспечено!H984-'погружено всего'!H984)</f>
        <v/>
      </c>
      <c r="I984" s="21" t="str">
        <f>IF(обеспечено!I984-'погружено всего'!I984=0,"",обеспечено!I984-'погружено всего'!I984)</f>
        <v/>
      </c>
      <c r="J984" s="21" t="str">
        <f>IF(обеспечено!J984-'погружено всего'!J984=0,"",обеспечено!J984-'погружено всего'!J984)</f>
        <v/>
      </c>
      <c r="K984" s="21" t="str">
        <f>IF(обеспечено!K984-'погружено всего'!K984=0,"",обеспечено!K984-'погружено всего'!K984)</f>
        <v/>
      </c>
      <c r="L984" s="21" t="str">
        <f>IF(обеспечено!L984-'погружено всего'!L984=0,"",обеспечено!L984-'погружено всего'!L984)</f>
        <v/>
      </c>
      <c r="M984" s="21" t="str">
        <f>IF(обеспечено!M984-'погружено всего'!M984=0,"",обеспечено!M984-'погружено всего'!M984)</f>
        <v/>
      </c>
      <c r="N984" s="21" t="str">
        <f>IF(обеспечено!N984-'погружено всего'!N984=0,"",обеспечено!N984-'погружено всего'!N984)</f>
        <v/>
      </c>
      <c r="O984" s="21" t="str">
        <f>IF(обеспечено!O984-'погружено всего'!O984=0,"",обеспечено!O984-'погружено всего'!O984)</f>
        <v/>
      </c>
      <c r="P984" s="21" t="str">
        <f>IF(обеспечено!P984-'погружено всего'!P984=0,"",обеспечено!P984-'погружено всего'!P984)</f>
        <v/>
      </c>
      <c r="Q984" s="21" t="str">
        <f>IF(обеспечено!Q984-'погружено всего'!Q984=0,"",обеспечено!Q984-'погружено всего'!Q984)</f>
        <v/>
      </c>
      <c r="R984" s="21" t="str">
        <f>IF(обеспечено!R984-'погружено всего'!R984=0,"",обеспечено!R984-'погружено всего'!R984)</f>
        <v/>
      </c>
      <c r="S984" s="21" t="str">
        <f>IF(обеспечено!S984-'погружено всего'!S984=0,"",обеспечено!S984-'погружено всего'!S984)</f>
        <v/>
      </c>
      <c r="T984" s="21" t="str">
        <f>IF(обеспечено!T984-'погружено всего'!T984=0,"",обеспечено!T984-'погружено всего'!T984)</f>
        <v/>
      </c>
      <c r="U984" s="21" t="str">
        <f>IF(обеспечено!U984-'погружено всего'!U984=0,"",обеспечено!U984-'погружено всего'!U984)</f>
        <v/>
      </c>
      <c r="V984" s="21" t="str">
        <f>IF(обеспечено!V984-'погружено всего'!V984=0,"",обеспечено!V984-'погружено всего'!V984)</f>
        <v/>
      </c>
      <c r="W984" s="21" t="str">
        <f>IF(обеспечено!W984-'погружено всего'!W984=0,"",обеспечено!W984-'погружено всего'!W984)</f>
        <v/>
      </c>
      <c r="X984" s="21" t="str">
        <f>IF(обеспечено!X984-'погружено всего'!X984=0,"",обеспечено!X984-'погружено всего'!X984)</f>
        <v/>
      </c>
      <c r="Y984" s="21" t="str">
        <f>IF(обеспечено!Y984-'погружено всего'!Y984=0,"",обеспечено!Y984-'погружено всего'!Y984)</f>
        <v/>
      </c>
      <c r="Z984" s="21" t="str">
        <f>IF(обеспечено!Z984-'погружено всего'!Z984=0,"",обеспечено!Z984-'погружено всего'!Z984)</f>
        <v/>
      </c>
      <c r="AA984" s="21" t="str">
        <f>IF(обеспечено!AA984-'погружено всего'!AA984=0,"",обеспечено!AA984-'погружено всего'!AA984)</f>
        <v/>
      </c>
      <c r="AB984" s="21" t="str">
        <f>IF(обеспечено!AB984-'погружено всего'!AB984=0,"",обеспечено!AB984-'погружено всего'!AB984)</f>
        <v/>
      </c>
      <c r="AC984" s="21" t="str">
        <f>IF(обеспечено!AC984-'погружено всего'!AC984=0,"",обеспечено!AC984-'погружено всего'!AC984)</f>
        <v/>
      </c>
      <c r="AD984" s="21" t="str">
        <f>IF(обеспечено!AD984-'погружено всего'!AD984=0,"",обеспечено!AD984-'погружено всего'!AD984)</f>
        <v/>
      </c>
      <c r="AE984" s="21" t="str">
        <f>IF(обеспечено!AE984-'погружено всего'!AE984=0,"",обеспечено!AE984-'погружено всего'!AE984)</f>
        <v/>
      </c>
      <c r="AF984" s="21" t="str">
        <f>IF(обеспечено!AF984-'погружено всего'!AF984=0,"",обеспечено!AF984-'погружено всего'!AF984)</f>
        <v/>
      </c>
      <c r="AG984" s="21" t="str">
        <f>IF(обеспечено!AG984-'погружено всего'!AG984=0,"",обеспечено!AG984-'погружено всего'!AG984)</f>
        <v/>
      </c>
      <c r="AH984" s="21" t="str">
        <f>IF(обеспечено!AH984-'погружено всего'!AH984=0,"",обеспечено!AH984-'погружено всего'!AH984)</f>
        <v/>
      </c>
      <c r="AI984" s="21" t="str">
        <f>IF(обеспечено!AI984-'погружено всего'!AI984=0,"",обеспечено!AI984-'погружено всего'!AI984)</f>
        <v/>
      </c>
      <c r="AJ984" s="21" t="str">
        <f>IF(обеспечено!AJ984-'погружено всего'!AJ984=0,"",обеспечено!AJ984-'погружено всего'!AJ984)</f>
        <v/>
      </c>
      <c r="AK984" s="21" t="str">
        <f>IF(обеспечено!AK984-'погружено всего'!AK984=0,"",обеспечено!AK984-'погружено всего'!AK984)</f>
        <v/>
      </c>
    </row>
    <row r="985" spans="2:37" ht="13.5" customHeight="1" x14ac:dyDescent="0.15">
      <c r="B985" s="20" t="str">
        <f>IF(LEN('заявки всего'!B985)=0,"",'заявки всего'!B985)</f>
        <v/>
      </c>
      <c r="C985" s="20" t="str">
        <f>IF(LEN('заявки всего'!C985)=0,"",'заявки всего'!C985)</f>
        <v/>
      </c>
      <c r="D985" s="22" t="str">
        <f>IF(LEN('заявки всего'!D985)=0,"",'заявки всего'!D985)</f>
        <v/>
      </c>
      <c r="E985" s="23" t="str">
        <f>IF(LEN('заявки всего'!E985)=0,"",'заявки всего'!E985)</f>
        <v/>
      </c>
      <c r="F985" s="23" t="str">
        <f>IF(обеспечено!F985=0,"",ROUNDUP(обеспечено!F985/31*5,0))</f>
        <v/>
      </c>
      <c r="G985" s="21" t="str">
        <f>IF(обеспечено!G985-'погружено всего'!G985=0,"",обеспечено!G985-'погружено всего'!G985)</f>
        <v/>
      </c>
      <c r="H985" s="21" t="str">
        <f>IF(обеспечено!H985-'погружено всего'!H985=0,"",обеспечено!H985-'погружено всего'!H985)</f>
        <v/>
      </c>
      <c r="I985" s="21" t="str">
        <f>IF(обеспечено!I985-'погружено всего'!I985=0,"",обеспечено!I985-'погружено всего'!I985)</f>
        <v/>
      </c>
      <c r="J985" s="21" t="str">
        <f>IF(обеспечено!J985-'погружено всего'!J985=0,"",обеспечено!J985-'погружено всего'!J985)</f>
        <v/>
      </c>
      <c r="K985" s="21" t="str">
        <f>IF(обеспечено!K985-'погружено всего'!K985=0,"",обеспечено!K985-'погружено всего'!K985)</f>
        <v/>
      </c>
      <c r="L985" s="21" t="str">
        <f>IF(обеспечено!L985-'погружено всего'!L985=0,"",обеспечено!L985-'погружено всего'!L985)</f>
        <v/>
      </c>
      <c r="M985" s="21" t="str">
        <f>IF(обеспечено!M985-'погружено всего'!M985=0,"",обеспечено!M985-'погружено всего'!M985)</f>
        <v/>
      </c>
      <c r="N985" s="21" t="str">
        <f>IF(обеспечено!N985-'погружено всего'!N985=0,"",обеспечено!N985-'погружено всего'!N985)</f>
        <v/>
      </c>
      <c r="O985" s="21" t="str">
        <f>IF(обеспечено!O985-'погружено всего'!O985=0,"",обеспечено!O985-'погружено всего'!O985)</f>
        <v/>
      </c>
      <c r="P985" s="21" t="str">
        <f>IF(обеспечено!P985-'погружено всего'!P985=0,"",обеспечено!P985-'погружено всего'!P985)</f>
        <v/>
      </c>
      <c r="Q985" s="21" t="str">
        <f>IF(обеспечено!Q985-'погружено всего'!Q985=0,"",обеспечено!Q985-'погружено всего'!Q985)</f>
        <v/>
      </c>
      <c r="R985" s="21" t="str">
        <f>IF(обеспечено!R985-'погружено всего'!R985=0,"",обеспечено!R985-'погружено всего'!R985)</f>
        <v/>
      </c>
      <c r="S985" s="21" t="str">
        <f>IF(обеспечено!S985-'погружено всего'!S985=0,"",обеспечено!S985-'погружено всего'!S985)</f>
        <v/>
      </c>
      <c r="T985" s="21" t="str">
        <f>IF(обеспечено!T985-'погружено всего'!T985=0,"",обеспечено!T985-'погружено всего'!T985)</f>
        <v/>
      </c>
      <c r="U985" s="21" t="str">
        <f>IF(обеспечено!U985-'погружено всего'!U985=0,"",обеспечено!U985-'погружено всего'!U985)</f>
        <v/>
      </c>
      <c r="V985" s="21" t="str">
        <f>IF(обеспечено!V985-'погружено всего'!V985=0,"",обеспечено!V985-'погружено всего'!V985)</f>
        <v/>
      </c>
      <c r="W985" s="21" t="str">
        <f>IF(обеспечено!W985-'погружено всего'!W985=0,"",обеспечено!W985-'погружено всего'!W985)</f>
        <v/>
      </c>
      <c r="X985" s="21" t="str">
        <f>IF(обеспечено!X985-'погружено всего'!X985=0,"",обеспечено!X985-'погружено всего'!X985)</f>
        <v/>
      </c>
      <c r="Y985" s="21" t="str">
        <f>IF(обеспечено!Y985-'погружено всего'!Y985=0,"",обеспечено!Y985-'погружено всего'!Y985)</f>
        <v/>
      </c>
      <c r="Z985" s="21" t="str">
        <f>IF(обеспечено!Z985-'погружено всего'!Z985=0,"",обеспечено!Z985-'погружено всего'!Z985)</f>
        <v/>
      </c>
      <c r="AA985" s="21" t="str">
        <f>IF(обеспечено!AA985-'погружено всего'!AA985=0,"",обеспечено!AA985-'погружено всего'!AA985)</f>
        <v/>
      </c>
      <c r="AB985" s="21" t="str">
        <f>IF(обеспечено!AB985-'погружено всего'!AB985=0,"",обеспечено!AB985-'погружено всего'!AB985)</f>
        <v/>
      </c>
      <c r="AC985" s="21" t="str">
        <f>IF(обеспечено!AC985-'погружено всего'!AC985=0,"",обеспечено!AC985-'погружено всего'!AC985)</f>
        <v/>
      </c>
      <c r="AD985" s="21" t="str">
        <f>IF(обеспечено!AD985-'погружено всего'!AD985=0,"",обеспечено!AD985-'погружено всего'!AD985)</f>
        <v/>
      </c>
      <c r="AE985" s="21" t="str">
        <f>IF(обеспечено!AE985-'погружено всего'!AE985=0,"",обеспечено!AE985-'погружено всего'!AE985)</f>
        <v/>
      </c>
      <c r="AF985" s="21" t="str">
        <f>IF(обеспечено!AF985-'погружено всего'!AF985=0,"",обеспечено!AF985-'погружено всего'!AF985)</f>
        <v/>
      </c>
      <c r="AG985" s="21" t="str">
        <f>IF(обеспечено!AG985-'погружено всего'!AG985=0,"",обеспечено!AG985-'погружено всего'!AG985)</f>
        <v/>
      </c>
      <c r="AH985" s="21" t="str">
        <f>IF(обеспечено!AH985-'погружено всего'!AH985=0,"",обеспечено!AH985-'погружено всего'!AH985)</f>
        <v/>
      </c>
      <c r="AI985" s="21" t="str">
        <f>IF(обеспечено!AI985-'погружено всего'!AI985=0,"",обеспечено!AI985-'погружено всего'!AI985)</f>
        <v/>
      </c>
      <c r="AJ985" s="21" t="str">
        <f>IF(обеспечено!AJ985-'погружено всего'!AJ985=0,"",обеспечено!AJ985-'погружено всего'!AJ985)</f>
        <v/>
      </c>
      <c r="AK985" s="21" t="str">
        <f>IF(обеспечено!AK985-'погружено всего'!AK985=0,"",обеспечено!AK985-'погружено всего'!AK985)</f>
        <v/>
      </c>
    </row>
    <row r="986" spans="2:37" ht="13.5" customHeight="1" x14ac:dyDescent="0.15">
      <c r="B986" s="20" t="str">
        <f>IF(LEN('заявки всего'!B986)=0,"",'заявки всего'!B986)</f>
        <v/>
      </c>
      <c r="C986" s="20" t="str">
        <f>IF(LEN('заявки всего'!C986)=0,"",'заявки всего'!C986)</f>
        <v/>
      </c>
      <c r="D986" s="22" t="str">
        <f>IF(LEN('заявки всего'!D986)=0,"",'заявки всего'!D986)</f>
        <v/>
      </c>
      <c r="E986" s="23" t="str">
        <f>IF(LEN('заявки всего'!E986)=0,"",'заявки всего'!E986)</f>
        <v/>
      </c>
      <c r="F986" s="23" t="str">
        <f>IF(обеспечено!F986=0,"",ROUNDUP(обеспечено!F986/31*5,0))</f>
        <v/>
      </c>
      <c r="G986" s="21" t="str">
        <f>IF(обеспечено!G986-'погружено всего'!G986=0,"",обеспечено!G986-'погружено всего'!G986)</f>
        <v/>
      </c>
      <c r="H986" s="21" t="str">
        <f>IF(обеспечено!H986-'погружено всего'!H986=0,"",обеспечено!H986-'погружено всего'!H986)</f>
        <v/>
      </c>
      <c r="I986" s="21" t="str">
        <f>IF(обеспечено!I986-'погружено всего'!I986=0,"",обеспечено!I986-'погружено всего'!I986)</f>
        <v/>
      </c>
      <c r="J986" s="21" t="str">
        <f>IF(обеспечено!J986-'погружено всего'!J986=0,"",обеспечено!J986-'погружено всего'!J986)</f>
        <v/>
      </c>
      <c r="K986" s="21" t="str">
        <f>IF(обеспечено!K986-'погружено всего'!K986=0,"",обеспечено!K986-'погружено всего'!K986)</f>
        <v/>
      </c>
      <c r="L986" s="21" t="str">
        <f>IF(обеспечено!L986-'погружено всего'!L986=0,"",обеспечено!L986-'погружено всего'!L986)</f>
        <v/>
      </c>
      <c r="M986" s="21" t="str">
        <f>IF(обеспечено!M986-'погружено всего'!M986=0,"",обеспечено!M986-'погружено всего'!M986)</f>
        <v/>
      </c>
      <c r="N986" s="21" t="str">
        <f>IF(обеспечено!N986-'погружено всего'!N986=0,"",обеспечено!N986-'погружено всего'!N986)</f>
        <v/>
      </c>
      <c r="O986" s="21" t="str">
        <f>IF(обеспечено!O986-'погружено всего'!O986=0,"",обеспечено!O986-'погружено всего'!O986)</f>
        <v/>
      </c>
      <c r="P986" s="21" t="str">
        <f>IF(обеспечено!P986-'погружено всего'!P986=0,"",обеспечено!P986-'погружено всего'!P986)</f>
        <v/>
      </c>
      <c r="Q986" s="21" t="str">
        <f>IF(обеспечено!Q986-'погружено всего'!Q986=0,"",обеспечено!Q986-'погружено всего'!Q986)</f>
        <v/>
      </c>
      <c r="R986" s="21" t="str">
        <f>IF(обеспечено!R986-'погружено всего'!R986=0,"",обеспечено!R986-'погружено всего'!R986)</f>
        <v/>
      </c>
      <c r="S986" s="21" t="str">
        <f>IF(обеспечено!S986-'погружено всего'!S986=0,"",обеспечено!S986-'погружено всего'!S986)</f>
        <v/>
      </c>
      <c r="T986" s="21" t="str">
        <f>IF(обеспечено!T986-'погружено всего'!T986=0,"",обеспечено!T986-'погружено всего'!T986)</f>
        <v/>
      </c>
      <c r="U986" s="21" t="str">
        <f>IF(обеспечено!U986-'погружено всего'!U986=0,"",обеспечено!U986-'погружено всего'!U986)</f>
        <v/>
      </c>
      <c r="V986" s="21" t="str">
        <f>IF(обеспечено!V986-'погружено всего'!V986=0,"",обеспечено!V986-'погружено всего'!V986)</f>
        <v/>
      </c>
      <c r="W986" s="21" t="str">
        <f>IF(обеспечено!W986-'погружено всего'!W986=0,"",обеспечено!W986-'погружено всего'!W986)</f>
        <v/>
      </c>
      <c r="X986" s="21" t="str">
        <f>IF(обеспечено!X986-'погружено всего'!X986=0,"",обеспечено!X986-'погружено всего'!X986)</f>
        <v/>
      </c>
      <c r="Y986" s="21" t="str">
        <f>IF(обеспечено!Y986-'погружено всего'!Y986=0,"",обеспечено!Y986-'погружено всего'!Y986)</f>
        <v/>
      </c>
      <c r="Z986" s="21" t="str">
        <f>IF(обеспечено!Z986-'погружено всего'!Z986=0,"",обеспечено!Z986-'погружено всего'!Z986)</f>
        <v/>
      </c>
      <c r="AA986" s="21" t="str">
        <f>IF(обеспечено!AA986-'погружено всего'!AA986=0,"",обеспечено!AA986-'погружено всего'!AA986)</f>
        <v/>
      </c>
      <c r="AB986" s="21" t="str">
        <f>IF(обеспечено!AB986-'погружено всего'!AB986=0,"",обеспечено!AB986-'погружено всего'!AB986)</f>
        <v/>
      </c>
      <c r="AC986" s="21" t="str">
        <f>IF(обеспечено!AC986-'погружено всего'!AC986=0,"",обеспечено!AC986-'погружено всего'!AC986)</f>
        <v/>
      </c>
      <c r="AD986" s="21" t="str">
        <f>IF(обеспечено!AD986-'погружено всего'!AD986=0,"",обеспечено!AD986-'погружено всего'!AD986)</f>
        <v/>
      </c>
      <c r="AE986" s="21" t="str">
        <f>IF(обеспечено!AE986-'погружено всего'!AE986=0,"",обеспечено!AE986-'погружено всего'!AE986)</f>
        <v/>
      </c>
      <c r="AF986" s="21" t="str">
        <f>IF(обеспечено!AF986-'погружено всего'!AF986=0,"",обеспечено!AF986-'погружено всего'!AF986)</f>
        <v/>
      </c>
      <c r="AG986" s="21" t="str">
        <f>IF(обеспечено!AG986-'погружено всего'!AG986=0,"",обеспечено!AG986-'погружено всего'!AG986)</f>
        <v/>
      </c>
      <c r="AH986" s="21" t="str">
        <f>IF(обеспечено!AH986-'погружено всего'!AH986=0,"",обеспечено!AH986-'погружено всего'!AH986)</f>
        <v/>
      </c>
      <c r="AI986" s="21" t="str">
        <f>IF(обеспечено!AI986-'погружено всего'!AI986=0,"",обеспечено!AI986-'погружено всего'!AI986)</f>
        <v/>
      </c>
      <c r="AJ986" s="21" t="str">
        <f>IF(обеспечено!AJ986-'погружено всего'!AJ986=0,"",обеспечено!AJ986-'погружено всего'!AJ986)</f>
        <v/>
      </c>
      <c r="AK986" s="21" t="str">
        <f>IF(обеспечено!AK986-'погружено всего'!AK986=0,"",обеспечено!AK986-'погружено всего'!AK986)</f>
        <v/>
      </c>
    </row>
    <row r="987" spans="2:37" ht="13.5" customHeight="1" x14ac:dyDescent="0.15">
      <c r="B987" s="20" t="str">
        <f>IF(LEN('заявки всего'!B987)=0,"",'заявки всего'!B987)</f>
        <v/>
      </c>
      <c r="C987" s="20" t="str">
        <f>IF(LEN('заявки всего'!C987)=0,"",'заявки всего'!C987)</f>
        <v/>
      </c>
      <c r="D987" s="22" t="str">
        <f>IF(LEN('заявки всего'!D987)=0,"",'заявки всего'!D987)</f>
        <v/>
      </c>
      <c r="E987" s="23" t="str">
        <f>IF(LEN('заявки всего'!E987)=0,"",'заявки всего'!E987)</f>
        <v/>
      </c>
      <c r="F987" s="23" t="str">
        <f>IF(обеспечено!F987=0,"",ROUNDUP(обеспечено!F987/31*5,0))</f>
        <v/>
      </c>
      <c r="G987" s="21" t="str">
        <f>IF(обеспечено!G987-'погружено всего'!G987=0,"",обеспечено!G987-'погружено всего'!G987)</f>
        <v/>
      </c>
      <c r="H987" s="21" t="str">
        <f>IF(обеспечено!H987-'погружено всего'!H987=0,"",обеспечено!H987-'погружено всего'!H987)</f>
        <v/>
      </c>
      <c r="I987" s="21" t="str">
        <f>IF(обеспечено!I987-'погружено всего'!I987=0,"",обеспечено!I987-'погружено всего'!I987)</f>
        <v/>
      </c>
      <c r="J987" s="21" t="str">
        <f>IF(обеспечено!J987-'погружено всего'!J987=0,"",обеспечено!J987-'погружено всего'!J987)</f>
        <v/>
      </c>
      <c r="K987" s="21" t="str">
        <f>IF(обеспечено!K987-'погружено всего'!K987=0,"",обеспечено!K987-'погружено всего'!K987)</f>
        <v/>
      </c>
      <c r="L987" s="21" t="str">
        <f>IF(обеспечено!L987-'погружено всего'!L987=0,"",обеспечено!L987-'погружено всего'!L987)</f>
        <v/>
      </c>
      <c r="M987" s="21" t="str">
        <f>IF(обеспечено!M987-'погружено всего'!M987=0,"",обеспечено!M987-'погружено всего'!M987)</f>
        <v/>
      </c>
      <c r="N987" s="21" t="str">
        <f>IF(обеспечено!N987-'погружено всего'!N987=0,"",обеспечено!N987-'погружено всего'!N987)</f>
        <v/>
      </c>
      <c r="O987" s="21" t="str">
        <f>IF(обеспечено!O987-'погружено всего'!O987=0,"",обеспечено!O987-'погружено всего'!O987)</f>
        <v/>
      </c>
      <c r="P987" s="21" t="str">
        <f>IF(обеспечено!P987-'погружено всего'!P987=0,"",обеспечено!P987-'погружено всего'!P987)</f>
        <v/>
      </c>
      <c r="Q987" s="21" t="str">
        <f>IF(обеспечено!Q987-'погружено всего'!Q987=0,"",обеспечено!Q987-'погружено всего'!Q987)</f>
        <v/>
      </c>
      <c r="R987" s="21" t="str">
        <f>IF(обеспечено!R987-'погружено всего'!R987=0,"",обеспечено!R987-'погружено всего'!R987)</f>
        <v/>
      </c>
      <c r="S987" s="21" t="str">
        <f>IF(обеспечено!S987-'погружено всего'!S987=0,"",обеспечено!S987-'погружено всего'!S987)</f>
        <v/>
      </c>
      <c r="T987" s="21" t="str">
        <f>IF(обеспечено!T987-'погружено всего'!T987=0,"",обеспечено!T987-'погружено всего'!T987)</f>
        <v/>
      </c>
      <c r="U987" s="21" t="str">
        <f>IF(обеспечено!U987-'погружено всего'!U987=0,"",обеспечено!U987-'погружено всего'!U987)</f>
        <v/>
      </c>
      <c r="V987" s="21" t="str">
        <f>IF(обеспечено!V987-'погружено всего'!V987=0,"",обеспечено!V987-'погружено всего'!V987)</f>
        <v/>
      </c>
      <c r="W987" s="21" t="str">
        <f>IF(обеспечено!W987-'погружено всего'!W987=0,"",обеспечено!W987-'погружено всего'!W987)</f>
        <v/>
      </c>
      <c r="X987" s="21" t="str">
        <f>IF(обеспечено!X987-'погружено всего'!X987=0,"",обеспечено!X987-'погружено всего'!X987)</f>
        <v/>
      </c>
      <c r="Y987" s="21" t="str">
        <f>IF(обеспечено!Y987-'погружено всего'!Y987=0,"",обеспечено!Y987-'погружено всего'!Y987)</f>
        <v/>
      </c>
      <c r="Z987" s="21" t="str">
        <f>IF(обеспечено!Z987-'погружено всего'!Z987=0,"",обеспечено!Z987-'погружено всего'!Z987)</f>
        <v/>
      </c>
      <c r="AA987" s="21" t="str">
        <f>IF(обеспечено!AA987-'погружено всего'!AA987=0,"",обеспечено!AA987-'погружено всего'!AA987)</f>
        <v/>
      </c>
      <c r="AB987" s="21" t="str">
        <f>IF(обеспечено!AB987-'погружено всего'!AB987=0,"",обеспечено!AB987-'погружено всего'!AB987)</f>
        <v/>
      </c>
      <c r="AC987" s="21" t="str">
        <f>IF(обеспечено!AC987-'погружено всего'!AC987=0,"",обеспечено!AC987-'погружено всего'!AC987)</f>
        <v/>
      </c>
      <c r="AD987" s="21" t="str">
        <f>IF(обеспечено!AD987-'погружено всего'!AD987=0,"",обеспечено!AD987-'погружено всего'!AD987)</f>
        <v/>
      </c>
      <c r="AE987" s="21" t="str">
        <f>IF(обеспечено!AE987-'погружено всего'!AE987=0,"",обеспечено!AE987-'погружено всего'!AE987)</f>
        <v/>
      </c>
      <c r="AF987" s="21" t="str">
        <f>IF(обеспечено!AF987-'погружено всего'!AF987=0,"",обеспечено!AF987-'погружено всего'!AF987)</f>
        <v/>
      </c>
      <c r="AG987" s="21" t="str">
        <f>IF(обеспечено!AG987-'погружено всего'!AG987=0,"",обеспечено!AG987-'погружено всего'!AG987)</f>
        <v/>
      </c>
      <c r="AH987" s="21" t="str">
        <f>IF(обеспечено!AH987-'погружено всего'!AH987=0,"",обеспечено!AH987-'погружено всего'!AH987)</f>
        <v/>
      </c>
      <c r="AI987" s="21" t="str">
        <f>IF(обеспечено!AI987-'погружено всего'!AI987=0,"",обеспечено!AI987-'погружено всего'!AI987)</f>
        <v/>
      </c>
      <c r="AJ987" s="21" t="str">
        <f>IF(обеспечено!AJ987-'погружено всего'!AJ987=0,"",обеспечено!AJ987-'погружено всего'!AJ987)</f>
        <v/>
      </c>
      <c r="AK987" s="21" t="str">
        <f>IF(обеспечено!AK987-'погружено всего'!AK987=0,"",обеспечено!AK987-'погружено всего'!AK987)</f>
        <v/>
      </c>
    </row>
    <row r="988" spans="2:37" ht="13.5" customHeight="1" x14ac:dyDescent="0.15">
      <c r="B988" s="20" t="str">
        <f>IF(LEN('заявки всего'!B988)=0,"",'заявки всего'!B988)</f>
        <v/>
      </c>
      <c r="C988" s="20" t="str">
        <f>IF(LEN('заявки всего'!C988)=0,"",'заявки всего'!C988)</f>
        <v/>
      </c>
      <c r="D988" s="22" t="str">
        <f>IF(LEN('заявки всего'!D988)=0,"",'заявки всего'!D988)</f>
        <v/>
      </c>
      <c r="E988" s="23" t="str">
        <f>IF(LEN('заявки всего'!E988)=0,"",'заявки всего'!E988)</f>
        <v/>
      </c>
      <c r="F988" s="23" t="str">
        <f>IF(обеспечено!F988=0,"",ROUNDUP(обеспечено!F988/31*5,0))</f>
        <v/>
      </c>
      <c r="G988" s="21" t="str">
        <f>IF(обеспечено!G988-'погружено всего'!G988=0,"",обеспечено!G988-'погружено всего'!G988)</f>
        <v/>
      </c>
      <c r="H988" s="21" t="str">
        <f>IF(обеспечено!H988-'погружено всего'!H988=0,"",обеспечено!H988-'погружено всего'!H988)</f>
        <v/>
      </c>
      <c r="I988" s="21" t="str">
        <f>IF(обеспечено!I988-'погружено всего'!I988=0,"",обеспечено!I988-'погружено всего'!I988)</f>
        <v/>
      </c>
      <c r="J988" s="21" t="str">
        <f>IF(обеспечено!J988-'погружено всего'!J988=0,"",обеспечено!J988-'погружено всего'!J988)</f>
        <v/>
      </c>
      <c r="K988" s="21" t="str">
        <f>IF(обеспечено!K988-'погружено всего'!K988=0,"",обеспечено!K988-'погружено всего'!K988)</f>
        <v/>
      </c>
      <c r="L988" s="21" t="str">
        <f>IF(обеспечено!L988-'погружено всего'!L988=0,"",обеспечено!L988-'погружено всего'!L988)</f>
        <v/>
      </c>
      <c r="M988" s="21" t="str">
        <f>IF(обеспечено!M988-'погружено всего'!M988=0,"",обеспечено!M988-'погружено всего'!M988)</f>
        <v/>
      </c>
      <c r="N988" s="21" t="str">
        <f>IF(обеспечено!N988-'погружено всего'!N988=0,"",обеспечено!N988-'погружено всего'!N988)</f>
        <v/>
      </c>
      <c r="O988" s="21" t="str">
        <f>IF(обеспечено!O988-'погружено всего'!O988=0,"",обеспечено!O988-'погружено всего'!O988)</f>
        <v/>
      </c>
      <c r="P988" s="21" t="str">
        <f>IF(обеспечено!P988-'погружено всего'!P988=0,"",обеспечено!P988-'погружено всего'!P988)</f>
        <v/>
      </c>
      <c r="Q988" s="21" t="str">
        <f>IF(обеспечено!Q988-'погружено всего'!Q988=0,"",обеспечено!Q988-'погружено всего'!Q988)</f>
        <v/>
      </c>
      <c r="R988" s="21" t="str">
        <f>IF(обеспечено!R988-'погружено всего'!R988=0,"",обеспечено!R988-'погружено всего'!R988)</f>
        <v/>
      </c>
      <c r="S988" s="21" t="str">
        <f>IF(обеспечено!S988-'погружено всего'!S988=0,"",обеспечено!S988-'погружено всего'!S988)</f>
        <v/>
      </c>
      <c r="T988" s="21" t="str">
        <f>IF(обеспечено!T988-'погружено всего'!T988=0,"",обеспечено!T988-'погружено всего'!T988)</f>
        <v/>
      </c>
      <c r="U988" s="21" t="str">
        <f>IF(обеспечено!U988-'погружено всего'!U988=0,"",обеспечено!U988-'погружено всего'!U988)</f>
        <v/>
      </c>
      <c r="V988" s="21" t="str">
        <f>IF(обеспечено!V988-'погружено всего'!V988=0,"",обеспечено!V988-'погружено всего'!V988)</f>
        <v/>
      </c>
      <c r="W988" s="21" t="str">
        <f>IF(обеспечено!W988-'погружено всего'!W988=0,"",обеспечено!W988-'погружено всего'!W988)</f>
        <v/>
      </c>
      <c r="X988" s="21" t="str">
        <f>IF(обеспечено!X988-'погружено всего'!X988=0,"",обеспечено!X988-'погружено всего'!X988)</f>
        <v/>
      </c>
      <c r="Y988" s="21" t="str">
        <f>IF(обеспечено!Y988-'погружено всего'!Y988=0,"",обеспечено!Y988-'погружено всего'!Y988)</f>
        <v/>
      </c>
      <c r="Z988" s="21" t="str">
        <f>IF(обеспечено!Z988-'погружено всего'!Z988=0,"",обеспечено!Z988-'погружено всего'!Z988)</f>
        <v/>
      </c>
      <c r="AA988" s="21" t="str">
        <f>IF(обеспечено!AA988-'погружено всего'!AA988=0,"",обеспечено!AA988-'погружено всего'!AA988)</f>
        <v/>
      </c>
      <c r="AB988" s="21" t="str">
        <f>IF(обеспечено!AB988-'погружено всего'!AB988=0,"",обеспечено!AB988-'погружено всего'!AB988)</f>
        <v/>
      </c>
      <c r="AC988" s="21" t="str">
        <f>IF(обеспечено!AC988-'погружено всего'!AC988=0,"",обеспечено!AC988-'погружено всего'!AC988)</f>
        <v/>
      </c>
      <c r="AD988" s="21" t="str">
        <f>IF(обеспечено!AD988-'погружено всего'!AD988=0,"",обеспечено!AD988-'погружено всего'!AD988)</f>
        <v/>
      </c>
      <c r="AE988" s="21" t="str">
        <f>IF(обеспечено!AE988-'погружено всего'!AE988=0,"",обеспечено!AE988-'погружено всего'!AE988)</f>
        <v/>
      </c>
      <c r="AF988" s="21" t="str">
        <f>IF(обеспечено!AF988-'погружено всего'!AF988=0,"",обеспечено!AF988-'погружено всего'!AF988)</f>
        <v/>
      </c>
      <c r="AG988" s="21" t="str">
        <f>IF(обеспечено!AG988-'погружено всего'!AG988=0,"",обеспечено!AG988-'погружено всего'!AG988)</f>
        <v/>
      </c>
      <c r="AH988" s="21" t="str">
        <f>IF(обеспечено!AH988-'погружено всего'!AH988=0,"",обеспечено!AH988-'погружено всего'!AH988)</f>
        <v/>
      </c>
      <c r="AI988" s="21" t="str">
        <f>IF(обеспечено!AI988-'погружено всего'!AI988=0,"",обеспечено!AI988-'погружено всего'!AI988)</f>
        <v/>
      </c>
      <c r="AJ988" s="21" t="str">
        <f>IF(обеспечено!AJ988-'погружено всего'!AJ988=0,"",обеспечено!AJ988-'погружено всего'!AJ988)</f>
        <v/>
      </c>
      <c r="AK988" s="21" t="str">
        <f>IF(обеспечено!AK988-'погружено всего'!AK988=0,"",обеспечено!AK988-'погружено всего'!AK988)</f>
        <v/>
      </c>
    </row>
    <row r="989" spans="2:37" ht="13.5" customHeight="1" x14ac:dyDescent="0.15">
      <c r="B989" s="20" t="str">
        <f>IF(LEN('заявки всего'!B989)=0,"",'заявки всего'!B989)</f>
        <v/>
      </c>
      <c r="C989" s="20" t="str">
        <f>IF(LEN('заявки всего'!C989)=0,"",'заявки всего'!C989)</f>
        <v/>
      </c>
      <c r="D989" s="22" t="str">
        <f>IF(LEN('заявки всего'!D989)=0,"",'заявки всего'!D989)</f>
        <v/>
      </c>
      <c r="E989" s="23" t="str">
        <f>IF(LEN('заявки всего'!E989)=0,"",'заявки всего'!E989)</f>
        <v/>
      </c>
      <c r="F989" s="23" t="str">
        <f>IF(обеспечено!F989=0,"",ROUNDUP(обеспечено!F989/31*5,0))</f>
        <v/>
      </c>
      <c r="G989" s="21" t="str">
        <f>IF(обеспечено!G989-'погружено всего'!G989=0,"",обеспечено!G989-'погружено всего'!G989)</f>
        <v/>
      </c>
      <c r="H989" s="21" t="str">
        <f>IF(обеспечено!H989-'погружено всего'!H989=0,"",обеспечено!H989-'погружено всего'!H989)</f>
        <v/>
      </c>
      <c r="I989" s="21" t="str">
        <f>IF(обеспечено!I989-'погружено всего'!I989=0,"",обеспечено!I989-'погружено всего'!I989)</f>
        <v/>
      </c>
      <c r="J989" s="21" t="str">
        <f>IF(обеспечено!J989-'погружено всего'!J989=0,"",обеспечено!J989-'погружено всего'!J989)</f>
        <v/>
      </c>
      <c r="K989" s="21" t="str">
        <f>IF(обеспечено!K989-'погружено всего'!K989=0,"",обеспечено!K989-'погружено всего'!K989)</f>
        <v/>
      </c>
      <c r="L989" s="21" t="str">
        <f>IF(обеспечено!L989-'погружено всего'!L989=0,"",обеспечено!L989-'погружено всего'!L989)</f>
        <v/>
      </c>
      <c r="M989" s="21" t="str">
        <f>IF(обеспечено!M989-'погружено всего'!M989=0,"",обеспечено!M989-'погружено всего'!M989)</f>
        <v/>
      </c>
      <c r="N989" s="21" t="str">
        <f>IF(обеспечено!N989-'погружено всего'!N989=0,"",обеспечено!N989-'погружено всего'!N989)</f>
        <v/>
      </c>
      <c r="O989" s="21" t="str">
        <f>IF(обеспечено!O989-'погружено всего'!O989=0,"",обеспечено!O989-'погружено всего'!O989)</f>
        <v/>
      </c>
      <c r="P989" s="21" t="str">
        <f>IF(обеспечено!P989-'погружено всего'!P989=0,"",обеспечено!P989-'погружено всего'!P989)</f>
        <v/>
      </c>
      <c r="Q989" s="21" t="str">
        <f>IF(обеспечено!Q989-'погружено всего'!Q989=0,"",обеспечено!Q989-'погружено всего'!Q989)</f>
        <v/>
      </c>
      <c r="R989" s="21" t="str">
        <f>IF(обеспечено!R989-'погружено всего'!R989=0,"",обеспечено!R989-'погружено всего'!R989)</f>
        <v/>
      </c>
      <c r="S989" s="21" t="str">
        <f>IF(обеспечено!S989-'погружено всего'!S989=0,"",обеспечено!S989-'погружено всего'!S989)</f>
        <v/>
      </c>
      <c r="T989" s="21" t="str">
        <f>IF(обеспечено!T989-'погружено всего'!T989=0,"",обеспечено!T989-'погружено всего'!T989)</f>
        <v/>
      </c>
      <c r="U989" s="21" t="str">
        <f>IF(обеспечено!U989-'погружено всего'!U989=0,"",обеспечено!U989-'погружено всего'!U989)</f>
        <v/>
      </c>
      <c r="V989" s="21" t="str">
        <f>IF(обеспечено!V989-'погружено всего'!V989=0,"",обеспечено!V989-'погружено всего'!V989)</f>
        <v/>
      </c>
      <c r="W989" s="21" t="str">
        <f>IF(обеспечено!W989-'погружено всего'!W989=0,"",обеспечено!W989-'погружено всего'!W989)</f>
        <v/>
      </c>
      <c r="X989" s="21" t="str">
        <f>IF(обеспечено!X989-'погружено всего'!X989=0,"",обеспечено!X989-'погружено всего'!X989)</f>
        <v/>
      </c>
      <c r="Y989" s="21" t="str">
        <f>IF(обеспечено!Y989-'погружено всего'!Y989=0,"",обеспечено!Y989-'погружено всего'!Y989)</f>
        <v/>
      </c>
      <c r="Z989" s="21" t="str">
        <f>IF(обеспечено!Z989-'погружено всего'!Z989=0,"",обеспечено!Z989-'погружено всего'!Z989)</f>
        <v/>
      </c>
      <c r="AA989" s="21" t="str">
        <f>IF(обеспечено!AA989-'погружено всего'!AA989=0,"",обеспечено!AA989-'погружено всего'!AA989)</f>
        <v/>
      </c>
      <c r="AB989" s="21" t="str">
        <f>IF(обеспечено!AB989-'погружено всего'!AB989=0,"",обеспечено!AB989-'погружено всего'!AB989)</f>
        <v/>
      </c>
      <c r="AC989" s="21" t="str">
        <f>IF(обеспечено!AC989-'погружено всего'!AC989=0,"",обеспечено!AC989-'погружено всего'!AC989)</f>
        <v/>
      </c>
      <c r="AD989" s="21" t="str">
        <f>IF(обеспечено!AD989-'погружено всего'!AD989=0,"",обеспечено!AD989-'погружено всего'!AD989)</f>
        <v/>
      </c>
      <c r="AE989" s="21" t="str">
        <f>IF(обеспечено!AE989-'погружено всего'!AE989=0,"",обеспечено!AE989-'погружено всего'!AE989)</f>
        <v/>
      </c>
      <c r="AF989" s="21" t="str">
        <f>IF(обеспечено!AF989-'погружено всего'!AF989=0,"",обеспечено!AF989-'погружено всего'!AF989)</f>
        <v/>
      </c>
      <c r="AG989" s="21" t="str">
        <f>IF(обеспечено!AG989-'погружено всего'!AG989=0,"",обеспечено!AG989-'погружено всего'!AG989)</f>
        <v/>
      </c>
      <c r="AH989" s="21" t="str">
        <f>IF(обеспечено!AH989-'погружено всего'!AH989=0,"",обеспечено!AH989-'погружено всего'!AH989)</f>
        <v/>
      </c>
      <c r="AI989" s="21" t="str">
        <f>IF(обеспечено!AI989-'погружено всего'!AI989=0,"",обеспечено!AI989-'погружено всего'!AI989)</f>
        <v/>
      </c>
      <c r="AJ989" s="21" t="str">
        <f>IF(обеспечено!AJ989-'погружено всего'!AJ989=0,"",обеспечено!AJ989-'погружено всего'!AJ989)</f>
        <v/>
      </c>
      <c r="AK989" s="21" t="str">
        <f>IF(обеспечено!AK989-'погружено всего'!AK989=0,"",обеспечено!AK989-'погружено всего'!AK989)</f>
        <v/>
      </c>
    </row>
    <row r="990" spans="2:37" ht="13.5" customHeight="1" x14ac:dyDescent="0.15">
      <c r="B990" s="20" t="str">
        <f>IF(LEN('заявки всего'!B990)=0,"",'заявки всего'!B990)</f>
        <v/>
      </c>
      <c r="C990" s="20" t="str">
        <f>IF(LEN('заявки всего'!C990)=0,"",'заявки всего'!C990)</f>
        <v/>
      </c>
      <c r="D990" s="22" t="str">
        <f>IF(LEN('заявки всего'!D990)=0,"",'заявки всего'!D990)</f>
        <v/>
      </c>
      <c r="E990" s="23" t="str">
        <f>IF(LEN('заявки всего'!E990)=0,"",'заявки всего'!E990)</f>
        <v/>
      </c>
      <c r="F990" s="23" t="str">
        <f>IF(обеспечено!F990=0,"",ROUNDUP(обеспечено!F990/31*5,0))</f>
        <v/>
      </c>
      <c r="G990" s="21" t="str">
        <f>IF(обеспечено!G990-'погружено всего'!G990=0,"",обеспечено!G990-'погружено всего'!G990)</f>
        <v/>
      </c>
      <c r="H990" s="21" t="str">
        <f>IF(обеспечено!H990-'погружено всего'!H990=0,"",обеспечено!H990-'погружено всего'!H990)</f>
        <v/>
      </c>
      <c r="I990" s="21" t="str">
        <f>IF(обеспечено!I990-'погружено всего'!I990=0,"",обеспечено!I990-'погружено всего'!I990)</f>
        <v/>
      </c>
      <c r="J990" s="21" t="str">
        <f>IF(обеспечено!J990-'погружено всего'!J990=0,"",обеспечено!J990-'погружено всего'!J990)</f>
        <v/>
      </c>
      <c r="K990" s="21" t="str">
        <f>IF(обеспечено!K990-'погружено всего'!K990=0,"",обеспечено!K990-'погружено всего'!K990)</f>
        <v/>
      </c>
      <c r="L990" s="21" t="str">
        <f>IF(обеспечено!L990-'погружено всего'!L990=0,"",обеспечено!L990-'погружено всего'!L990)</f>
        <v/>
      </c>
      <c r="M990" s="21" t="str">
        <f>IF(обеспечено!M990-'погружено всего'!M990=0,"",обеспечено!M990-'погружено всего'!M990)</f>
        <v/>
      </c>
      <c r="N990" s="21" t="str">
        <f>IF(обеспечено!N990-'погружено всего'!N990=0,"",обеспечено!N990-'погружено всего'!N990)</f>
        <v/>
      </c>
      <c r="O990" s="21" t="str">
        <f>IF(обеспечено!O990-'погружено всего'!O990=0,"",обеспечено!O990-'погружено всего'!O990)</f>
        <v/>
      </c>
      <c r="P990" s="21" t="str">
        <f>IF(обеспечено!P990-'погружено всего'!P990=0,"",обеспечено!P990-'погружено всего'!P990)</f>
        <v/>
      </c>
      <c r="Q990" s="21" t="str">
        <f>IF(обеспечено!Q990-'погружено всего'!Q990=0,"",обеспечено!Q990-'погружено всего'!Q990)</f>
        <v/>
      </c>
      <c r="R990" s="21" t="str">
        <f>IF(обеспечено!R990-'погружено всего'!R990=0,"",обеспечено!R990-'погружено всего'!R990)</f>
        <v/>
      </c>
      <c r="S990" s="21" t="str">
        <f>IF(обеспечено!S990-'погружено всего'!S990=0,"",обеспечено!S990-'погружено всего'!S990)</f>
        <v/>
      </c>
      <c r="T990" s="21" t="str">
        <f>IF(обеспечено!T990-'погружено всего'!T990=0,"",обеспечено!T990-'погружено всего'!T990)</f>
        <v/>
      </c>
      <c r="U990" s="21" t="str">
        <f>IF(обеспечено!U990-'погружено всего'!U990=0,"",обеспечено!U990-'погружено всего'!U990)</f>
        <v/>
      </c>
      <c r="V990" s="21" t="str">
        <f>IF(обеспечено!V990-'погружено всего'!V990=0,"",обеспечено!V990-'погружено всего'!V990)</f>
        <v/>
      </c>
      <c r="W990" s="21" t="str">
        <f>IF(обеспечено!W990-'погружено всего'!W990=0,"",обеспечено!W990-'погружено всего'!W990)</f>
        <v/>
      </c>
      <c r="X990" s="21" t="str">
        <f>IF(обеспечено!X990-'погружено всего'!X990=0,"",обеспечено!X990-'погружено всего'!X990)</f>
        <v/>
      </c>
      <c r="Y990" s="21" t="str">
        <f>IF(обеспечено!Y990-'погружено всего'!Y990=0,"",обеспечено!Y990-'погружено всего'!Y990)</f>
        <v/>
      </c>
      <c r="Z990" s="21" t="str">
        <f>IF(обеспечено!Z990-'погружено всего'!Z990=0,"",обеспечено!Z990-'погружено всего'!Z990)</f>
        <v/>
      </c>
      <c r="AA990" s="21" t="str">
        <f>IF(обеспечено!AA990-'погружено всего'!AA990=0,"",обеспечено!AA990-'погружено всего'!AA990)</f>
        <v/>
      </c>
      <c r="AB990" s="21" t="str">
        <f>IF(обеспечено!AB990-'погружено всего'!AB990=0,"",обеспечено!AB990-'погружено всего'!AB990)</f>
        <v/>
      </c>
      <c r="AC990" s="21" t="str">
        <f>IF(обеспечено!AC990-'погружено всего'!AC990=0,"",обеспечено!AC990-'погружено всего'!AC990)</f>
        <v/>
      </c>
      <c r="AD990" s="21" t="str">
        <f>IF(обеспечено!AD990-'погружено всего'!AD990=0,"",обеспечено!AD990-'погружено всего'!AD990)</f>
        <v/>
      </c>
      <c r="AE990" s="21" t="str">
        <f>IF(обеспечено!AE990-'погружено всего'!AE990=0,"",обеспечено!AE990-'погружено всего'!AE990)</f>
        <v/>
      </c>
      <c r="AF990" s="21" t="str">
        <f>IF(обеспечено!AF990-'погружено всего'!AF990=0,"",обеспечено!AF990-'погружено всего'!AF990)</f>
        <v/>
      </c>
      <c r="AG990" s="21" t="str">
        <f>IF(обеспечено!AG990-'погружено всего'!AG990=0,"",обеспечено!AG990-'погружено всего'!AG990)</f>
        <v/>
      </c>
      <c r="AH990" s="21" t="str">
        <f>IF(обеспечено!AH990-'погружено всего'!AH990=0,"",обеспечено!AH990-'погружено всего'!AH990)</f>
        <v/>
      </c>
      <c r="AI990" s="21" t="str">
        <f>IF(обеспечено!AI990-'погружено всего'!AI990=0,"",обеспечено!AI990-'погружено всего'!AI990)</f>
        <v/>
      </c>
      <c r="AJ990" s="21" t="str">
        <f>IF(обеспечено!AJ990-'погружено всего'!AJ990=0,"",обеспечено!AJ990-'погружено всего'!AJ990)</f>
        <v/>
      </c>
      <c r="AK990" s="21" t="str">
        <f>IF(обеспечено!AK990-'погружено всего'!AK990=0,"",обеспечено!AK990-'погружено всего'!AK990)</f>
        <v/>
      </c>
    </row>
    <row r="991" spans="2:37" ht="13.5" customHeight="1" x14ac:dyDescent="0.15">
      <c r="B991" s="20" t="str">
        <f>IF(LEN('заявки всего'!B991)=0,"",'заявки всего'!B991)</f>
        <v/>
      </c>
      <c r="C991" s="20" t="str">
        <f>IF(LEN('заявки всего'!C991)=0,"",'заявки всего'!C991)</f>
        <v/>
      </c>
      <c r="D991" s="22" t="str">
        <f>IF(LEN('заявки всего'!D991)=0,"",'заявки всего'!D991)</f>
        <v/>
      </c>
      <c r="E991" s="23" t="str">
        <f>IF(LEN('заявки всего'!E991)=0,"",'заявки всего'!E991)</f>
        <v/>
      </c>
      <c r="F991" s="23" t="str">
        <f>IF(обеспечено!F991=0,"",ROUNDUP(обеспечено!F991/31*5,0))</f>
        <v/>
      </c>
      <c r="G991" s="21" t="str">
        <f>IF(обеспечено!G991-'погружено всего'!G991=0,"",обеспечено!G991-'погружено всего'!G991)</f>
        <v/>
      </c>
      <c r="H991" s="21" t="str">
        <f>IF(обеспечено!H991-'погружено всего'!H991=0,"",обеспечено!H991-'погружено всего'!H991)</f>
        <v/>
      </c>
      <c r="I991" s="21" t="str">
        <f>IF(обеспечено!I991-'погружено всего'!I991=0,"",обеспечено!I991-'погружено всего'!I991)</f>
        <v/>
      </c>
      <c r="J991" s="21" t="str">
        <f>IF(обеспечено!J991-'погружено всего'!J991=0,"",обеспечено!J991-'погружено всего'!J991)</f>
        <v/>
      </c>
      <c r="K991" s="21" t="str">
        <f>IF(обеспечено!K991-'погружено всего'!K991=0,"",обеспечено!K991-'погружено всего'!K991)</f>
        <v/>
      </c>
      <c r="L991" s="21" t="str">
        <f>IF(обеспечено!L991-'погружено всего'!L991=0,"",обеспечено!L991-'погружено всего'!L991)</f>
        <v/>
      </c>
      <c r="M991" s="21" t="str">
        <f>IF(обеспечено!M991-'погружено всего'!M991=0,"",обеспечено!M991-'погружено всего'!M991)</f>
        <v/>
      </c>
      <c r="N991" s="21" t="str">
        <f>IF(обеспечено!N991-'погружено всего'!N991=0,"",обеспечено!N991-'погружено всего'!N991)</f>
        <v/>
      </c>
      <c r="O991" s="21" t="str">
        <f>IF(обеспечено!O991-'погружено всего'!O991=0,"",обеспечено!O991-'погружено всего'!O991)</f>
        <v/>
      </c>
      <c r="P991" s="21" t="str">
        <f>IF(обеспечено!P991-'погружено всего'!P991=0,"",обеспечено!P991-'погружено всего'!P991)</f>
        <v/>
      </c>
      <c r="Q991" s="21" t="str">
        <f>IF(обеспечено!Q991-'погружено всего'!Q991=0,"",обеспечено!Q991-'погружено всего'!Q991)</f>
        <v/>
      </c>
      <c r="R991" s="21" t="str">
        <f>IF(обеспечено!R991-'погружено всего'!R991=0,"",обеспечено!R991-'погружено всего'!R991)</f>
        <v/>
      </c>
      <c r="S991" s="21" t="str">
        <f>IF(обеспечено!S991-'погружено всего'!S991=0,"",обеспечено!S991-'погружено всего'!S991)</f>
        <v/>
      </c>
      <c r="T991" s="21" t="str">
        <f>IF(обеспечено!T991-'погружено всего'!T991=0,"",обеспечено!T991-'погружено всего'!T991)</f>
        <v/>
      </c>
      <c r="U991" s="21" t="str">
        <f>IF(обеспечено!U991-'погружено всего'!U991=0,"",обеспечено!U991-'погружено всего'!U991)</f>
        <v/>
      </c>
      <c r="V991" s="21" t="str">
        <f>IF(обеспечено!V991-'погружено всего'!V991=0,"",обеспечено!V991-'погружено всего'!V991)</f>
        <v/>
      </c>
      <c r="W991" s="21" t="str">
        <f>IF(обеспечено!W991-'погружено всего'!W991=0,"",обеспечено!W991-'погружено всего'!W991)</f>
        <v/>
      </c>
      <c r="X991" s="21" t="str">
        <f>IF(обеспечено!X991-'погружено всего'!X991=0,"",обеспечено!X991-'погружено всего'!X991)</f>
        <v/>
      </c>
      <c r="Y991" s="21" t="str">
        <f>IF(обеспечено!Y991-'погружено всего'!Y991=0,"",обеспечено!Y991-'погружено всего'!Y991)</f>
        <v/>
      </c>
      <c r="Z991" s="21" t="str">
        <f>IF(обеспечено!Z991-'погружено всего'!Z991=0,"",обеспечено!Z991-'погружено всего'!Z991)</f>
        <v/>
      </c>
      <c r="AA991" s="21" t="str">
        <f>IF(обеспечено!AA991-'погружено всего'!AA991=0,"",обеспечено!AA991-'погружено всего'!AA991)</f>
        <v/>
      </c>
      <c r="AB991" s="21" t="str">
        <f>IF(обеспечено!AB991-'погружено всего'!AB991=0,"",обеспечено!AB991-'погружено всего'!AB991)</f>
        <v/>
      </c>
      <c r="AC991" s="21" t="str">
        <f>IF(обеспечено!AC991-'погружено всего'!AC991=0,"",обеспечено!AC991-'погружено всего'!AC991)</f>
        <v/>
      </c>
      <c r="AD991" s="21" t="str">
        <f>IF(обеспечено!AD991-'погружено всего'!AD991=0,"",обеспечено!AD991-'погружено всего'!AD991)</f>
        <v/>
      </c>
      <c r="AE991" s="21" t="str">
        <f>IF(обеспечено!AE991-'погружено всего'!AE991=0,"",обеспечено!AE991-'погружено всего'!AE991)</f>
        <v/>
      </c>
      <c r="AF991" s="21" t="str">
        <f>IF(обеспечено!AF991-'погружено всего'!AF991=0,"",обеспечено!AF991-'погружено всего'!AF991)</f>
        <v/>
      </c>
      <c r="AG991" s="21" t="str">
        <f>IF(обеспечено!AG991-'погружено всего'!AG991=0,"",обеспечено!AG991-'погружено всего'!AG991)</f>
        <v/>
      </c>
      <c r="AH991" s="21" t="str">
        <f>IF(обеспечено!AH991-'погружено всего'!AH991=0,"",обеспечено!AH991-'погружено всего'!AH991)</f>
        <v/>
      </c>
      <c r="AI991" s="21" t="str">
        <f>IF(обеспечено!AI991-'погружено всего'!AI991=0,"",обеспечено!AI991-'погружено всего'!AI991)</f>
        <v/>
      </c>
      <c r="AJ991" s="21" t="str">
        <f>IF(обеспечено!AJ991-'погружено всего'!AJ991=0,"",обеспечено!AJ991-'погружено всего'!AJ991)</f>
        <v/>
      </c>
      <c r="AK991" s="21" t="str">
        <f>IF(обеспечено!AK991-'погружено всего'!AK991=0,"",обеспечено!AK991-'погружено всего'!AK991)</f>
        <v/>
      </c>
    </row>
    <row r="992" spans="2:37" ht="13.5" customHeight="1" x14ac:dyDescent="0.15">
      <c r="B992" s="20" t="str">
        <f>IF(LEN('заявки всего'!B992)=0,"",'заявки всего'!B992)</f>
        <v/>
      </c>
      <c r="C992" s="20" t="str">
        <f>IF(LEN('заявки всего'!C992)=0,"",'заявки всего'!C992)</f>
        <v/>
      </c>
      <c r="D992" s="22" t="str">
        <f>IF(LEN('заявки всего'!D992)=0,"",'заявки всего'!D992)</f>
        <v/>
      </c>
      <c r="E992" s="23" t="str">
        <f>IF(LEN('заявки всего'!E992)=0,"",'заявки всего'!E992)</f>
        <v/>
      </c>
      <c r="F992" s="23" t="str">
        <f>IF(обеспечено!F992=0,"",ROUNDUP(обеспечено!F992/31*5,0))</f>
        <v/>
      </c>
      <c r="G992" s="21" t="str">
        <f>IF(обеспечено!G992-'погружено всего'!G992=0,"",обеспечено!G992-'погружено всего'!G992)</f>
        <v/>
      </c>
      <c r="H992" s="21" t="str">
        <f>IF(обеспечено!H992-'погружено всего'!H992=0,"",обеспечено!H992-'погружено всего'!H992)</f>
        <v/>
      </c>
      <c r="I992" s="21" t="str">
        <f>IF(обеспечено!I992-'погружено всего'!I992=0,"",обеспечено!I992-'погружено всего'!I992)</f>
        <v/>
      </c>
      <c r="J992" s="21" t="str">
        <f>IF(обеспечено!J992-'погружено всего'!J992=0,"",обеспечено!J992-'погружено всего'!J992)</f>
        <v/>
      </c>
      <c r="K992" s="21" t="str">
        <f>IF(обеспечено!K992-'погружено всего'!K992=0,"",обеспечено!K992-'погружено всего'!K992)</f>
        <v/>
      </c>
      <c r="L992" s="21" t="str">
        <f>IF(обеспечено!L992-'погружено всего'!L992=0,"",обеспечено!L992-'погружено всего'!L992)</f>
        <v/>
      </c>
      <c r="M992" s="21" t="str">
        <f>IF(обеспечено!M992-'погружено всего'!M992=0,"",обеспечено!M992-'погружено всего'!M992)</f>
        <v/>
      </c>
      <c r="N992" s="21" t="str">
        <f>IF(обеспечено!N992-'погружено всего'!N992=0,"",обеспечено!N992-'погружено всего'!N992)</f>
        <v/>
      </c>
      <c r="O992" s="21" t="str">
        <f>IF(обеспечено!O992-'погружено всего'!O992=0,"",обеспечено!O992-'погружено всего'!O992)</f>
        <v/>
      </c>
      <c r="P992" s="21" t="str">
        <f>IF(обеспечено!P992-'погружено всего'!P992=0,"",обеспечено!P992-'погружено всего'!P992)</f>
        <v/>
      </c>
      <c r="Q992" s="21" t="str">
        <f>IF(обеспечено!Q992-'погружено всего'!Q992=0,"",обеспечено!Q992-'погружено всего'!Q992)</f>
        <v/>
      </c>
      <c r="R992" s="21" t="str">
        <f>IF(обеспечено!R992-'погружено всего'!R992=0,"",обеспечено!R992-'погружено всего'!R992)</f>
        <v/>
      </c>
      <c r="S992" s="21" t="str">
        <f>IF(обеспечено!S992-'погружено всего'!S992=0,"",обеспечено!S992-'погружено всего'!S992)</f>
        <v/>
      </c>
      <c r="T992" s="21" t="str">
        <f>IF(обеспечено!T992-'погружено всего'!T992=0,"",обеспечено!T992-'погружено всего'!T992)</f>
        <v/>
      </c>
      <c r="U992" s="21" t="str">
        <f>IF(обеспечено!U992-'погружено всего'!U992=0,"",обеспечено!U992-'погружено всего'!U992)</f>
        <v/>
      </c>
      <c r="V992" s="21" t="str">
        <f>IF(обеспечено!V992-'погружено всего'!V992=0,"",обеспечено!V992-'погружено всего'!V992)</f>
        <v/>
      </c>
      <c r="W992" s="21" t="str">
        <f>IF(обеспечено!W992-'погружено всего'!W992=0,"",обеспечено!W992-'погружено всего'!W992)</f>
        <v/>
      </c>
      <c r="X992" s="21" t="str">
        <f>IF(обеспечено!X992-'погружено всего'!X992=0,"",обеспечено!X992-'погружено всего'!X992)</f>
        <v/>
      </c>
      <c r="Y992" s="21" t="str">
        <f>IF(обеспечено!Y992-'погружено всего'!Y992=0,"",обеспечено!Y992-'погружено всего'!Y992)</f>
        <v/>
      </c>
      <c r="Z992" s="21" t="str">
        <f>IF(обеспечено!Z992-'погружено всего'!Z992=0,"",обеспечено!Z992-'погружено всего'!Z992)</f>
        <v/>
      </c>
      <c r="AA992" s="21" t="str">
        <f>IF(обеспечено!AA992-'погружено всего'!AA992=0,"",обеспечено!AA992-'погружено всего'!AA992)</f>
        <v/>
      </c>
      <c r="AB992" s="21" t="str">
        <f>IF(обеспечено!AB992-'погружено всего'!AB992=0,"",обеспечено!AB992-'погружено всего'!AB992)</f>
        <v/>
      </c>
      <c r="AC992" s="21" t="str">
        <f>IF(обеспечено!AC992-'погружено всего'!AC992=0,"",обеспечено!AC992-'погружено всего'!AC992)</f>
        <v/>
      </c>
      <c r="AD992" s="21" t="str">
        <f>IF(обеспечено!AD992-'погружено всего'!AD992=0,"",обеспечено!AD992-'погружено всего'!AD992)</f>
        <v/>
      </c>
      <c r="AE992" s="21" t="str">
        <f>IF(обеспечено!AE992-'погружено всего'!AE992=0,"",обеспечено!AE992-'погружено всего'!AE992)</f>
        <v/>
      </c>
      <c r="AF992" s="21" t="str">
        <f>IF(обеспечено!AF992-'погружено всего'!AF992=0,"",обеспечено!AF992-'погружено всего'!AF992)</f>
        <v/>
      </c>
      <c r="AG992" s="21" t="str">
        <f>IF(обеспечено!AG992-'погружено всего'!AG992=0,"",обеспечено!AG992-'погружено всего'!AG992)</f>
        <v/>
      </c>
      <c r="AH992" s="21" t="str">
        <f>IF(обеспечено!AH992-'погружено всего'!AH992=0,"",обеспечено!AH992-'погружено всего'!AH992)</f>
        <v/>
      </c>
      <c r="AI992" s="21" t="str">
        <f>IF(обеспечено!AI992-'погружено всего'!AI992=0,"",обеспечено!AI992-'погружено всего'!AI992)</f>
        <v/>
      </c>
      <c r="AJ992" s="21" t="str">
        <f>IF(обеспечено!AJ992-'погружено всего'!AJ992=0,"",обеспечено!AJ992-'погружено всего'!AJ992)</f>
        <v/>
      </c>
      <c r="AK992" s="21" t="str">
        <f>IF(обеспечено!AK992-'погружено всего'!AK992=0,"",обеспечено!AK992-'погружено всего'!AK992)</f>
        <v/>
      </c>
    </row>
    <row r="993" spans="2:37" ht="13.5" customHeight="1" x14ac:dyDescent="0.15">
      <c r="B993" s="20" t="str">
        <f>IF(LEN('заявки всего'!B993)=0,"",'заявки всего'!B993)</f>
        <v/>
      </c>
      <c r="C993" s="20" t="str">
        <f>IF(LEN('заявки всего'!C993)=0,"",'заявки всего'!C993)</f>
        <v/>
      </c>
      <c r="D993" s="22" t="str">
        <f>IF(LEN('заявки всего'!D993)=0,"",'заявки всего'!D993)</f>
        <v/>
      </c>
      <c r="E993" s="23" t="str">
        <f>IF(LEN('заявки всего'!E993)=0,"",'заявки всего'!E993)</f>
        <v/>
      </c>
      <c r="F993" s="23" t="str">
        <f>IF(обеспечено!F993=0,"",ROUNDUP(обеспечено!F993/31*5,0))</f>
        <v/>
      </c>
      <c r="G993" s="21" t="str">
        <f>IF(обеспечено!G993-'погружено всего'!G993=0,"",обеспечено!G993-'погружено всего'!G993)</f>
        <v/>
      </c>
      <c r="H993" s="21" t="str">
        <f>IF(обеспечено!H993-'погружено всего'!H993=0,"",обеспечено!H993-'погружено всего'!H993)</f>
        <v/>
      </c>
      <c r="I993" s="21" t="str">
        <f>IF(обеспечено!I993-'погружено всего'!I993=0,"",обеспечено!I993-'погружено всего'!I993)</f>
        <v/>
      </c>
      <c r="J993" s="21" t="str">
        <f>IF(обеспечено!J993-'погружено всего'!J993=0,"",обеспечено!J993-'погружено всего'!J993)</f>
        <v/>
      </c>
      <c r="K993" s="21" t="str">
        <f>IF(обеспечено!K993-'погружено всего'!K993=0,"",обеспечено!K993-'погружено всего'!K993)</f>
        <v/>
      </c>
      <c r="L993" s="21" t="str">
        <f>IF(обеспечено!L993-'погружено всего'!L993=0,"",обеспечено!L993-'погружено всего'!L993)</f>
        <v/>
      </c>
      <c r="M993" s="21" t="str">
        <f>IF(обеспечено!M993-'погружено всего'!M993=0,"",обеспечено!M993-'погружено всего'!M993)</f>
        <v/>
      </c>
      <c r="N993" s="21" t="str">
        <f>IF(обеспечено!N993-'погружено всего'!N993=0,"",обеспечено!N993-'погружено всего'!N993)</f>
        <v/>
      </c>
      <c r="O993" s="21" t="str">
        <f>IF(обеспечено!O993-'погружено всего'!O993=0,"",обеспечено!O993-'погружено всего'!O993)</f>
        <v/>
      </c>
      <c r="P993" s="21" t="str">
        <f>IF(обеспечено!P993-'погружено всего'!P993=0,"",обеспечено!P993-'погружено всего'!P993)</f>
        <v/>
      </c>
      <c r="Q993" s="21" t="str">
        <f>IF(обеспечено!Q993-'погружено всего'!Q993=0,"",обеспечено!Q993-'погружено всего'!Q993)</f>
        <v/>
      </c>
      <c r="R993" s="21" t="str">
        <f>IF(обеспечено!R993-'погружено всего'!R993=0,"",обеспечено!R993-'погружено всего'!R993)</f>
        <v/>
      </c>
      <c r="S993" s="21" t="str">
        <f>IF(обеспечено!S993-'погружено всего'!S993=0,"",обеспечено!S993-'погружено всего'!S993)</f>
        <v/>
      </c>
      <c r="T993" s="21" t="str">
        <f>IF(обеспечено!T993-'погружено всего'!T993=0,"",обеспечено!T993-'погружено всего'!T993)</f>
        <v/>
      </c>
      <c r="U993" s="21" t="str">
        <f>IF(обеспечено!U993-'погружено всего'!U993=0,"",обеспечено!U993-'погружено всего'!U993)</f>
        <v/>
      </c>
      <c r="V993" s="21" t="str">
        <f>IF(обеспечено!V993-'погружено всего'!V993=0,"",обеспечено!V993-'погружено всего'!V993)</f>
        <v/>
      </c>
      <c r="W993" s="21" t="str">
        <f>IF(обеспечено!W993-'погружено всего'!W993=0,"",обеспечено!W993-'погружено всего'!W993)</f>
        <v/>
      </c>
      <c r="X993" s="21" t="str">
        <f>IF(обеспечено!X993-'погружено всего'!X993=0,"",обеспечено!X993-'погружено всего'!X993)</f>
        <v/>
      </c>
      <c r="Y993" s="21" t="str">
        <f>IF(обеспечено!Y993-'погружено всего'!Y993=0,"",обеспечено!Y993-'погружено всего'!Y993)</f>
        <v/>
      </c>
      <c r="Z993" s="21" t="str">
        <f>IF(обеспечено!Z993-'погружено всего'!Z993=0,"",обеспечено!Z993-'погружено всего'!Z993)</f>
        <v/>
      </c>
      <c r="AA993" s="21" t="str">
        <f>IF(обеспечено!AA993-'погружено всего'!AA993=0,"",обеспечено!AA993-'погружено всего'!AA993)</f>
        <v/>
      </c>
      <c r="AB993" s="21" t="str">
        <f>IF(обеспечено!AB993-'погружено всего'!AB993=0,"",обеспечено!AB993-'погружено всего'!AB993)</f>
        <v/>
      </c>
      <c r="AC993" s="21" t="str">
        <f>IF(обеспечено!AC993-'погружено всего'!AC993=0,"",обеспечено!AC993-'погружено всего'!AC993)</f>
        <v/>
      </c>
      <c r="AD993" s="21" t="str">
        <f>IF(обеспечено!AD993-'погружено всего'!AD993=0,"",обеспечено!AD993-'погружено всего'!AD993)</f>
        <v/>
      </c>
      <c r="AE993" s="21" t="str">
        <f>IF(обеспечено!AE993-'погружено всего'!AE993=0,"",обеспечено!AE993-'погружено всего'!AE993)</f>
        <v/>
      </c>
      <c r="AF993" s="21" t="str">
        <f>IF(обеспечено!AF993-'погружено всего'!AF993=0,"",обеспечено!AF993-'погружено всего'!AF993)</f>
        <v/>
      </c>
      <c r="AG993" s="21" t="str">
        <f>IF(обеспечено!AG993-'погружено всего'!AG993=0,"",обеспечено!AG993-'погружено всего'!AG993)</f>
        <v/>
      </c>
      <c r="AH993" s="21" t="str">
        <f>IF(обеспечено!AH993-'погружено всего'!AH993=0,"",обеспечено!AH993-'погружено всего'!AH993)</f>
        <v/>
      </c>
      <c r="AI993" s="21" t="str">
        <f>IF(обеспечено!AI993-'погружено всего'!AI993=0,"",обеспечено!AI993-'погружено всего'!AI993)</f>
        <v/>
      </c>
      <c r="AJ993" s="21" t="str">
        <f>IF(обеспечено!AJ993-'погружено всего'!AJ993=0,"",обеспечено!AJ993-'погружено всего'!AJ993)</f>
        <v/>
      </c>
      <c r="AK993" s="21" t="str">
        <f>IF(обеспечено!AK993-'погружено всего'!AK993=0,"",обеспечено!AK993-'погружено всего'!AK993)</f>
        <v/>
      </c>
    </row>
    <row r="994" spans="2:37" ht="13.5" customHeight="1" x14ac:dyDescent="0.15">
      <c r="B994" s="20" t="str">
        <f>IF(LEN('заявки всего'!B994)=0,"",'заявки всего'!B994)</f>
        <v/>
      </c>
      <c r="C994" s="20" t="str">
        <f>IF(LEN('заявки всего'!C994)=0,"",'заявки всего'!C994)</f>
        <v/>
      </c>
      <c r="D994" s="22" t="str">
        <f>IF(LEN('заявки всего'!D994)=0,"",'заявки всего'!D994)</f>
        <v/>
      </c>
      <c r="E994" s="23" t="str">
        <f>IF(LEN('заявки всего'!E994)=0,"",'заявки всего'!E994)</f>
        <v/>
      </c>
      <c r="F994" s="23" t="str">
        <f>IF(обеспечено!F994=0,"",ROUNDUP(обеспечено!F994/31*5,0))</f>
        <v/>
      </c>
      <c r="G994" s="21" t="str">
        <f>IF(обеспечено!G994-'погружено всего'!G994=0,"",обеспечено!G994-'погружено всего'!G994)</f>
        <v/>
      </c>
      <c r="H994" s="21" t="str">
        <f>IF(обеспечено!H994-'погружено всего'!H994=0,"",обеспечено!H994-'погружено всего'!H994)</f>
        <v/>
      </c>
      <c r="I994" s="21" t="str">
        <f>IF(обеспечено!I994-'погружено всего'!I994=0,"",обеспечено!I994-'погружено всего'!I994)</f>
        <v/>
      </c>
      <c r="J994" s="21" t="str">
        <f>IF(обеспечено!J994-'погружено всего'!J994=0,"",обеспечено!J994-'погружено всего'!J994)</f>
        <v/>
      </c>
      <c r="K994" s="21" t="str">
        <f>IF(обеспечено!K994-'погружено всего'!K994=0,"",обеспечено!K994-'погружено всего'!K994)</f>
        <v/>
      </c>
      <c r="L994" s="21" t="str">
        <f>IF(обеспечено!L994-'погружено всего'!L994=0,"",обеспечено!L994-'погружено всего'!L994)</f>
        <v/>
      </c>
      <c r="M994" s="21" t="str">
        <f>IF(обеспечено!M994-'погружено всего'!M994=0,"",обеспечено!M994-'погружено всего'!M994)</f>
        <v/>
      </c>
      <c r="N994" s="21" t="str">
        <f>IF(обеспечено!N994-'погружено всего'!N994=0,"",обеспечено!N994-'погружено всего'!N994)</f>
        <v/>
      </c>
      <c r="O994" s="21" t="str">
        <f>IF(обеспечено!O994-'погружено всего'!O994=0,"",обеспечено!O994-'погружено всего'!O994)</f>
        <v/>
      </c>
      <c r="P994" s="21" t="str">
        <f>IF(обеспечено!P994-'погружено всего'!P994=0,"",обеспечено!P994-'погружено всего'!P994)</f>
        <v/>
      </c>
      <c r="Q994" s="21" t="str">
        <f>IF(обеспечено!Q994-'погружено всего'!Q994=0,"",обеспечено!Q994-'погружено всего'!Q994)</f>
        <v/>
      </c>
      <c r="R994" s="21" t="str">
        <f>IF(обеспечено!R994-'погружено всего'!R994=0,"",обеспечено!R994-'погружено всего'!R994)</f>
        <v/>
      </c>
      <c r="S994" s="21" t="str">
        <f>IF(обеспечено!S994-'погружено всего'!S994=0,"",обеспечено!S994-'погружено всего'!S994)</f>
        <v/>
      </c>
      <c r="T994" s="21" t="str">
        <f>IF(обеспечено!T994-'погружено всего'!T994=0,"",обеспечено!T994-'погружено всего'!T994)</f>
        <v/>
      </c>
      <c r="U994" s="21" t="str">
        <f>IF(обеспечено!U994-'погружено всего'!U994=0,"",обеспечено!U994-'погружено всего'!U994)</f>
        <v/>
      </c>
      <c r="V994" s="21" t="str">
        <f>IF(обеспечено!V994-'погружено всего'!V994=0,"",обеспечено!V994-'погружено всего'!V994)</f>
        <v/>
      </c>
      <c r="W994" s="21" t="str">
        <f>IF(обеспечено!W994-'погружено всего'!W994=0,"",обеспечено!W994-'погружено всего'!W994)</f>
        <v/>
      </c>
      <c r="X994" s="21" t="str">
        <f>IF(обеспечено!X994-'погружено всего'!X994=0,"",обеспечено!X994-'погружено всего'!X994)</f>
        <v/>
      </c>
      <c r="Y994" s="21" t="str">
        <f>IF(обеспечено!Y994-'погружено всего'!Y994=0,"",обеспечено!Y994-'погружено всего'!Y994)</f>
        <v/>
      </c>
      <c r="Z994" s="21" t="str">
        <f>IF(обеспечено!Z994-'погружено всего'!Z994=0,"",обеспечено!Z994-'погружено всего'!Z994)</f>
        <v/>
      </c>
      <c r="AA994" s="21" t="str">
        <f>IF(обеспечено!AA994-'погружено всего'!AA994=0,"",обеспечено!AA994-'погружено всего'!AA994)</f>
        <v/>
      </c>
      <c r="AB994" s="21" t="str">
        <f>IF(обеспечено!AB994-'погружено всего'!AB994=0,"",обеспечено!AB994-'погружено всего'!AB994)</f>
        <v/>
      </c>
      <c r="AC994" s="21" t="str">
        <f>IF(обеспечено!AC994-'погружено всего'!AC994=0,"",обеспечено!AC994-'погружено всего'!AC994)</f>
        <v/>
      </c>
      <c r="AD994" s="21" t="str">
        <f>IF(обеспечено!AD994-'погружено всего'!AD994=0,"",обеспечено!AD994-'погружено всего'!AD994)</f>
        <v/>
      </c>
      <c r="AE994" s="21" t="str">
        <f>IF(обеспечено!AE994-'погружено всего'!AE994=0,"",обеспечено!AE994-'погружено всего'!AE994)</f>
        <v/>
      </c>
      <c r="AF994" s="21" t="str">
        <f>IF(обеспечено!AF994-'погружено всего'!AF994=0,"",обеспечено!AF994-'погружено всего'!AF994)</f>
        <v/>
      </c>
      <c r="AG994" s="21" t="str">
        <f>IF(обеспечено!AG994-'погружено всего'!AG994=0,"",обеспечено!AG994-'погружено всего'!AG994)</f>
        <v/>
      </c>
      <c r="AH994" s="21" t="str">
        <f>IF(обеспечено!AH994-'погружено всего'!AH994=0,"",обеспечено!AH994-'погружено всего'!AH994)</f>
        <v/>
      </c>
      <c r="AI994" s="21" t="str">
        <f>IF(обеспечено!AI994-'погружено всего'!AI994=0,"",обеспечено!AI994-'погружено всего'!AI994)</f>
        <v/>
      </c>
      <c r="AJ994" s="21" t="str">
        <f>IF(обеспечено!AJ994-'погружено всего'!AJ994=0,"",обеспечено!AJ994-'погружено всего'!AJ994)</f>
        <v/>
      </c>
      <c r="AK994" s="21" t="str">
        <f>IF(обеспечено!AK994-'погружено всего'!AK994=0,"",обеспечено!AK994-'погружено всего'!AK994)</f>
        <v/>
      </c>
    </row>
    <row r="995" spans="2:37" ht="13.5" customHeight="1" x14ac:dyDescent="0.15">
      <c r="B995" s="20" t="str">
        <f>IF(LEN('заявки всего'!B995)=0,"",'заявки всего'!B995)</f>
        <v/>
      </c>
      <c r="C995" s="20" t="str">
        <f>IF(LEN('заявки всего'!C995)=0,"",'заявки всего'!C995)</f>
        <v/>
      </c>
      <c r="D995" s="22" t="str">
        <f>IF(LEN('заявки всего'!D995)=0,"",'заявки всего'!D995)</f>
        <v/>
      </c>
      <c r="E995" s="23" t="str">
        <f>IF(LEN('заявки всего'!E995)=0,"",'заявки всего'!E995)</f>
        <v/>
      </c>
      <c r="F995" s="23" t="str">
        <f>IF(обеспечено!F995=0,"",ROUNDUP(обеспечено!F995/31*5,0))</f>
        <v/>
      </c>
      <c r="G995" s="21" t="str">
        <f>IF(обеспечено!G995-'погружено всего'!G995=0,"",обеспечено!G995-'погружено всего'!G995)</f>
        <v/>
      </c>
      <c r="H995" s="21" t="str">
        <f>IF(обеспечено!H995-'погружено всего'!H995=0,"",обеспечено!H995-'погружено всего'!H995)</f>
        <v/>
      </c>
      <c r="I995" s="21" t="str">
        <f>IF(обеспечено!I995-'погружено всего'!I995=0,"",обеспечено!I995-'погружено всего'!I995)</f>
        <v/>
      </c>
      <c r="J995" s="21" t="str">
        <f>IF(обеспечено!J995-'погружено всего'!J995=0,"",обеспечено!J995-'погружено всего'!J995)</f>
        <v/>
      </c>
      <c r="K995" s="21" t="str">
        <f>IF(обеспечено!K995-'погружено всего'!K995=0,"",обеспечено!K995-'погружено всего'!K995)</f>
        <v/>
      </c>
      <c r="L995" s="21" t="str">
        <f>IF(обеспечено!L995-'погружено всего'!L995=0,"",обеспечено!L995-'погружено всего'!L995)</f>
        <v/>
      </c>
      <c r="M995" s="21" t="str">
        <f>IF(обеспечено!M995-'погружено всего'!M995=0,"",обеспечено!M995-'погружено всего'!M995)</f>
        <v/>
      </c>
      <c r="N995" s="21" t="str">
        <f>IF(обеспечено!N995-'погружено всего'!N995=0,"",обеспечено!N995-'погружено всего'!N995)</f>
        <v/>
      </c>
      <c r="O995" s="21" t="str">
        <f>IF(обеспечено!O995-'погружено всего'!O995=0,"",обеспечено!O995-'погружено всего'!O995)</f>
        <v/>
      </c>
      <c r="P995" s="21" t="str">
        <f>IF(обеспечено!P995-'погружено всего'!P995=0,"",обеспечено!P995-'погружено всего'!P995)</f>
        <v/>
      </c>
      <c r="Q995" s="21" t="str">
        <f>IF(обеспечено!Q995-'погружено всего'!Q995=0,"",обеспечено!Q995-'погружено всего'!Q995)</f>
        <v/>
      </c>
      <c r="R995" s="21" t="str">
        <f>IF(обеспечено!R995-'погружено всего'!R995=0,"",обеспечено!R995-'погружено всего'!R995)</f>
        <v/>
      </c>
      <c r="S995" s="21" t="str">
        <f>IF(обеспечено!S995-'погружено всего'!S995=0,"",обеспечено!S995-'погружено всего'!S995)</f>
        <v/>
      </c>
      <c r="T995" s="21" t="str">
        <f>IF(обеспечено!T995-'погружено всего'!T995=0,"",обеспечено!T995-'погружено всего'!T995)</f>
        <v/>
      </c>
      <c r="U995" s="21" t="str">
        <f>IF(обеспечено!U995-'погружено всего'!U995=0,"",обеспечено!U995-'погружено всего'!U995)</f>
        <v/>
      </c>
      <c r="V995" s="21" t="str">
        <f>IF(обеспечено!V995-'погружено всего'!V995=0,"",обеспечено!V995-'погружено всего'!V995)</f>
        <v/>
      </c>
      <c r="W995" s="21" t="str">
        <f>IF(обеспечено!W995-'погружено всего'!W995=0,"",обеспечено!W995-'погружено всего'!W995)</f>
        <v/>
      </c>
      <c r="X995" s="21" t="str">
        <f>IF(обеспечено!X995-'погружено всего'!X995=0,"",обеспечено!X995-'погружено всего'!X995)</f>
        <v/>
      </c>
      <c r="Y995" s="21" t="str">
        <f>IF(обеспечено!Y995-'погружено всего'!Y995=0,"",обеспечено!Y995-'погружено всего'!Y995)</f>
        <v/>
      </c>
      <c r="Z995" s="21" t="str">
        <f>IF(обеспечено!Z995-'погружено всего'!Z995=0,"",обеспечено!Z995-'погружено всего'!Z995)</f>
        <v/>
      </c>
      <c r="AA995" s="21" t="str">
        <f>IF(обеспечено!AA995-'погружено всего'!AA995=0,"",обеспечено!AA995-'погружено всего'!AA995)</f>
        <v/>
      </c>
      <c r="AB995" s="21" t="str">
        <f>IF(обеспечено!AB995-'погружено всего'!AB995=0,"",обеспечено!AB995-'погружено всего'!AB995)</f>
        <v/>
      </c>
      <c r="AC995" s="21" t="str">
        <f>IF(обеспечено!AC995-'погружено всего'!AC995=0,"",обеспечено!AC995-'погружено всего'!AC995)</f>
        <v/>
      </c>
      <c r="AD995" s="21" t="str">
        <f>IF(обеспечено!AD995-'погружено всего'!AD995=0,"",обеспечено!AD995-'погружено всего'!AD995)</f>
        <v/>
      </c>
      <c r="AE995" s="21" t="str">
        <f>IF(обеспечено!AE995-'погружено всего'!AE995=0,"",обеспечено!AE995-'погружено всего'!AE995)</f>
        <v/>
      </c>
      <c r="AF995" s="21" t="str">
        <f>IF(обеспечено!AF995-'погружено всего'!AF995=0,"",обеспечено!AF995-'погружено всего'!AF995)</f>
        <v/>
      </c>
      <c r="AG995" s="21" t="str">
        <f>IF(обеспечено!AG995-'погружено всего'!AG995=0,"",обеспечено!AG995-'погружено всего'!AG995)</f>
        <v/>
      </c>
      <c r="AH995" s="21" t="str">
        <f>IF(обеспечено!AH995-'погружено всего'!AH995=0,"",обеспечено!AH995-'погружено всего'!AH995)</f>
        <v/>
      </c>
      <c r="AI995" s="21" t="str">
        <f>IF(обеспечено!AI995-'погружено всего'!AI995=0,"",обеспечено!AI995-'погружено всего'!AI995)</f>
        <v/>
      </c>
      <c r="AJ995" s="21" t="str">
        <f>IF(обеспечено!AJ995-'погружено всего'!AJ995=0,"",обеспечено!AJ995-'погружено всего'!AJ995)</f>
        <v/>
      </c>
      <c r="AK995" s="21" t="str">
        <f>IF(обеспечено!AK995-'погружено всего'!AK995=0,"",обеспечено!AK995-'погружено всего'!AK995)</f>
        <v/>
      </c>
    </row>
    <row r="996" spans="2:37" ht="13.5" customHeight="1" x14ac:dyDescent="0.15">
      <c r="B996" s="20" t="str">
        <f>IF(LEN('заявки всего'!B996)=0,"",'заявки всего'!B996)</f>
        <v/>
      </c>
      <c r="C996" s="20" t="str">
        <f>IF(LEN('заявки всего'!C996)=0,"",'заявки всего'!C996)</f>
        <v/>
      </c>
      <c r="D996" s="22" t="str">
        <f>IF(LEN('заявки всего'!D996)=0,"",'заявки всего'!D996)</f>
        <v/>
      </c>
      <c r="E996" s="23" t="str">
        <f>IF(LEN('заявки всего'!E996)=0,"",'заявки всего'!E996)</f>
        <v/>
      </c>
      <c r="F996" s="23" t="str">
        <f>IF(обеспечено!F996=0,"",ROUNDUP(обеспечено!F996/31*5,0))</f>
        <v/>
      </c>
      <c r="G996" s="21" t="str">
        <f>IF(обеспечено!G996-'погружено всего'!G996=0,"",обеспечено!G996-'погружено всего'!G996)</f>
        <v/>
      </c>
      <c r="H996" s="21" t="str">
        <f>IF(обеспечено!H996-'погружено всего'!H996=0,"",обеспечено!H996-'погружено всего'!H996)</f>
        <v/>
      </c>
      <c r="I996" s="21" t="str">
        <f>IF(обеспечено!I996-'погружено всего'!I996=0,"",обеспечено!I996-'погружено всего'!I996)</f>
        <v/>
      </c>
      <c r="J996" s="21" t="str">
        <f>IF(обеспечено!J996-'погружено всего'!J996=0,"",обеспечено!J996-'погружено всего'!J996)</f>
        <v/>
      </c>
      <c r="K996" s="21" t="str">
        <f>IF(обеспечено!K996-'погружено всего'!K996=0,"",обеспечено!K996-'погружено всего'!K996)</f>
        <v/>
      </c>
      <c r="L996" s="21" t="str">
        <f>IF(обеспечено!L996-'погружено всего'!L996=0,"",обеспечено!L996-'погружено всего'!L996)</f>
        <v/>
      </c>
      <c r="M996" s="21" t="str">
        <f>IF(обеспечено!M996-'погружено всего'!M996=0,"",обеспечено!M996-'погружено всего'!M996)</f>
        <v/>
      </c>
      <c r="N996" s="21" t="str">
        <f>IF(обеспечено!N996-'погружено всего'!N996=0,"",обеспечено!N996-'погружено всего'!N996)</f>
        <v/>
      </c>
      <c r="O996" s="21" t="str">
        <f>IF(обеспечено!O996-'погружено всего'!O996=0,"",обеспечено!O996-'погружено всего'!O996)</f>
        <v/>
      </c>
      <c r="P996" s="21" t="str">
        <f>IF(обеспечено!P996-'погружено всего'!P996=0,"",обеспечено!P996-'погружено всего'!P996)</f>
        <v/>
      </c>
      <c r="Q996" s="21" t="str">
        <f>IF(обеспечено!Q996-'погружено всего'!Q996=0,"",обеспечено!Q996-'погружено всего'!Q996)</f>
        <v/>
      </c>
      <c r="R996" s="21" t="str">
        <f>IF(обеспечено!R996-'погружено всего'!R996=0,"",обеспечено!R996-'погружено всего'!R996)</f>
        <v/>
      </c>
      <c r="S996" s="21" t="str">
        <f>IF(обеспечено!S996-'погружено всего'!S996=0,"",обеспечено!S996-'погружено всего'!S996)</f>
        <v/>
      </c>
      <c r="T996" s="21" t="str">
        <f>IF(обеспечено!T996-'погружено всего'!T996=0,"",обеспечено!T996-'погружено всего'!T996)</f>
        <v/>
      </c>
      <c r="U996" s="21" t="str">
        <f>IF(обеспечено!U996-'погружено всего'!U996=0,"",обеспечено!U996-'погружено всего'!U996)</f>
        <v/>
      </c>
      <c r="V996" s="21" t="str">
        <f>IF(обеспечено!V996-'погружено всего'!V996=0,"",обеспечено!V996-'погружено всего'!V996)</f>
        <v/>
      </c>
      <c r="W996" s="21" t="str">
        <f>IF(обеспечено!W996-'погружено всего'!W996=0,"",обеспечено!W996-'погружено всего'!W996)</f>
        <v/>
      </c>
      <c r="X996" s="21" t="str">
        <f>IF(обеспечено!X996-'погружено всего'!X996=0,"",обеспечено!X996-'погружено всего'!X996)</f>
        <v/>
      </c>
      <c r="Y996" s="21" t="str">
        <f>IF(обеспечено!Y996-'погружено всего'!Y996=0,"",обеспечено!Y996-'погружено всего'!Y996)</f>
        <v/>
      </c>
      <c r="Z996" s="21" t="str">
        <f>IF(обеспечено!Z996-'погружено всего'!Z996=0,"",обеспечено!Z996-'погружено всего'!Z996)</f>
        <v/>
      </c>
      <c r="AA996" s="21" t="str">
        <f>IF(обеспечено!AA996-'погружено всего'!AA996=0,"",обеспечено!AA996-'погружено всего'!AA996)</f>
        <v/>
      </c>
      <c r="AB996" s="21" t="str">
        <f>IF(обеспечено!AB996-'погружено всего'!AB996=0,"",обеспечено!AB996-'погружено всего'!AB996)</f>
        <v/>
      </c>
      <c r="AC996" s="21" t="str">
        <f>IF(обеспечено!AC996-'погружено всего'!AC996=0,"",обеспечено!AC996-'погружено всего'!AC996)</f>
        <v/>
      </c>
      <c r="AD996" s="21" t="str">
        <f>IF(обеспечено!AD996-'погружено всего'!AD996=0,"",обеспечено!AD996-'погружено всего'!AD996)</f>
        <v/>
      </c>
      <c r="AE996" s="21" t="str">
        <f>IF(обеспечено!AE996-'погружено всего'!AE996=0,"",обеспечено!AE996-'погружено всего'!AE996)</f>
        <v/>
      </c>
      <c r="AF996" s="21" t="str">
        <f>IF(обеспечено!AF996-'погружено всего'!AF996=0,"",обеспечено!AF996-'погружено всего'!AF996)</f>
        <v/>
      </c>
      <c r="AG996" s="21" t="str">
        <f>IF(обеспечено!AG996-'погружено всего'!AG996=0,"",обеспечено!AG996-'погружено всего'!AG996)</f>
        <v/>
      </c>
      <c r="AH996" s="21" t="str">
        <f>IF(обеспечено!AH996-'погружено всего'!AH996=0,"",обеспечено!AH996-'погружено всего'!AH996)</f>
        <v/>
      </c>
      <c r="AI996" s="21" t="str">
        <f>IF(обеспечено!AI996-'погружено всего'!AI996=0,"",обеспечено!AI996-'погружено всего'!AI996)</f>
        <v/>
      </c>
      <c r="AJ996" s="21" t="str">
        <f>IF(обеспечено!AJ996-'погружено всего'!AJ996=0,"",обеспечено!AJ996-'погружено всего'!AJ996)</f>
        <v/>
      </c>
      <c r="AK996" s="21" t="str">
        <f>IF(обеспечено!AK996-'погружено всего'!AK996=0,"",обеспечено!AK996-'погружено всего'!AK996)</f>
        <v/>
      </c>
    </row>
    <row r="997" spans="2:37" ht="13.5" customHeight="1" x14ac:dyDescent="0.15">
      <c r="B997" s="20" t="str">
        <f>IF(LEN('заявки всего'!B997)=0,"",'заявки всего'!B997)</f>
        <v/>
      </c>
      <c r="C997" s="20" t="str">
        <f>IF(LEN('заявки всего'!C997)=0,"",'заявки всего'!C997)</f>
        <v/>
      </c>
      <c r="D997" s="22" t="str">
        <f>IF(LEN('заявки всего'!D997)=0,"",'заявки всего'!D997)</f>
        <v/>
      </c>
      <c r="E997" s="23" t="str">
        <f>IF(LEN('заявки всего'!E997)=0,"",'заявки всего'!E997)</f>
        <v/>
      </c>
      <c r="F997" s="23" t="str">
        <f>IF(обеспечено!F997=0,"",ROUNDUP(обеспечено!F997/31*5,0))</f>
        <v/>
      </c>
      <c r="G997" s="21" t="str">
        <f>IF(обеспечено!G997-'погружено всего'!G997=0,"",обеспечено!G997-'погружено всего'!G997)</f>
        <v/>
      </c>
      <c r="H997" s="21" t="str">
        <f>IF(обеспечено!H997-'погружено всего'!H997=0,"",обеспечено!H997-'погружено всего'!H997)</f>
        <v/>
      </c>
      <c r="I997" s="21" t="str">
        <f>IF(обеспечено!I997-'погружено всего'!I997=0,"",обеспечено!I997-'погружено всего'!I997)</f>
        <v/>
      </c>
      <c r="J997" s="21" t="str">
        <f>IF(обеспечено!J997-'погружено всего'!J997=0,"",обеспечено!J997-'погружено всего'!J997)</f>
        <v/>
      </c>
      <c r="K997" s="21" t="str">
        <f>IF(обеспечено!K997-'погружено всего'!K997=0,"",обеспечено!K997-'погружено всего'!K997)</f>
        <v/>
      </c>
      <c r="L997" s="21" t="str">
        <f>IF(обеспечено!L997-'погружено всего'!L997=0,"",обеспечено!L997-'погружено всего'!L997)</f>
        <v/>
      </c>
      <c r="M997" s="21" t="str">
        <f>IF(обеспечено!M997-'погружено всего'!M997=0,"",обеспечено!M997-'погружено всего'!M997)</f>
        <v/>
      </c>
      <c r="N997" s="21" t="str">
        <f>IF(обеспечено!N997-'погружено всего'!N997=0,"",обеспечено!N997-'погружено всего'!N997)</f>
        <v/>
      </c>
      <c r="O997" s="21" t="str">
        <f>IF(обеспечено!O997-'погружено всего'!O997=0,"",обеспечено!O997-'погружено всего'!O997)</f>
        <v/>
      </c>
      <c r="P997" s="21" t="str">
        <f>IF(обеспечено!P997-'погружено всего'!P997=0,"",обеспечено!P997-'погружено всего'!P997)</f>
        <v/>
      </c>
      <c r="Q997" s="21" t="str">
        <f>IF(обеспечено!Q997-'погружено всего'!Q997=0,"",обеспечено!Q997-'погружено всего'!Q997)</f>
        <v/>
      </c>
      <c r="R997" s="21" t="str">
        <f>IF(обеспечено!R997-'погружено всего'!R997=0,"",обеспечено!R997-'погружено всего'!R997)</f>
        <v/>
      </c>
      <c r="S997" s="21" t="str">
        <f>IF(обеспечено!S997-'погружено всего'!S997=0,"",обеспечено!S997-'погружено всего'!S997)</f>
        <v/>
      </c>
      <c r="T997" s="21" t="str">
        <f>IF(обеспечено!T997-'погружено всего'!T997=0,"",обеспечено!T997-'погружено всего'!T997)</f>
        <v/>
      </c>
      <c r="U997" s="21" t="str">
        <f>IF(обеспечено!U997-'погружено всего'!U997=0,"",обеспечено!U997-'погружено всего'!U997)</f>
        <v/>
      </c>
      <c r="V997" s="21" t="str">
        <f>IF(обеспечено!V997-'погружено всего'!V997=0,"",обеспечено!V997-'погружено всего'!V997)</f>
        <v/>
      </c>
      <c r="W997" s="21" t="str">
        <f>IF(обеспечено!W997-'погружено всего'!W997=0,"",обеспечено!W997-'погружено всего'!W997)</f>
        <v/>
      </c>
      <c r="X997" s="21" t="str">
        <f>IF(обеспечено!X997-'погружено всего'!X997=0,"",обеспечено!X997-'погружено всего'!X997)</f>
        <v/>
      </c>
      <c r="Y997" s="21" t="str">
        <f>IF(обеспечено!Y997-'погружено всего'!Y997=0,"",обеспечено!Y997-'погружено всего'!Y997)</f>
        <v/>
      </c>
      <c r="Z997" s="21" t="str">
        <f>IF(обеспечено!Z997-'погружено всего'!Z997=0,"",обеспечено!Z997-'погружено всего'!Z997)</f>
        <v/>
      </c>
      <c r="AA997" s="21" t="str">
        <f>IF(обеспечено!AA997-'погружено всего'!AA997=0,"",обеспечено!AA997-'погружено всего'!AA997)</f>
        <v/>
      </c>
      <c r="AB997" s="21" t="str">
        <f>IF(обеспечено!AB997-'погружено всего'!AB997=0,"",обеспечено!AB997-'погружено всего'!AB997)</f>
        <v/>
      </c>
      <c r="AC997" s="21" t="str">
        <f>IF(обеспечено!AC997-'погружено всего'!AC997=0,"",обеспечено!AC997-'погружено всего'!AC997)</f>
        <v/>
      </c>
      <c r="AD997" s="21" t="str">
        <f>IF(обеспечено!AD997-'погружено всего'!AD997=0,"",обеспечено!AD997-'погружено всего'!AD997)</f>
        <v/>
      </c>
      <c r="AE997" s="21" t="str">
        <f>IF(обеспечено!AE997-'погружено всего'!AE997=0,"",обеспечено!AE997-'погружено всего'!AE997)</f>
        <v/>
      </c>
      <c r="AF997" s="21" t="str">
        <f>IF(обеспечено!AF997-'погружено всего'!AF997=0,"",обеспечено!AF997-'погружено всего'!AF997)</f>
        <v/>
      </c>
      <c r="AG997" s="21" t="str">
        <f>IF(обеспечено!AG997-'погружено всего'!AG997=0,"",обеспечено!AG997-'погружено всего'!AG997)</f>
        <v/>
      </c>
      <c r="AH997" s="21" t="str">
        <f>IF(обеспечено!AH997-'погружено всего'!AH997=0,"",обеспечено!AH997-'погружено всего'!AH997)</f>
        <v/>
      </c>
      <c r="AI997" s="21" t="str">
        <f>IF(обеспечено!AI997-'погружено всего'!AI997=0,"",обеспечено!AI997-'погружено всего'!AI997)</f>
        <v/>
      </c>
      <c r="AJ997" s="21" t="str">
        <f>IF(обеспечено!AJ997-'погружено всего'!AJ997=0,"",обеспечено!AJ997-'погружено всего'!AJ997)</f>
        <v/>
      </c>
      <c r="AK997" s="21" t="str">
        <f>IF(обеспечено!AK997-'погружено всего'!AK997=0,"",обеспечено!AK997-'погружено всего'!AK997)</f>
        <v/>
      </c>
    </row>
    <row r="998" spans="2:37" ht="13.5" customHeight="1" x14ac:dyDescent="0.15">
      <c r="B998" s="20" t="str">
        <f>IF(LEN('заявки всего'!B998)=0,"",'заявки всего'!B998)</f>
        <v/>
      </c>
      <c r="C998" s="20" t="str">
        <f>IF(LEN('заявки всего'!C998)=0,"",'заявки всего'!C998)</f>
        <v/>
      </c>
      <c r="D998" s="22" t="str">
        <f>IF(LEN('заявки всего'!D998)=0,"",'заявки всего'!D998)</f>
        <v/>
      </c>
      <c r="E998" s="23" t="str">
        <f>IF(LEN('заявки всего'!E998)=0,"",'заявки всего'!E998)</f>
        <v/>
      </c>
      <c r="F998" s="23" t="str">
        <f>IF(обеспечено!F998=0,"",ROUNDUP(обеспечено!F998/31*5,0))</f>
        <v/>
      </c>
      <c r="G998" s="21" t="str">
        <f>IF(обеспечено!G998-'погружено всего'!G998=0,"",обеспечено!G998-'погружено всего'!G998)</f>
        <v/>
      </c>
      <c r="H998" s="21" t="str">
        <f>IF(обеспечено!H998-'погружено всего'!H998=0,"",обеспечено!H998-'погружено всего'!H998)</f>
        <v/>
      </c>
      <c r="I998" s="21" t="str">
        <f>IF(обеспечено!I998-'погружено всего'!I998=0,"",обеспечено!I998-'погружено всего'!I998)</f>
        <v/>
      </c>
      <c r="J998" s="21" t="str">
        <f>IF(обеспечено!J998-'погружено всего'!J998=0,"",обеспечено!J998-'погружено всего'!J998)</f>
        <v/>
      </c>
      <c r="K998" s="21" t="str">
        <f>IF(обеспечено!K998-'погружено всего'!K998=0,"",обеспечено!K998-'погружено всего'!K998)</f>
        <v/>
      </c>
      <c r="L998" s="21" t="str">
        <f>IF(обеспечено!L998-'погружено всего'!L998=0,"",обеспечено!L998-'погружено всего'!L998)</f>
        <v/>
      </c>
      <c r="M998" s="21" t="str">
        <f>IF(обеспечено!M998-'погружено всего'!M998=0,"",обеспечено!M998-'погружено всего'!M998)</f>
        <v/>
      </c>
      <c r="N998" s="21" t="str">
        <f>IF(обеспечено!N998-'погружено всего'!N998=0,"",обеспечено!N998-'погружено всего'!N998)</f>
        <v/>
      </c>
      <c r="O998" s="21" t="str">
        <f>IF(обеспечено!O998-'погружено всего'!O998=0,"",обеспечено!O998-'погружено всего'!O998)</f>
        <v/>
      </c>
      <c r="P998" s="21" t="str">
        <f>IF(обеспечено!P998-'погружено всего'!P998=0,"",обеспечено!P998-'погружено всего'!P998)</f>
        <v/>
      </c>
      <c r="Q998" s="21" t="str">
        <f>IF(обеспечено!Q998-'погружено всего'!Q998=0,"",обеспечено!Q998-'погружено всего'!Q998)</f>
        <v/>
      </c>
      <c r="R998" s="21" t="str">
        <f>IF(обеспечено!R998-'погружено всего'!R998=0,"",обеспечено!R998-'погружено всего'!R998)</f>
        <v/>
      </c>
      <c r="S998" s="21" t="str">
        <f>IF(обеспечено!S998-'погружено всего'!S998=0,"",обеспечено!S998-'погружено всего'!S998)</f>
        <v/>
      </c>
      <c r="T998" s="21" t="str">
        <f>IF(обеспечено!T998-'погружено всего'!T998=0,"",обеспечено!T998-'погружено всего'!T998)</f>
        <v/>
      </c>
      <c r="U998" s="21" t="str">
        <f>IF(обеспечено!U998-'погружено всего'!U998=0,"",обеспечено!U998-'погружено всего'!U998)</f>
        <v/>
      </c>
      <c r="V998" s="21" t="str">
        <f>IF(обеспечено!V998-'погружено всего'!V998=0,"",обеспечено!V998-'погружено всего'!V998)</f>
        <v/>
      </c>
      <c r="W998" s="21" t="str">
        <f>IF(обеспечено!W998-'погружено всего'!W998=0,"",обеспечено!W998-'погружено всего'!W998)</f>
        <v/>
      </c>
      <c r="X998" s="21" t="str">
        <f>IF(обеспечено!X998-'погружено всего'!X998=0,"",обеспечено!X998-'погружено всего'!X998)</f>
        <v/>
      </c>
      <c r="Y998" s="21" t="str">
        <f>IF(обеспечено!Y998-'погружено всего'!Y998=0,"",обеспечено!Y998-'погружено всего'!Y998)</f>
        <v/>
      </c>
      <c r="Z998" s="21" t="str">
        <f>IF(обеспечено!Z998-'погружено всего'!Z998=0,"",обеспечено!Z998-'погружено всего'!Z998)</f>
        <v/>
      </c>
      <c r="AA998" s="21" t="str">
        <f>IF(обеспечено!AA998-'погружено всего'!AA998=0,"",обеспечено!AA998-'погружено всего'!AA998)</f>
        <v/>
      </c>
      <c r="AB998" s="21" t="str">
        <f>IF(обеспечено!AB998-'погружено всего'!AB998=0,"",обеспечено!AB998-'погружено всего'!AB998)</f>
        <v/>
      </c>
      <c r="AC998" s="21" t="str">
        <f>IF(обеспечено!AC998-'погружено всего'!AC998=0,"",обеспечено!AC998-'погружено всего'!AC998)</f>
        <v/>
      </c>
      <c r="AD998" s="21" t="str">
        <f>IF(обеспечено!AD998-'погружено всего'!AD998=0,"",обеспечено!AD998-'погружено всего'!AD998)</f>
        <v/>
      </c>
      <c r="AE998" s="21" t="str">
        <f>IF(обеспечено!AE998-'погружено всего'!AE998=0,"",обеспечено!AE998-'погружено всего'!AE998)</f>
        <v/>
      </c>
      <c r="AF998" s="21" t="str">
        <f>IF(обеспечено!AF998-'погружено всего'!AF998=0,"",обеспечено!AF998-'погружено всего'!AF998)</f>
        <v/>
      </c>
      <c r="AG998" s="21" t="str">
        <f>IF(обеспечено!AG998-'погружено всего'!AG998=0,"",обеспечено!AG998-'погружено всего'!AG998)</f>
        <v/>
      </c>
      <c r="AH998" s="21" t="str">
        <f>IF(обеспечено!AH998-'погружено всего'!AH998=0,"",обеспечено!AH998-'погружено всего'!AH998)</f>
        <v/>
      </c>
      <c r="AI998" s="21" t="str">
        <f>IF(обеспечено!AI998-'погружено всего'!AI998=0,"",обеспечено!AI998-'погружено всего'!AI998)</f>
        <v/>
      </c>
      <c r="AJ998" s="21" t="str">
        <f>IF(обеспечено!AJ998-'погружено всего'!AJ998=0,"",обеспечено!AJ998-'погружено всего'!AJ998)</f>
        <v/>
      </c>
      <c r="AK998" s="21" t="str">
        <f>IF(обеспечено!AK998-'погружено всего'!AK998=0,"",обеспечено!AK998-'погружено всего'!AK998)</f>
        <v/>
      </c>
    </row>
    <row r="999" spans="2:37" ht="13.5" customHeight="1" x14ac:dyDescent="0.15">
      <c r="B999" s="20" t="str">
        <f>IF(LEN('заявки всего'!B999)=0,"",'заявки всего'!B999)</f>
        <v/>
      </c>
      <c r="C999" s="20" t="str">
        <f>IF(LEN('заявки всего'!C999)=0,"",'заявки всего'!C999)</f>
        <v/>
      </c>
      <c r="D999" s="22" t="str">
        <f>IF(LEN('заявки всего'!D999)=0,"",'заявки всего'!D999)</f>
        <v/>
      </c>
      <c r="E999" s="23" t="str">
        <f>IF(LEN('заявки всего'!E999)=0,"",'заявки всего'!E999)</f>
        <v/>
      </c>
      <c r="F999" s="23" t="str">
        <f>IF(обеспечено!F999=0,"",ROUNDUP(обеспечено!F999/31*5,0))</f>
        <v/>
      </c>
      <c r="G999" s="21" t="str">
        <f>IF(обеспечено!G999-'погружено всего'!G999=0,"",обеспечено!G999-'погружено всего'!G999)</f>
        <v/>
      </c>
      <c r="H999" s="21" t="str">
        <f>IF(обеспечено!H999-'погружено всего'!H999=0,"",обеспечено!H999-'погружено всего'!H999)</f>
        <v/>
      </c>
      <c r="I999" s="21" t="str">
        <f>IF(обеспечено!I999-'погружено всего'!I999=0,"",обеспечено!I999-'погружено всего'!I999)</f>
        <v/>
      </c>
      <c r="J999" s="21" t="str">
        <f>IF(обеспечено!J999-'погружено всего'!J999=0,"",обеспечено!J999-'погружено всего'!J999)</f>
        <v/>
      </c>
      <c r="K999" s="21" t="str">
        <f>IF(обеспечено!K999-'погружено всего'!K999=0,"",обеспечено!K999-'погружено всего'!K999)</f>
        <v/>
      </c>
      <c r="L999" s="21" t="str">
        <f>IF(обеспечено!L999-'погружено всего'!L999=0,"",обеспечено!L999-'погружено всего'!L999)</f>
        <v/>
      </c>
      <c r="M999" s="21" t="str">
        <f>IF(обеспечено!M999-'погружено всего'!M999=0,"",обеспечено!M999-'погружено всего'!M999)</f>
        <v/>
      </c>
      <c r="N999" s="21" t="str">
        <f>IF(обеспечено!N999-'погружено всего'!N999=0,"",обеспечено!N999-'погружено всего'!N999)</f>
        <v/>
      </c>
      <c r="O999" s="21" t="str">
        <f>IF(обеспечено!O999-'погружено всего'!O999=0,"",обеспечено!O999-'погружено всего'!O999)</f>
        <v/>
      </c>
      <c r="P999" s="21" t="str">
        <f>IF(обеспечено!P999-'погружено всего'!P999=0,"",обеспечено!P999-'погружено всего'!P999)</f>
        <v/>
      </c>
      <c r="Q999" s="21" t="str">
        <f>IF(обеспечено!Q999-'погружено всего'!Q999=0,"",обеспечено!Q999-'погружено всего'!Q999)</f>
        <v/>
      </c>
      <c r="R999" s="21" t="str">
        <f>IF(обеспечено!R999-'погружено всего'!R999=0,"",обеспечено!R999-'погружено всего'!R999)</f>
        <v/>
      </c>
      <c r="S999" s="21" t="str">
        <f>IF(обеспечено!S999-'погружено всего'!S999=0,"",обеспечено!S999-'погружено всего'!S999)</f>
        <v/>
      </c>
      <c r="T999" s="21" t="str">
        <f>IF(обеспечено!T999-'погружено всего'!T999=0,"",обеспечено!T999-'погружено всего'!T999)</f>
        <v/>
      </c>
      <c r="U999" s="21" t="str">
        <f>IF(обеспечено!U999-'погружено всего'!U999=0,"",обеспечено!U999-'погружено всего'!U999)</f>
        <v/>
      </c>
      <c r="V999" s="21" t="str">
        <f>IF(обеспечено!V999-'погружено всего'!V999=0,"",обеспечено!V999-'погружено всего'!V999)</f>
        <v/>
      </c>
      <c r="W999" s="21" t="str">
        <f>IF(обеспечено!W999-'погружено всего'!W999=0,"",обеспечено!W999-'погружено всего'!W999)</f>
        <v/>
      </c>
      <c r="X999" s="21" t="str">
        <f>IF(обеспечено!X999-'погружено всего'!X999=0,"",обеспечено!X999-'погружено всего'!X999)</f>
        <v/>
      </c>
      <c r="Y999" s="21" t="str">
        <f>IF(обеспечено!Y999-'погружено всего'!Y999=0,"",обеспечено!Y999-'погружено всего'!Y999)</f>
        <v/>
      </c>
      <c r="Z999" s="21" t="str">
        <f>IF(обеспечено!Z999-'погружено всего'!Z999=0,"",обеспечено!Z999-'погружено всего'!Z999)</f>
        <v/>
      </c>
      <c r="AA999" s="21" t="str">
        <f>IF(обеспечено!AA999-'погружено всего'!AA999=0,"",обеспечено!AA999-'погружено всего'!AA999)</f>
        <v/>
      </c>
      <c r="AB999" s="21" t="str">
        <f>IF(обеспечено!AB999-'погружено всего'!AB999=0,"",обеспечено!AB999-'погружено всего'!AB999)</f>
        <v/>
      </c>
      <c r="AC999" s="21" t="str">
        <f>IF(обеспечено!AC999-'погружено всего'!AC999=0,"",обеспечено!AC999-'погружено всего'!AC999)</f>
        <v/>
      </c>
      <c r="AD999" s="21" t="str">
        <f>IF(обеспечено!AD999-'погружено всего'!AD999=0,"",обеспечено!AD999-'погружено всего'!AD999)</f>
        <v/>
      </c>
      <c r="AE999" s="21" t="str">
        <f>IF(обеспечено!AE999-'погружено всего'!AE999=0,"",обеспечено!AE999-'погружено всего'!AE999)</f>
        <v/>
      </c>
      <c r="AF999" s="21" t="str">
        <f>IF(обеспечено!AF999-'погружено всего'!AF999=0,"",обеспечено!AF999-'погружено всего'!AF999)</f>
        <v/>
      </c>
      <c r="AG999" s="21" t="str">
        <f>IF(обеспечено!AG999-'погружено всего'!AG999=0,"",обеспечено!AG999-'погружено всего'!AG999)</f>
        <v/>
      </c>
      <c r="AH999" s="21" t="str">
        <f>IF(обеспечено!AH999-'погружено всего'!AH999=0,"",обеспечено!AH999-'погружено всего'!AH999)</f>
        <v/>
      </c>
      <c r="AI999" s="21" t="str">
        <f>IF(обеспечено!AI999-'погружено всего'!AI999=0,"",обеспечено!AI999-'погружено всего'!AI999)</f>
        <v/>
      </c>
      <c r="AJ999" s="21" t="str">
        <f>IF(обеспечено!AJ999-'погружено всего'!AJ999=0,"",обеспечено!AJ999-'погружено всего'!AJ999)</f>
        <v/>
      </c>
      <c r="AK999" s="21" t="str">
        <f>IF(обеспечено!AK999-'погружено всего'!AK999=0,"",обеспечено!AK999-'погружено всего'!AK999)</f>
        <v/>
      </c>
    </row>
    <row r="1000" spans="2:37" ht="13.5" customHeight="1" x14ac:dyDescent="0.15">
      <c r="B1000" s="20" t="str">
        <f>IF(LEN('заявки всего'!B1000)=0,"",'заявки всего'!B1000)</f>
        <v/>
      </c>
      <c r="C1000" s="20" t="str">
        <f>IF(LEN('заявки всего'!C1000)=0,"",'заявки всего'!C1000)</f>
        <v/>
      </c>
      <c r="D1000" s="22" t="str">
        <f>IF(LEN('заявки всего'!D1000)=0,"",'заявки всего'!D1000)</f>
        <v/>
      </c>
      <c r="E1000" s="23" t="str">
        <f>IF(LEN('заявки всего'!E1000)=0,"",'заявки всего'!E1000)</f>
        <v/>
      </c>
      <c r="F1000" s="23" t="str">
        <f>IF(обеспечено!F1000=0,"",ROUNDUP(обеспечено!F1000/31*5,0))</f>
        <v/>
      </c>
      <c r="G1000" s="21" t="str">
        <f>IF(обеспечено!G1000-'погружено всего'!G1000=0,"",обеспечено!G1000-'погружено всего'!G1000)</f>
        <v/>
      </c>
      <c r="H1000" s="21" t="str">
        <f>IF(обеспечено!H1000-'погружено всего'!H1000=0,"",обеспечено!H1000-'погружено всего'!H1000)</f>
        <v/>
      </c>
      <c r="I1000" s="21" t="str">
        <f>IF(обеспечено!I1000-'погружено всего'!I1000=0,"",обеспечено!I1000-'погружено всего'!I1000)</f>
        <v/>
      </c>
      <c r="J1000" s="21" t="str">
        <f>IF(обеспечено!J1000-'погружено всего'!J1000=0,"",обеспечено!J1000-'погружено всего'!J1000)</f>
        <v/>
      </c>
      <c r="K1000" s="21" t="str">
        <f>IF(обеспечено!K1000-'погружено всего'!K1000=0,"",обеспечено!K1000-'погружено всего'!K1000)</f>
        <v/>
      </c>
      <c r="L1000" s="21" t="str">
        <f>IF(обеспечено!L1000-'погружено всего'!L1000=0,"",обеспечено!L1000-'погружено всего'!L1000)</f>
        <v/>
      </c>
      <c r="M1000" s="21" t="str">
        <f>IF(обеспечено!M1000-'погружено всего'!M1000=0,"",обеспечено!M1000-'погружено всего'!M1000)</f>
        <v/>
      </c>
      <c r="N1000" s="21" t="str">
        <f>IF(обеспечено!N1000-'погружено всего'!N1000=0,"",обеспечено!N1000-'погружено всего'!N1000)</f>
        <v/>
      </c>
      <c r="O1000" s="21" t="str">
        <f>IF(обеспечено!O1000-'погружено всего'!O1000=0,"",обеспечено!O1000-'погружено всего'!O1000)</f>
        <v/>
      </c>
      <c r="P1000" s="21" t="str">
        <f>IF(обеспечено!P1000-'погружено всего'!P1000=0,"",обеспечено!P1000-'погружено всего'!P1000)</f>
        <v/>
      </c>
      <c r="Q1000" s="21" t="str">
        <f>IF(обеспечено!Q1000-'погружено всего'!Q1000=0,"",обеспечено!Q1000-'погружено всего'!Q1000)</f>
        <v/>
      </c>
      <c r="R1000" s="21" t="str">
        <f>IF(обеспечено!R1000-'погружено всего'!R1000=0,"",обеспечено!R1000-'погружено всего'!R1000)</f>
        <v/>
      </c>
      <c r="S1000" s="21" t="str">
        <f>IF(обеспечено!S1000-'погружено всего'!S1000=0,"",обеспечено!S1000-'погружено всего'!S1000)</f>
        <v/>
      </c>
      <c r="T1000" s="21" t="str">
        <f>IF(обеспечено!T1000-'погружено всего'!T1000=0,"",обеспечено!T1000-'погружено всего'!T1000)</f>
        <v/>
      </c>
      <c r="U1000" s="21" t="str">
        <f>IF(обеспечено!U1000-'погружено всего'!U1000=0,"",обеспечено!U1000-'погружено всего'!U1000)</f>
        <v/>
      </c>
      <c r="V1000" s="21" t="str">
        <f>IF(обеспечено!V1000-'погружено всего'!V1000=0,"",обеспечено!V1000-'погружено всего'!V1000)</f>
        <v/>
      </c>
      <c r="W1000" s="21" t="str">
        <f>IF(обеспечено!W1000-'погружено всего'!W1000=0,"",обеспечено!W1000-'погружено всего'!W1000)</f>
        <v/>
      </c>
      <c r="X1000" s="21" t="str">
        <f>IF(обеспечено!X1000-'погружено всего'!X1000=0,"",обеспечено!X1000-'погружено всего'!X1000)</f>
        <v/>
      </c>
      <c r="Y1000" s="21" t="str">
        <f>IF(обеспечено!Y1000-'погружено всего'!Y1000=0,"",обеспечено!Y1000-'погружено всего'!Y1000)</f>
        <v/>
      </c>
      <c r="Z1000" s="21" t="str">
        <f>IF(обеспечено!Z1000-'погружено всего'!Z1000=0,"",обеспечено!Z1000-'погружено всего'!Z1000)</f>
        <v/>
      </c>
      <c r="AA1000" s="21" t="str">
        <f>IF(обеспечено!AA1000-'погружено всего'!AA1000=0,"",обеспечено!AA1000-'погружено всего'!AA1000)</f>
        <v/>
      </c>
      <c r="AB1000" s="21" t="str">
        <f>IF(обеспечено!AB1000-'погружено всего'!AB1000=0,"",обеспечено!AB1000-'погружено всего'!AB1000)</f>
        <v/>
      </c>
      <c r="AC1000" s="21" t="str">
        <f>IF(обеспечено!AC1000-'погружено всего'!AC1000=0,"",обеспечено!AC1000-'погружено всего'!AC1000)</f>
        <v/>
      </c>
      <c r="AD1000" s="21" t="str">
        <f>IF(обеспечено!AD1000-'погружено всего'!AD1000=0,"",обеспечено!AD1000-'погружено всего'!AD1000)</f>
        <v/>
      </c>
      <c r="AE1000" s="21" t="str">
        <f>IF(обеспечено!AE1000-'погружено всего'!AE1000=0,"",обеспечено!AE1000-'погружено всего'!AE1000)</f>
        <v/>
      </c>
      <c r="AF1000" s="21" t="str">
        <f>IF(обеспечено!AF1000-'погружено всего'!AF1000=0,"",обеспечено!AF1000-'погружено всего'!AF1000)</f>
        <v/>
      </c>
      <c r="AG1000" s="21" t="str">
        <f>IF(обеспечено!AG1000-'погружено всего'!AG1000=0,"",обеспечено!AG1000-'погружено всего'!AG1000)</f>
        <v/>
      </c>
      <c r="AH1000" s="21" t="str">
        <f>IF(обеспечено!AH1000-'погружено всего'!AH1000=0,"",обеспечено!AH1000-'погружено всего'!AH1000)</f>
        <v/>
      </c>
      <c r="AI1000" s="21" t="str">
        <f>IF(обеспечено!AI1000-'погружено всего'!AI1000=0,"",обеспечено!AI1000-'погружено всего'!AI1000)</f>
        <v/>
      </c>
      <c r="AJ1000" s="21" t="str">
        <f>IF(обеспечено!AJ1000-'погружено всего'!AJ1000=0,"",обеспечено!AJ1000-'погружено всего'!AJ1000)</f>
        <v/>
      </c>
      <c r="AK1000" s="21" t="str">
        <f>IF(обеспечено!AK1000-'погружено всего'!AK1000=0,"",обеспечено!AK1000-'погружено всего'!AK1000)</f>
        <v/>
      </c>
    </row>
  </sheetData>
  <mergeCells count="1">
    <mergeCell ref="G3:AK3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348E0BA-E854-4015-927D-B800CF5DCC87}">
            <xm:f>'D:\Мои Документы Евросиб\Аналитика\2021\[Кр аналитика по заявкам 2021.03.xlsx]стоплист,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C548BBF7-8965-4BCE-867B-909577E526A0}">
            <xm:f>'D:\Мои Документы Евросиб\Аналитика\2021\[Кр аналитика по заявкам 2021.03.xlsx]стоплист,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0" sqref="G10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15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5">
        <v>46235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s="9" customFormat="1" ht="21.75" customHeight="1" x14ac:dyDescent="0.15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46235</v>
      </c>
      <c r="H4" s="2">
        <f>G3+1</f>
        <v>46236</v>
      </c>
      <c r="I4" s="2">
        <f>G3+2</f>
        <v>46237</v>
      </c>
      <c r="J4" s="2">
        <f>G3+3</f>
        <v>46238</v>
      </c>
      <c r="K4" s="2">
        <f>G3+4</f>
        <v>46239</v>
      </c>
      <c r="L4" s="2">
        <f>G3+5</f>
        <v>46240</v>
      </c>
      <c r="M4" s="2">
        <f>G3+6</f>
        <v>46241</v>
      </c>
      <c r="N4" s="2">
        <f>G3+7</f>
        <v>46242</v>
      </c>
      <c r="O4" s="2">
        <f>G3+8</f>
        <v>46243</v>
      </c>
      <c r="P4" s="2">
        <f>G3+9</f>
        <v>46244</v>
      </c>
      <c r="Q4" s="2">
        <f>G3+10</f>
        <v>46245</v>
      </c>
      <c r="R4" s="2">
        <f>G3+11</f>
        <v>46246</v>
      </c>
      <c r="S4" s="2">
        <f>G3+12</f>
        <v>46247</v>
      </c>
      <c r="T4" s="2">
        <f>G3+13</f>
        <v>46248</v>
      </c>
      <c r="U4" s="2">
        <f>G3+14</f>
        <v>46249</v>
      </c>
      <c r="V4" s="2">
        <f>G3+15</f>
        <v>46250</v>
      </c>
      <c r="W4" s="2">
        <f>G3+16</f>
        <v>46251</v>
      </c>
      <c r="X4" s="2">
        <f>G3+17</f>
        <v>46252</v>
      </c>
      <c r="Y4" s="2">
        <f>G3+18</f>
        <v>46253</v>
      </c>
      <c r="Z4" s="2">
        <f>G3+19</f>
        <v>46254</v>
      </c>
      <c r="AA4" s="2">
        <f>G3+20</f>
        <v>46255</v>
      </c>
      <c r="AB4" s="2">
        <f>G3+21</f>
        <v>46256</v>
      </c>
      <c r="AC4" s="2">
        <f>G3+22</f>
        <v>46257</v>
      </c>
      <c r="AD4" s="2">
        <f>G3+23</f>
        <v>46258</v>
      </c>
      <c r="AE4" s="2">
        <f>G3+24</f>
        <v>46259</v>
      </c>
      <c r="AF4" s="2">
        <f>G3+25</f>
        <v>46260</v>
      </c>
      <c r="AG4" s="2">
        <f>G3+26</f>
        <v>46261</v>
      </c>
      <c r="AH4" s="2">
        <f>G3+27</f>
        <v>46262</v>
      </c>
      <c r="AI4" s="2">
        <f>G3+28</f>
        <v>46263</v>
      </c>
      <c r="AJ4" s="2">
        <f>G3+29</f>
        <v>46264</v>
      </c>
      <c r="AK4" s="2">
        <f>G3+30</f>
        <v>46265</v>
      </c>
    </row>
    <row r="5" spans="1:37" s="10" customFormat="1" ht="22.5" customHeight="1" x14ac:dyDescent="0.15">
      <c r="A5" s="3"/>
      <c r="B5" s="4"/>
      <c r="C5" s="4"/>
      <c r="D5" s="4"/>
      <c r="E5" s="4" t="s">
        <v>9</v>
      </c>
      <c r="F5" s="5" t="e">
        <f>AVERAGEIF(G5:AK5,"&lt;&gt;0")</f>
        <v>#DIV/0!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5</v>
      </c>
      <c r="F6" s="5" t="e">
        <f>AVERAGEIF(G6:AK6,"&lt;&gt;0")</f>
        <v>#DIV/0!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 x14ac:dyDescent="0.15">
      <c r="A7" s="3"/>
      <c r="B7" s="4"/>
      <c r="C7" s="4"/>
      <c r="D7" s="4"/>
      <c r="E7" s="4" t="s">
        <v>6</v>
      </c>
      <c r="F7" s="5" t="e">
        <f>AVERAGEIF(G7:AK7,"&lt;&gt;0")</f>
        <v>#DIV/0!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 x14ac:dyDescent="0.15">
      <c r="A8" s="3"/>
      <c r="B8" s="4"/>
      <c r="C8" s="4"/>
      <c r="D8" s="4"/>
      <c r="E8" s="4" t="s">
        <v>7</v>
      </c>
      <c r="F8" s="5" t="e">
        <f>AVERAGEIF(G8:AK8,"&lt;&gt;0")</f>
        <v>#DIV/0!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 x14ac:dyDescent="0.15">
      <c r="A9" s="3"/>
      <c r="B9" s="12"/>
      <c r="C9" s="12"/>
      <c r="D9" s="12"/>
      <c r="E9" s="12" t="s">
        <v>8</v>
      </c>
      <c r="F9" s="13" t="e">
        <f>AVERAGEIF(G9:AK9,"&lt;&gt;0")</f>
        <v>#DIV/0!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5" customFormat="1" ht="13.5" customHeight="1" x14ac:dyDescent="0.15">
      <c r="A10" s="18"/>
      <c r="B10" s="16"/>
      <c r="C10" s="16"/>
      <c r="D10" s="16"/>
      <c r="E10" s="16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 s="15" customFormat="1" ht="13.5" customHeight="1" x14ac:dyDescent="0.15">
      <c r="A11" s="18"/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58D6C62-EF38-4DF3-8095-4B071A2A9CDC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D0664524-D268-4ABA-AEB1-A30E2A0F118F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AL988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0" sqref="G10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16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5">
        <v>46235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s="9" customFormat="1" ht="21.75" customHeight="1" x14ac:dyDescent="0.15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46235</v>
      </c>
      <c r="H4" s="2">
        <f>G3+1</f>
        <v>46236</v>
      </c>
      <c r="I4" s="2">
        <f>G3+2</f>
        <v>46237</v>
      </c>
      <c r="J4" s="2">
        <f>G3+3</f>
        <v>46238</v>
      </c>
      <c r="K4" s="2">
        <f>G3+4</f>
        <v>46239</v>
      </c>
      <c r="L4" s="2">
        <f>G3+5</f>
        <v>46240</v>
      </c>
      <c r="M4" s="2">
        <f>G3+6</f>
        <v>46241</v>
      </c>
      <c r="N4" s="2">
        <f>G3+7</f>
        <v>46242</v>
      </c>
      <c r="O4" s="2">
        <f>G3+8</f>
        <v>46243</v>
      </c>
      <c r="P4" s="2">
        <f>G3+9</f>
        <v>46244</v>
      </c>
      <c r="Q4" s="2">
        <f>G3+10</f>
        <v>46245</v>
      </c>
      <c r="R4" s="2">
        <f>G3+11</f>
        <v>46246</v>
      </c>
      <c r="S4" s="2">
        <f>G3+12</f>
        <v>46247</v>
      </c>
      <c r="T4" s="2">
        <f>G3+13</f>
        <v>46248</v>
      </c>
      <c r="U4" s="2">
        <f>G3+14</f>
        <v>46249</v>
      </c>
      <c r="V4" s="2">
        <f>G3+15</f>
        <v>46250</v>
      </c>
      <c r="W4" s="2">
        <f>G3+16</f>
        <v>46251</v>
      </c>
      <c r="X4" s="2">
        <f>G3+17</f>
        <v>46252</v>
      </c>
      <c r="Y4" s="2">
        <f>G3+18</f>
        <v>46253</v>
      </c>
      <c r="Z4" s="2">
        <f>G3+19</f>
        <v>46254</v>
      </c>
      <c r="AA4" s="2">
        <f>G3+20</f>
        <v>46255</v>
      </c>
      <c r="AB4" s="2">
        <f>G3+21</f>
        <v>46256</v>
      </c>
      <c r="AC4" s="2">
        <f>G3+22</f>
        <v>46257</v>
      </c>
      <c r="AD4" s="2">
        <f>G3+23</f>
        <v>46258</v>
      </c>
      <c r="AE4" s="2">
        <f>G3+24</f>
        <v>46259</v>
      </c>
      <c r="AF4" s="2">
        <f>G3+25</f>
        <v>46260</v>
      </c>
      <c r="AG4" s="2">
        <f>G3+26</f>
        <v>46261</v>
      </c>
      <c r="AH4" s="2">
        <f>G3+27</f>
        <v>46262</v>
      </c>
      <c r="AI4" s="2">
        <f>G3+28</f>
        <v>46263</v>
      </c>
      <c r="AJ4" s="2">
        <f>G3+29</f>
        <v>46264</v>
      </c>
      <c r="AK4" s="2">
        <f>G3+30</f>
        <v>46265</v>
      </c>
    </row>
    <row r="5" spans="1:37" s="10" customFormat="1" ht="22.5" customHeight="1" x14ac:dyDescent="0.15">
      <c r="A5" s="3"/>
      <c r="B5" s="4"/>
      <c r="C5" s="4"/>
      <c r="D5" s="4"/>
      <c r="E5" s="4" t="s">
        <v>9</v>
      </c>
      <c r="F5" s="6">
        <f>SUMIF(G5:AK5,"&lt;&gt;0")</f>
        <v>0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5</v>
      </c>
      <c r="F6" s="6">
        <f>SUMIF(G6:AK6,"&lt;&gt;0")</f>
        <v>0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 x14ac:dyDescent="0.15">
      <c r="A7" s="3"/>
      <c r="B7" s="4"/>
      <c r="C7" s="4"/>
      <c r="D7" s="4"/>
      <c r="E7" s="4" t="s">
        <v>6</v>
      </c>
      <c r="F7" s="6">
        <f>SUMIF(G7:AK7,"&lt;&gt;0")</f>
        <v>0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 x14ac:dyDescent="0.15">
      <c r="A8" s="3"/>
      <c r="B8" s="4"/>
      <c r="C8" s="4"/>
      <c r="D8" s="4"/>
      <c r="E8" s="4" t="s">
        <v>7</v>
      </c>
      <c r="F8" s="6">
        <f>SUMIF(G8:AK8,"&lt;&gt;0")</f>
        <v>0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 x14ac:dyDescent="0.15">
      <c r="A9" s="3"/>
      <c r="B9" s="12"/>
      <c r="C9" s="12"/>
      <c r="D9" s="12"/>
      <c r="E9" s="12" t="s">
        <v>8</v>
      </c>
      <c r="F9" s="14">
        <f>SUMIF(G9:AK9,"&lt;&gt;0")</f>
        <v>0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5" customFormat="1" ht="13.5" customHeight="1" x14ac:dyDescent="0.15">
      <c r="A10" s="18"/>
      <c r="B10" s="16"/>
      <c r="C10" s="16"/>
      <c r="D10" s="16"/>
      <c r="E10" s="16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 s="15" customFormat="1" ht="13.5" customHeight="1" x14ac:dyDescent="0.15">
      <c r="A11" s="18"/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pans="38:38" s="15" customFormat="1" ht="13.5" customHeight="1" x14ac:dyDescent="0.15"/>
    <row r="818" spans="38:38" s="15" customFormat="1" ht="13.5" customHeight="1" x14ac:dyDescent="0.15"/>
    <row r="819" spans="38:38" s="15" customFormat="1" ht="13.5" customHeight="1" x14ac:dyDescent="0.15"/>
    <row r="820" spans="38:38" s="15" customFormat="1" ht="13.5" customHeight="1" x14ac:dyDescent="0.15"/>
    <row r="821" spans="38:38" s="15" customFormat="1" ht="13.5" customHeight="1" x14ac:dyDescent="0.15"/>
    <row r="822" spans="38:38" ht="13.5" customHeight="1" x14ac:dyDescent="0.15">
      <c r="AL822" s="15"/>
    </row>
    <row r="823" spans="38:38" ht="13.5" customHeight="1" x14ac:dyDescent="0.15">
      <c r="AL823" s="15"/>
    </row>
    <row r="824" spans="38:38" ht="13.5" customHeight="1" x14ac:dyDescent="0.15">
      <c r="AL824" s="15"/>
    </row>
    <row r="825" spans="38:38" ht="13.5" customHeight="1" x14ac:dyDescent="0.15">
      <c r="AL825" s="15"/>
    </row>
    <row r="826" spans="38:38" ht="13.5" customHeight="1" x14ac:dyDescent="0.15">
      <c r="AL826" s="15"/>
    </row>
    <row r="827" spans="38:38" ht="13.5" customHeight="1" x14ac:dyDescent="0.15">
      <c r="AL827" s="15"/>
    </row>
    <row r="828" spans="38:38" ht="13.5" customHeight="1" x14ac:dyDescent="0.15">
      <c r="AL828" s="15"/>
    </row>
    <row r="829" spans="38:38" ht="13.5" customHeight="1" x14ac:dyDescent="0.15">
      <c r="AL829" s="15"/>
    </row>
    <row r="830" spans="38:38" ht="13.5" customHeight="1" x14ac:dyDescent="0.15">
      <c r="AL830" s="15"/>
    </row>
    <row r="831" spans="38:38" ht="13.5" customHeight="1" x14ac:dyDescent="0.15">
      <c r="AL831" s="15"/>
    </row>
    <row r="832" spans="38:38" ht="13.5" customHeight="1" x14ac:dyDescent="0.15">
      <c r="AL832" s="15"/>
    </row>
    <row r="833" spans="38:38" ht="13.5" customHeight="1" x14ac:dyDescent="0.15">
      <c r="AL833" s="15"/>
    </row>
    <row r="834" spans="38:38" ht="13.5" customHeight="1" x14ac:dyDescent="0.15">
      <c r="AL834" s="15"/>
    </row>
    <row r="835" spans="38:38" ht="13.5" customHeight="1" x14ac:dyDescent="0.15">
      <c r="AL835" s="15"/>
    </row>
    <row r="836" spans="38:38" ht="13.5" customHeight="1" x14ac:dyDescent="0.15">
      <c r="AL836" s="15"/>
    </row>
    <row r="837" spans="38:38" ht="13.5" customHeight="1" x14ac:dyDescent="0.15">
      <c r="AL837" s="15"/>
    </row>
    <row r="838" spans="38:38" ht="13.5" customHeight="1" x14ac:dyDescent="0.15">
      <c r="AL838" s="15"/>
    </row>
    <row r="839" spans="38:38" ht="13.5" customHeight="1" x14ac:dyDescent="0.15">
      <c r="AL839" s="15"/>
    </row>
    <row r="840" spans="38:38" ht="13.5" customHeight="1" x14ac:dyDescent="0.15">
      <c r="AL840" s="15"/>
    </row>
    <row r="841" spans="38:38" ht="13.5" customHeight="1" x14ac:dyDescent="0.15">
      <c r="AL841" s="15"/>
    </row>
    <row r="842" spans="38:38" ht="13.5" customHeight="1" x14ac:dyDescent="0.15">
      <c r="AL842" s="15"/>
    </row>
    <row r="843" spans="38:38" ht="13.5" customHeight="1" x14ac:dyDescent="0.15">
      <c r="AL843" s="15"/>
    </row>
    <row r="844" spans="38:38" ht="13.5" customHeight="1" x14ac:dyDescent="0.15">
      <c r="AL844" s="15"/>
    </row>
    <row r="845" spans="38:38" ht="13.5" customHeight="1" x14ac:dyDescent="0.15">
      <c r="AL845" s="15"/>
    </row>
    <row r="846" spans="38:38" ht="13.5" customHeight="1" x14ac:dyDescent="0.15">
      <c r="AL846" s="15"/>
    </row>
    <row r="847" spans="38:38" ht="13.5" customHeight="1" x14ac:dyDescent="0.15">
      <c r="AL847" s="15"/>
    </row>
    <row r="848" spans="38:38" ht="13.5" customHeight="1" x14ac:dyDescent="0.15">
      <c r="AL848" s="15"/>
    </row>
    <row r="849" spans="38:38" ht="13.5" customHeight="1" x14ac:dyDescent="0.15">
      <c r="AL849" s="15"/>
    </row>
    <row r="850" spans="38:38" ht="13.5" customHeight="1" x14ac:dyDescent="0.15">
      <c r="AL850" s="15"/>
    </row>
    <row r="851" spans="38:38" ht="13.5" customHeight="1" x14ac:dyDescent="0.15">
      <c r="AL851" s="15"/>
    </row>
    <row r="852" spans="38:38" ht="13.5" customHeight="1" x14ac:dyDescent="0.15">
      <c r="AL852" s="15"/>
    </row>
    <row r="853" spans="38:38" ht="13.5" customHeight="1" x14ac:dyDescent="0.15">
      <c r="AL853" s="15"/>
    </row>
    <row r="854" spans="38:38" ht="13.5" customHeight="1" x14ac:dyDescent="0.15">
      <c r="AL854" s="15"/>
    </row>
    <row r="855" spans="38:38" ht="13.5" customHeight="1" x14ac:dyDescent="0.15">
      <c r="AL855" s="15"/>
    </row>
    <row r="856" spans="38:38" ht="13.5" customHeight="1" x14ac:dyDescent="0.15">
      <c r="AL856" s="15"/>
    </row>
    <row r="857" spans="38:38" ht="13.5" customHeight="1" x14ac:dyDescent="0.15">
      <c r="AL857" s="15"/>
    </row>
    <row r="858" spans="38:38" ht="13.5" customHeight="1" x14ac:dyDescent="0.15">
      <c r="AL858" s="15"/>
    </row>
    <row r="859" spans="38:38" ht="13.5" customHeight="1" x14ac:dyDescent="0.15">
      <c r="AL859" s="15"/>
    </row>
    <row r="860" spans="38:38" ht="13.5" customHeight="1" x14ac:dyDescent="0.15">
      <c r="AL860" s="15"/>
    </row>
    <row r="861" spans="38:38" ht="13.5" customHeight="1" x14ac:dyDescent="0.15">
      <c r="AL861" s="15"/>
    </row>
    <row r="862" spans="38:38" ht="13.5" customHeight="1" x14ac:dyDescent="0.15">
      <c r="AL862" s="15"/>
    </row>
    <row r="863" spans="38:38" ht="13.5" customHeight="1" x14ac:dyDescent="0.15">
      <c r="AL863" s="15"/>
    </row>
    <row r="864" spans="38:38" ht="13.5" customHeight="1" x14ac:dyDescent="0.15">
      <c r="AL864" s="15"/>
    </row>
    <row r="865" spans="38:38" ht="13.5" customHeight="1" x14ac:dyDescent="0.15">
      <c r="AL865" s="15"/>
    </row>
    <row r="866" spans="38:38" ht="13.5" customHeight="1" x14ac:dyDescent="0.15">
      <c r="AL866" s="15"/>
    </row>
    <row r="867" spans="38:38" ht="13.5" customHeight="1" x14ac:dyDescent="0.15">
      <c r="AL867" s="15"/>
    </row>
    <row r="868" spans="38:38" ht="13.5" customHeight="1" x14ac:dyDescent="0.15">
      <c r="AL868" s="15"/>
    </row>
    <row r="869" spans="38:38" ht="13.5" customHeight="1" x14ac:dyDescent="0.15">
      <c r="AL869" s="15"/>
    </row>
    <row r="870" spans="38:38" ht="13.5" customHeight="1" x14ac:dyDescent="0.15">
      <c r="AL870" s="15"/>
    </row>
    <row r="871" spans="38:38" ht="13.5" customHeight="1" x14ac:dyDescent="0.15">
      <c r="AL871" s="15"/>
    </row>
    <row r="872" spans="38:38" ht="13.5" customHeight="1" x14ac:dyDescent="0.15">
      <c r="AL872" s="15"/>
    </row>
    <row r="873" spans="38:38" ht="13.5" customHeight="1" x14ac:dyDescent="0.15">
      <c r="AL873" s="15"/>
    </row>
    <row r="874" spans="38:38" ht="13.5" customHeight="1" x14ac:dyDescent="0.15">
      <c r="AL874" s="15"/>
    </row>
    <row r="875" spans="38:38" ht="13.5" customHeight="1" x14ac:dyDescent="0.15">
      <c r="AL875" s="15"/>
    </row>
    <row r="876" spans="38:38" ht="13.5" customHeight="1" x14ac:dyDescent="0.15">
      <c r="AL876" s="15"/>
    </row>
    <row r="877" spans="38:38" ht="13.5" customHeight="1" x14ac:dyDescent="0.15">
      <c r="AL877" s="15"/>
    </row>
    <row r="878" spans="38:38" ht="13.5" customHeight="1" x14ac:dyDescent="0.15">
      <c r="AL878" s="15"/>
    </row>
    <row r="879" spans="38:38" ht="13.5" customHeight="1" x14ac:dyDescent="0.15">
      <c r="AL879" s="15"/>
    </row>
    <row r="880" spans="38:38" ht="13.5" customHeight="1" x14ac:dyDescent="0.15">
      <c r="AL880" s="15"/>
    </row>
    <row r="881" spans="38:38" ht="13.5" customHeight="1" x14ac:dyDescent="0.15">
      <c r="AL881" s="15"/>
    </row>
    <row r="882" spans="38:38" ht="13.5" customHeight="1" x14ac:dyDescent="0.15">
      <c r="AL882" s="15"/>
    </row>
    <row r="883" spans="38:38" ht="13.5" customHeight="1" x14ac:dyDescent="0.15">
      <c r="AL883" s="15"/>
    </row>
    <row r="884" spans="38:38" ht="13.5" customHeight="1" x14ac:dyDescent="0.15">
      <c r="AL884" s="15"/>
    </row>
    <row r="885" spans="38:38" ht="13.5" customHeight="1" x14ac:dyDescent="0.15">
      <c r="AL885" s="15"/>
    </row>
    <row r="886" spans="38:38" ht="13.5" customHeight="1" x14ac:dyDescent="0.15">
      <c r="AL886" s="15"/>
    </row>
    <row r="887" spans="38:38" ht="13.5" customHeight="1" x14ac:dyDescent="0.15">
      <c r="AL887" s="15"/>
    </row>
    <row r="888" spans="38:38" ht="13.5" customHeight="1" x14ac:dyDescent="0.15">
      <c r="AL888" s="15"/>
    </row>
    <row r="889" spans="38:38" ht="13.5" customHeight="1" x14ac:dyDescent="0.15">
      <c r="AL889" s="15"/>
    </row>
    <row r="890" spans="38:38" ht="13.5" customHeight="1" x14ac:dyDescent="0.15">
      <c r="AL890" s="15"/>
    </row>
    <row r="891" spans="38:38" ht="13.5" customHeight="1" x14ac:dyDescent="0.15">
      <c r="AL891" s="15"/>
    </row>
    <row r="892" spans="38:38" ht="13.5" customHeight="1" x14ac:dyDescent="0.15">
      <c r="AL892" s="15"/>
    </row>
    <row r="893" spans="38:38" ht="13.5" customHeight="1" x14ac:dyDescent="0.15">
      <c r="AL893" s="15"/>
    </row>
    <row r="894" spans="38:38" ht="13.5" customHeight="1" x14ac:dyDescent="0.15">
      <c r="AL894" s="15"/>
    </row>
    <row r="895" spans="38:38" ht="13.5" customHeight="1" x14ac:dyDescent="0.15">
      <c r="AL895" s="15"/>
    </row>
    <row r="896" spans="38:38" ht="13.5" customHeight="1" x14ac:dyDescent="0.15">
      <c r="AL896" s="15"/>
    </row>
    <row r="897" spans="38:38" ht="13.5" customHeight="1" x14ac:dyDescent="0.15">
      <c r="AL897" s="15"/>
    </row>
    <row r="898" spans="38:38" ht="13.5" customHeight="1" x14ac:dyDescent="0.15">
      <c r="AL898" s="15"/>
    </row>
    <row r="899" spans="38:38" ht="13.5" customHeight="1" x14ac:dyDescent="0.15">
      <c r="AL899" s="15"/>
    </row>
    <row r="900" spans="38:38" ht="13.5" customHeight="1" x14ac:dyDescent="0.15">
      <c r="AL900" s="15"/>
    </row>
    <row r="901" spans="38:38" ht="13.5" customHeight="1" x14ac:dyDescent="0.15">
      <c r="AL901" s="15"/>
    </row>
    <row r="902" spans="38:38" ht="13.5" customHeight="1" x14ac:dyDescent="0.15">
      <c r="AL902" s="15"/>
    </row>
    <row r="903" spans="38:38" ht="13.5" customHeight="1" x14ac:dyDescent="0.15">
      <c r="AL903" s="15"/>
    </row>
    <row r="904" spans="38:38" ht="13.5" customHeight="1" x14ac:dyDescent="0.15">
      <c r="AL904" s="15"/>
    </row>
    <row r="905" spans="38:38" ht="13.5" customHeight="1" x14ac:dyDescent="0.15">
      <c r="AL905" s="15"/>
    </row>
    <row r="906" spans="38:38" ht="13.5" customHeight="1" x14ac:dyDescent="0.15">
      <c r="AL906" s="15"/>
    </row>
    <row r="907" spans="38:38" ht="13.5" customHeight="1" x14ac:dyDescent="0.15">
      <c r="AL907" s="15"/>
    </row>
    <row r="908" spans="38:38" ht="13.5" customHeight="1" x14ac:dyDescent="0.15">
      <c r="AL908" s="15"/>
    </row>
    <row r="909" spans="38:38" ht="13.5" customHeight="1" x14ac:dyDescent="0.15">
      <c r="AL909" s="15"/>
    </row>
    <row r="910" spans="38:38" ht="13.5" customHeight="1" x14ac:dyDescent="0.15">
      <c r="AL910" s="15"/>
    </row>
    <row r="911" spans="38:38" ht="13.5" customHeight="1" x14ac:dyDescent="0.15">
      <c r="AL911" s="15"/>
    </row>
    <row r="912" spans="38:38" ht="13.5" customHeight="1" x14ac:dyDescent="0.15">
      <c r="AL912" s="15"/>
    </row>
    <row r="913" spans="38:38" ht="13.5" customHeight="1" x14ac:dyDescent="0.15">
      <c r="AL913" s="15"/>
    </row>
    <row r="914" spans="38:38" ht="13.5" customHeight="1" x14ac:dyDescent="0.15">
      <c r="AL914" s="15"/>
    </row>
    <row r="915" spans="38:38" ht="13.5" customHeight="1" x14ac:dyDescent="0.15">
      <c r="AL915" s="15"/>
    </row>
    <row r="916" spans="38:38" ht="13.5" customHeight="1" x14ac:dyDescent="0.15">
      <c r="AL916" s="15"/>
    </row>
    <row r="917" spans="38:38" ht="13.5" customHeight="1" x14ac:dyDescent="0.15">
      <c r="AL917" s="15"/>
    </row>
    <row r="918" spans="38:38" ht="13.5" customHeight="1" x14ac:dyDescent="0.15">
      <c r="AL918" s="15"/>
    </row>
    <row r="919" spans="38:38" ht="13.5" customHeight="1" x14ac:dyDescent="0.15">
      <c r="AL919" s="15"/>
    </row>
    <row r="920" spans="38:38" ht="13.5" customHeight="1" x14ac:dyDescent="0.15">
      <c r="AL920" s="15"/>
    </row>
    <row r="921" spans="38:38" ht="13.5" customHeight="1" x14ac:dyDescent="0.15">
      <c r="AL921" s="15"/>
    </row>
    <row r="922" spans="38:38" ht="13.5" customHeight="1" x14ac:dyDescent="0.15">
      <c r="AL922" s="15"/>
    </row>
    <row r="923" spans="38:38" ht="13.5" customHeight="1" x14ac:dyDescent="0.15">
      <c r="AL923" s="15"/>
    </row>
    <row r="924" spans="38:38" ht="13.5" customHeight="1" x14ac:dyDescent="0.15">
      <c r="AL924" s="15"/>
    </row>
    <row r="925" spans="38:38" ht="13.5" customHeight="1" x14ac:dyDescent="0.15">
      <c r="AL925" s="15"/>
    </row>
    <row r="926" spans="38:38" ht="13.5" customHeight="1" x14ac:dyDescent="0.15">
      <c r="AL926" s="15"/>
    </row>
    <row r="927" spans="38:38" ht="13.5" customHeight="1" x14ac:dyDescent="0.15">
      <c r="AL927" s="15"/>
    </row>
    <row r="928" spans="38:38" ht="13.5" customHeight="1" x14ac:dyDescent="0.15">
      <c r="AL928" s="15"/>
    </row>
    <row r="929" spans="38:38" ht="13.5" customHeight="1" x14ac:dyDescent="0.15">
      <c r="AL929" s="15"/>
    </row>
    <row r="930" spans="38:38" ht="13.5" customHeight="1" x14ac:dyDescent="0.15">
      <c r="AL930" s="15"/>
    </row>
    <row r="931" spans="38:38" ht="13.5" customHeight="1" x14ac:dyDescent="0.15">
      <c r="AL931" s="15"/>
    </row>
    <row r="932" spans="38:38" ht="13.5" customHeight="1" x14ac:dyDescent="0.15">
      <c r="AL932" s="15"/>
    </row>
    <row r="933" spans="38:38" ht="13.5" customHeight="1" x14ac:dyDescent="0.15">
      <c r="AL933" s="15"/>
    </row>
    <row r="934" spans="38:38" ht="13.5" customHeight="1" x14ac:dyDescent="0.15">
      <c r="AL934" s="15"/>
    </row>
    <row r="935" spans="38:38" ht="13.5" customHeight="1" x14ac:dyDescent="0.15">
      <c r="AL935" s="15"/>
    </row>
    <row r="936" spans="38:38" ht="13.5" customHeight="1" x14ac:dyDescent="0.15">
      <c r="AL936" s="15"/>
    </row>
    <row r="937" spans="38:38" ht="13.5" customHeight="1" x14ac:dyDescent="0.15">
      <c r="AL937" s="15"/>
    </row>
    <row r="938" spans="38:38" ht="13.5" customHeight="1" x14ac:dyDescent="0.15">
      <c r="AL938" s="15"/>
    </row>
    <row r="939" spans="38:38" ht="13.5" customHeight="1" x14ac:dyDescent="0.15">
      <c r="AL939" s="15"/>
    </row>
    <row r="940" spans="38:38" ht="13.5" customHeight="1" x14ac:dyDescent="0.15">
      <c r="AL940" s="15"/>
    </row>
    <row r="941" spans="38:38" ht="13.5" customHeight="1" x14ac:dyDescent="0.15">
      <c r="AL941" s="15"/>
    </row>
    <row r="942" spans="38:38" ht="13.5" customHeight="1" x14ac:dyDescent="0.15">
      <c r="AL942" s="15"/>
    </row>
    <row r="943" spans="38:38" ht="13.5" customHeight="1" x14ac:dyDescent="0.15">
      <c r="AL943" s="15"/>
    </row>
    <row r="944" spans="38:38" ht="13.5" customHeight="1" x14ac:dyDescent="0.15">
      <c r="AL944" s="15"/>
    </row>
    <row r="945" spans="38:38" ht="13.5" customHeight="1" x14ac:dyDescent="0.15">
      <c r="AL945" s="15"/>
    </row>
    <row r="946" spans="38:38" ht="13.5" customHeight="1" x14ac:dyDescent="0.15">
      <c r="AL946" s="15"/>
    </row>
    <row r="947" spans="38:38" ht="13.5" customHeight="1" x14ac:dyDescent="0.15">
      <c r="AL947" s="15"/>
    </row>
    <row r="948" spans="38:38" ht="13.5" customHeight="1" x14ac:dyDescent="0.15">
      <c r="AL948" s="15"/>
    </row>
    <row r="949" spans="38:38" ht="13.5" customHeight="1" x14ac:dyDescent="0.15">
      <c r="AL949" s="15"/>
    </row>
    <row r="950" spans="38:38" ht="13.5" customHeight="1" x14ac:dyDescent="0.15">
      <c r="AL950" s="15"/>
    </row>
    <row r="951" spans="38:38" ht="13.5" customHeight="1" x14ac:dyDescent="0.15">
      <c r="AL951" s="15"/>
    </row>
    <row r="952" spans="38:38" ht="13.5" customHeight="1" x14ac:dyDescent="0.15">
      <c r="AL952" s="15"/>
    </row>
    <row r="953" spans="38:38" ht="13.5" customHeight="1" x14ac:dyDescent="0.15">
      <c r="AL953" s="15"/>
    </row>
    <row r="954" spans="38:38" ht="13.5" customHeight="1" x14ac:dyDescent="0.15">
      <c r="AL954" s="15"/>
    </row>
    <row r="955" spans="38:38" ht="13.5" customHeight="1" x14ac:dyDescent="0.15">
      <c r="AL955" s="15"/>
    </row>
    <row r="956" spans="38:38" ht="13.5" customHeight="1" x14ac:dyDescent="0.15">
      <c r="AL956" s="15"/>
    </row>
    <row r="957" spans="38:38" ht="13.5" customHeight="1" x14ac:dyDescent="0.15">
      <c r="AL957" s="15"/>
    </row>
    <row r="958" spans="38:38" ht="13.5" customHeight="1" x14ac:dyDescent="0.15">
      <c r="AL958" s="15"/>
    </row>
    <row r="959" spans="38:38" ht="13.5" customHeight="1" x14ac:dyDescent="0.15">
      <c r="AL959" s="15"/>
    </row>
    <row r="960" spans="38:38" ht="13.5" customHeight="1" x14ac:dyDescent="0.15">
      <c r="AL960" s="15"/>
    </row>
    <row r="961" spans="38:38" ht="13.5" customHeight="1" x14ac:dyDescent="0.15">
      <c r="AL961" s="15"/>
    </row>
    <row r="962" spans="38:38" ht="13.5" customHeight="1" x14ac:dyDescent="0.15">
      <c r="AL962" s="15"/>
    </row>
    <row r="963" spans="38:38" ht="13.5" customHeight="1" x14ac:dyDescent="0.15">
      <c r="AL963" s="15"/>
    </row>
    <row r="964" spans="38:38" ht="13.5" customHeight="1" x14ac:dyDescent="0.15">
      <c r="AL964" s="15"/>
    </row>
    <row r="965" spans="38:38" ht="13.5" customHeight="1" x14ac:dyDescent="0.15">
      <c r="AL965" s="15"/>
    </row>
    <row r="966" spans="38:38" ht="13.5" customHeight="1" x14ac:dyDescent="0.15">
      <c r="AL966" s="15"/>
    </row>
    <row r="967" spans="38:38" ht="13.5" customHeight="1" x14ac:dyDescent="0.15">
      <c r="AL967" s="15"/>
    </row>
    <row r="968" spans="38:38" ht="13.5" customHeight="1" x14ac:dyDescent="0.15">
      <c r="AL968" s="15"/>
    </row>
    <row r="969" spans="38:38" ht="13.5" customHeight="1" x14ac:dyDescent="0.15">
      <c r="AL969" s="15"/>
    </row>
    <row r="970" spans="38:38" ht="13.5" customHeight="1" x14ac:dyDescent="0.15">
      <c r="AL970" s="15"/>
    </row>
    <row r="971" spans="38:38" ht="13.5" customHeight="1" x14ac:dyDescent="0.15">
      <c r="AL971" s="15"/>
    </row>
    <row r="972" spans="38:38" ht="13.5" customHeight="1" x14ac:dyDescent="0.15">
      <c r="AL972" s="15"/>
    </row>
    <row r="973" spans="38:38" ht="13.5" customHeight="1" x14ac:dyDescent="0.15">
      <c r="AL973" s="15"/>
    </row>
    <row r="974" spans="38:38" ht="13.5" customHeight="1" x14ac:dyDescent="0.15">
      <c r="AL974" s="15"/>
    </row>
    <row r="975" spans="38:38" ht="13.5" customHeight="1" x14ac:dyDescent="0.15">
      <c r="AL975" s="15"/>
    </row>
    <row r="976" spans="38:38" ht="13.5" customHeight="1" x14ac:dyDescent="0.15">
      <c r="AL976" s="15"/>
    </row>
    <row r="977" spans="38:38" ht="13.5" customHeight="1" x14ac:dyDescent="0.15">
      <c r="AL977" s="15"/>
    </row>
    <row r="978" spans="38:38" ht="13.5" customHeight="1" x14ac:dyDescent="0.15">
      <c r="AL978" s="15"/>
    </row>
    <row r="979" spans="38:38" ht="13.5" customHeight="1" x14ac:dyDescent="0.15">
      <c r="AL979" s="15"/>
    </row>
    <row r="980" spans="38:38" ht="13.5" customHeight="1" x14ac:dyDescent="0.15">
      <c r="AL980" s="15"/>
    </row>
    <row r="981" spans="38:38" ht="13.5" customHeight="1" x14ac:dyDescent="0.15">
      <c r="AL981" s="15"/>
    </row>
    <row r="982" spans="38:38" ht="13.5" customHeight="1" x14ac:dyDescent="0.15">
      <c r="AL982" s="15"/>
    </row>
    <row r="983" spans="38:38" ht="13.5" customHeight="1" x14ac:dyDescent="0.15">
      <c r="AL983" s="15"/>
    </row>
    <row r="984" spans="38:38" ht="13.5" customHeight="1" x14ac:dyDescent="0.15">
      <c r="AL984" s="15"/>
    </row>
    <row r="985" spans="38:38" ht="13.5" customHeight="1" x14ac:dyDescent="0.15">
      <c r="AL985" s="15"/>
    </row>
    <row r="986" spans="38:38" ht="13.5" customHeight="1" x14ac:dyDescent="0.15">
      <c r="AL986" s="15"/>
    </row>
    <row r="987" spans="38:38" ht="13.5" customHeight="1" x14ac:dyDescent="0.15">
      <c r="AL987" s="15"/>
    </row>
    <row r="988" spans="38:38" ht="13.5" customHeight="1" x14ac:dyDescent="0.15">
      <c r="AL988" s="15"/>
    </row>
  </sheetData>
  <autoFilter ref="A4:AK585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1E89CCB-0AD0-4E41-B5A4-264FF142FAA8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0789C48-103B-4EE6-9941-49CD5469B919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'размечено за день'!G10:AK10</xm:f>
              <xm:sqref>AL10</xm:sqref>
            </x14:sparkline>
            <x14:sparkline>
              <xm:f>'размечено за день'!G11:AK11</xm:f>
              <xm:sqref>AL11</xm:sqref>
            </x14:sparkline>
            <x14:sparkline>
              <xm:f>'размечено за день'!G12:AK12</xm:f>
              <xm:sqref>AL12</xm:sqref>
            </x14:sparkline>
            <x14:sparkline>
              <xm:f>'размечено за день'!G13:AK13</xm:f>
              <xm:sqref>AL13</xm:sqref>
            </x14:sparkline>
            <x14:sparkline>
              <xm:f>'размечено за день'!G14:AK14</xm:f>
              <xm:sqref>AL14</xm:sqref>
            </x14:sparkline>
            <x14:sparkline>
              <xm:f>'размечено за день'!G15:AK15</xm:f>
              <xm:sqref>AL15</xm:sqref>
            </x14:sparkline>
            <x14:sparkline>
              <xm:f>'размечено за день'!G16:AK16</xm:f>
              <xm:sqref>AL16</xm:sqref>
            </x14:sparkline>
            <x14:sparkline>
              <xm:f>'размечено за день'!G17:AK17</xm:f>
              <xm:sqref>AL17</xm:sqref>
            </x14:sparkline>
            <x14:sparkline>
              <xm:f>'размечено за день'!G18:AK18</xm:f>
              <xm:sqref>AL18</xm:sqref>
            </x14:sparkline>
            <x14:sparkline>
              <xm:f>'размечено за день'!G19:AK19</xm:f>
              <xm:sqref>AL19</xm:sqref>
            </x14:sparkline>
            <x14:sparkline>
              <xm:f>'размечено за день'!G20:AK20</xm:f>
              <xm:sqref>AL20</xm:sqref>
            </x14:sparkline>
            <x14:sparkline>
              <xm:f>'размечено за день'!G21:AK21</xm:f>
              <xm:sqref>AL21</xm:sqref>
            </x14:sparkline>
            <x14:sparkline>
              <xm:f>'размечено за день'!G22:AK22</xm:f>
              <xm:sqref>AL22</xm:sqref>
            </x14:sparkline>
            <x14:sparkline>
              <xm:f>'размечено за день'!G23:AK23</xm:f>
              <xm:sqref>AL23</xm:sqref>
            </x14:sparkline>
            <x14:sparkline>
              <xm:f>'размечено за день'!G24:AK24</xm:f>
              <xm:sqref>AL24</xm:sqref>
            </x14:sparkline>
            <x14:sparkline>
              <xm:f>'размечено за день'!G25:AK25</xm:f>
              <xm:sqref>AL25</xm:sqref>
            </x14:sparkline>
            <x14:sparkline>
              <xm:f>'размечено за день'!G26:AK26</xm:f>
              <xm:sqref>AL26</xm:sqref>
            </x14:sparkline>
            <x14:sparkline>
              <xm:f>'размечено за день'!G27:AK27</xm:f>
              <xm:sqref>AL27</xm:sqref>
            </x14:sparkline>
            <x14:sparkline>
              <xm:f>'размечено за день'!G28:AK28</xm:f>
              <xm:sqref>AL28</xm:sqref>
            </x14:sparkline>
            <x14:sparkline>
              <xm:f>'размечено за день'!G29:AK29</xm:f>
              <xm:sqref>AL29</xm:sqref>
            </x14:sparkline>
            <x14:sparkline>
              <xm:f>'размечено за день'!G30:AK30</xm:f>
              <xm:sqref>AL30</xm:sqref>
            </x14:sparkline>
            <x14:sparkline>
              <xm:f>'размечено за день'!G31:AK31</xm:f>
              <xm:sqref>AL31</xm:sqref>
            </x14:sparkline>
            <x14:sparkline>
              <xm:f>'размечено за день'!G32:AK32</xm:f>
              <xm:sqref>AL32</xm:sqref>
            </x14:sparkline>
            <x14:sparkline>
              <xm:f>'размечено за день'!G33:AK33</xm:f>
              <xm:sqref>AL33</xm:sqref>
            </x14:sparkline>
            <x14:sparkline>
              <xm:f>'размечено за день'!G34:AK34</xm:f>
              <xm:sqref>AL34</xm:sqref>
            </x14:sparkline>
            <x14:sparkline>
              <xm:f>'размечено за день'!G35:AK35</xm:f>
              <xm:sqref>AL35</xm:sqref>
            </x14:sparkline>
            <x14:sparkline>
              <xm:f>'размечено за день'!G36:AK36</xm:f>
              <xm:sqref>AL36</xm:sqref>
            </x14:sparkline>
            <x14:sparkline>
              <xm:f>'размечено за день'!G37:AK37</xm:f>
              <xm:sqref>AL37</xm:sqref>
            </x14:sparkline>
            <x14:sparkline>
              <xm:f>'размечено за день'!G38:AK38</xm:f>
              <xm:sqref>AL38</xm:sqref>
            </x14:sparkline>
            <x14:sparkline>
              <xm:f>'размечено за день'!G39:AK39</xm:f>
              <xm:sqref>AL39</xm:sqref>
            </x14:sparkline>
            <x14:sparkline>
              <xm:f>'размечено за день'!G40:AK40</xm:f>
              <xm:sqref>AL40</xm:sqref>
            </x14:sparkline>
            <x14:sparkline>
              <xm:f>'размечено за день'!G41:AK41</xm:f>
              <xm:sqref>AL41</xm:sqref>
            </x14:sparkline>
            <x14:sparkline>
              <xm:f>'размечено за день'!G42:AK42</xm:f>
              <xm:sqref>AL42</xm:sqref>
            </x14:sparkline>
            <x14:sparkline>
              <xm:f>'размечено за день'!G43:AK43</xm:f>
              <xm:sqref>AL43</xm:sqref>
            </x14:sparkline>
            <x14:sparkline>
              <xm:f>'размечено за день'!G44:AK44</xm:f>
              <xm:sqref>AL44</xm:sqref>
            </x14:sparkline>
            <x14:sparkline>
              <xm:f>'размечено за день'!G45:AK45</xm:f>
              <xm:sqref>AL45</xm:sqref>
            </x14:sparkline>
            <x14:sparkline>
              <xm:f>'размечено за день'!G46:AK46</xm:f>
              <xm:sqref>AL46</xm:sqref>
            </x14:sparkline>
            <x14:sparkline>
              <xm:f>'размечено за день'!G47:AK47</xm:f>
              <xm:sqref>AL47</xm:sqref>
            </x14:sparkline>
            <x14:sparkline>
              <xm:f>'размечено за день'!G48:AK48</xm:f>
              <xm:sqref>AL48</xm:sqref>
            </x14:sparkline>
            <x14:sparkline>
              <xm:f>'размечено за день'!G49:AK49</xm:f>
              <xm:sqref>AL49</xm:sqref>
            </x14:sparkline>
            <x14:sparkline>
              <xm:f>'размечено за день'!G50:AK50</xm:f>
              <xm:sqref>AL50</xm:sqref>
            </x14:sparkline>
            <x14:sparkline>
              <xm:f>'размечено за день'!G51:AK51</xm:f>
              <xm:sqref>AL51</xm:sqref>
            </x14:sparkline>
            <x14:sparkline>
              <xm:f>'размечено за день'!G52:AK52</xm:f>
              <xm:sqref>AL52</xm:sqref>
            </x14:sparkline>
            <x14:sparkline>
              <xm:f>'размечено за день'!G53:AK53</xm:f>
              <xm:sqref>AL53</xm:sqref>
            </x14:sparkline>
            <x14:sparkline>
              <xm:f>'размечено за день'!G54:AK54</xm:f>
              <xm:sqref>AL54</xm:sqref>
            </x14:sparkline>
            <x14:sparkline>
              <xm:f>'размечено за день'!G55:AK55</xm:f>
              <xm:sqref>AL55</xm:sqref>
            </x14:sparkline>
            <x14:sparkline>
              <xm:f>'размечено за день'!G56:AK56</xm:f>
              <xm:sqref>AL56</xm:sqref>
            </x14:sparkline>
            <x14:sparkline>
              <xm:f>'размечено за день'!G57:AK57</xm:f>
              <xm:sqref>AL57</xm:sqref>
            </x14:sparkline>
            <x14:sparkline>
              <xm:f>'размечено за день'!G58:AK58</xm:f>
              <xm:sqref>AL58</xm:sqref>
            </x14:sparkline>
            <x14:sparkline>
              <xm:f>'размечено за день'!G59:AK59</xm:f>
              <xm:sqref>AL59</xm:sqref>
            </x14:sparkline>
            <x14:sparkline>
              <xm:f>'размечено за день'!G60:AK60</xm:f>
              <xm:sqref>AL60</xm:sqref>
            </x14:sparkline>
            <x14:sparkline>
              <xm:f>'размечено за день'!G61:AK61</xm:f>
              <xm:sqref>AL61</xm:sqref>
            </x14:sparkline>
            <x14:sparkline>
              <xm:f>'размечено за день'!G62:AK62</xm:f>
              <xm:sqref>AL62</xm:sqref>
            </x14:sparkline>
            <x14:sparkline>
              <xm:f>'размечено за день'!G63:AK63</xm:f>
              <xm:sqref>AL63</xm:sqref>
            </x14:sparkline>
            <x14:sparkline>
              <xm:f>'размечено за день'!G64:AK64</xm:f>
              <xm:sqref>AL64</xm:sqref>
            </x14:sparkline>
            <x14:sparkline>
              <xm:f>'размечено за день'!G65:AK65</xm:f>
              <xm:sqref>AL65</xm:sqref>
            </x14:sparkline>
            <x14:sparkline>
              <xm:f>'размечено за день'!G66:AK66</xm:f>
              <xm:sqref>AL66</xm:sqref>
            </x14:sparkline>
            <x14:sparkline>
              <xm:f>'размечено за день'!G67:AK67</xm:f>
              <xm:sqref>AL67</xm:sqref>
            </x14:sparkline>
            <x14:sparkline>
              <xm:f>'размечено за день'!G68:AK68</xm:f>
              <xm:sqref>AL68</xm:sqref>
            </x14:sparkline>
            <x14:sparkline>
              <xm:f>'размечено за день'!G69:AK69</xm:f>
              <xm:sqref>AL69</xm:sqref>
            </x14:sparkline>
            <x14:sparkline>
              <xm:f>'размечено за день'!G70:AK70</xm:f>
              <xm:sqref>AL70</xm:sqref>
            </x14:sparkline>
            <x14:sparkline>
              <xm:f>'размечено за день'!G71:AK71</xm:f>
              <xm:sqref>AL71</xm:sqref>
            </x14:sparkline>
            <x14:sparkline>
              <xm:f>'размечено за день'!G72:AK72</xm:f>
              <xm:sqref>AL72</xm:sqref>
            </x14:sparkline>
            <x14:sparkline>
              <xm:f>'размечено за день'!G73:AK73</xm:f>
              <xm:sqref>AL73</xm:sqref>
            </x14:sparkline>
            <x14:sparkline>
              <xm:f>'размечено за день'!G74:AK74</xm:f>
              <xm:sqref>AL74</xm:sqref>
            </x14:sparkline>
            <x14:sparkline>
              <xm:f>'размечено за день'!G75:AK75</xm:f>
              <xm:sqref>AL75</xm:sqref>
            </x14:sparkline>
            <x14:sparkline>
              <xm:f>'размечено за день'!G76:AK76</xm:f>
              <xm:sqref>AL76</xm:sqref>
            </x14:sparkline>
            <x14:sparkline>
              <xm:f>'размечено за день'!G77:AK77</xm:f>
              <xm:sqref>AL77</xm:sqref>
            </x14:sparkline>
            <x14:sparkline>
              <xm:f>'размечено за день'!G78:AK78</xm:f>
              <xm:sqref>AL78</xm:sqref>
            </x14:sparkline>
            <x14:sparkline>
              <xm:f>'размечено за день'!G79:AK79</xm:f>
              <xm:sqref>AL79</xm:sqref>
            </x14:sparkline>
            <x14:sparkline>
              <xm:f>'размечено за день'!G80:AK80</xm:f>
              <xm:sqref>AL80</xm:sqref>
            </x14:sparkline>
            <x14:sparkline>
              <xm:f>'размечено за день'!G81:AK81</xm:f>
              <xm:sqref>AL81</xm:sqref>
            </x14:sparkline>
            <x14:sparkline>
              <xm:f>'размечено за день'!G82:AK82</xm:f>
              <xm:sqref>AL82</xm:sqref>
            </x14:sparkline>
            <x14:sparkline>
              <xm:f>'размечено за день'!G83:AK83</xm:f>
              <xm:sqref>AL83</xm:sqref>
            </x14:sparkline>
            <x14:sparkline>
              <xm:f>'размечено за день'!G84:AK84</xm:f>
              <xm:sqref>AL84</xm:sqref>
            </x14:sparkline>
            <x14:sparkline>
              <xm:f>'размечено за день'!G85:AK85</xm:f>
              <xm:sqref>AL85</xm:sqref>
            </x14:sparkline>
            <x14:sparkline>
              <xm:f>'размечено за день'!G86:AK86</xm:f>
              <xm:sqref>AL86</xm:sqref>
            </x14:sparkline>
            <x14:sparkline>
              <xm:f>'размечено за день'!G87:AK87</xm:f>
              <xm:sqref>AL87</xm:sqref>
            </x14:sparkline>
            <x14:sparkline>
              <xm:f>'размечено за день'!G88:AK88</xm:f>
              <xm:sqref>AL88</xm:sqref>
            </x14:sparkline>
            <x14:sparkline>
              <xm:f>'размечено за день'!G89:AK89</xm:f>
              <xm:sqref>AL89</xm:sqref>
            </x14:sparkline>
            <x14:sparkline>
              <xm:f>'размечено за день'!G90:AK90</xm:f>
              <xm:sqref>AL90</xm:sqref>
            </x14:sparkline>
            <x14:sparkline>
              <xm:f>'размечено за день'!G91:AK91</xm:f>
              <xm:sqref>AL91</xm:sqref>
            </x14:sparkline>
            <x14:sparkline>
              <xm:f>'размечено за день'!G92:AK92</xm:f>
              <xm:sqref>AL92</xm:sqref>
            </x14:sparkline>
            <x14:sparkline>
              <xm:f>'размечено за день'!G93:AK93</xm:f>
              <xm:sqref>AL93</xm:sqref>
            </x14:sparkline>
            <x14:sparkline>
              <xm:f>'размечено за день'!G94:AK94</xm:f>
              <xm:sqref>AL94</xm:sqref>
            </x14:sparkline>
            <x14:sparkline>
              <xm:f>'размечено за день'!G95:AK95</xm:f>
              <xm:sqref>AL95</xm:sqref>
            </x14:sparkline>
            <x14:sparkline>
              <xm:f>'размечено за день'!G96:AK96</xm:f>
              <xm:sqref>AL96</xm:sqref>
            </x14:sparkline>
            <x14:sparkline>
              <xm:f>'размечено за день'!G97:AK97</xm:f>
              <xm:sqref>AL97</xm:sqref>
            </x14:sparkline>
            <x14:sparkline>
              <xm:f>'размечено за день'!G98:AK98</xm:f>
              <xm:sqref>AL98</xm:sqref>
            </x14:sparkline>
            <x14:sparkline>
              <xm:f>'размечено за день'!G99:AK99</xm:f>
              <xm:sqref>AL99</xm:sqref>
            </x14:sparkline>
            <x14:sparkline>
              <xm:f>'размечено за день'!G100:AK100</xm:f>
              <xm:sqref>AL100</xm:sqref>
            </x14:sparkline>
            <x14:sparkline>
              <xm:f>'размечено за день'!G101:AK101</xm:f>
              <xm:sqref>AL101</xm:sqref>
            </x14:sparkline>
            <x14:sparkline>
              <xm:f>'размечено за день'!G102:AK102</xm:f>
              <xm:sqref>AL102</xm:sqref>
            </x14:sparkline>
            <x14:sparkline>
              <xm:f>'размечено за день'!G103:AK103</xm:f>
              <xm:sqref>AL103</xm:sqref>
            </x14:sparkline>
            <x14:sparkline>
              <xm:f>'размечено за день'!G104:AK104</xm:f>
              <xm:sqref>AL104</xm:sqref>
            </x14:sparkline>
            <x14:sparkline>
              <xm:f>'размечено за день'!G105:AK105</xm:f>
              <xm:sqref>AL105</xm:sqref>
            </x14:sparkline>
            <x14:sparkline>
              <xm:f>'размечено за день'!G106:AK106</xm:f>
              <xm:sqref>AL106</xm:sqref>
            </x14:sparkline>
            <x14:sparkline>
              <xm:f>'размечено за день'!G107:AK107</xm:f>
              <xm:sqref>AL107</xm:sqref>
            </x14:sparkline>
            <x14:sparkline>
              <xm:f>'размечено за день'!G108:AK108</xm:f>
              <xm:sqref>AL108</xm:sqref>
            </x14:sparkline>
            <x14:sparkline>
              <xm:f>'размечено за день'!G109:AK109</xm:f>
              <xm:sqref>AL109</xm:sqref>
            </x14:sparkline>
            <x14:sparkline>
              <xm:f>'размечено за день'!G110:AK110</xm:f>
              <xm:sqref>AL110</xm:sqref>
            </x14:sparkline>
            <x14:sparkline>
              <xm:f>'размечено за день'!G111:AK111</xm:f>
              <xm:sqref>AL111</xm:sqref>
            </x14:sparkline>
            <x14:sparkline>
              <xm:f>'размечено за день'!G112:AK112</xm:f>
              <xm:sqref>AL112</xm:sqref>
            </x14:sparkline>
            <x14:sparkline>
              <xm:f>'размечено за день'!G113:AK113</xm:f>
              <xm:sqref>AL113</xm:sqref>
            </x14:sparkline>
            <x14:sparkline>
              <xm:f>'размечено за день'!G114:AK114</xm:f>
              <xm:sqref>AL114</xm:sqref>
            </x14:sparkline>
            <x14:sparkline>
              <xm:f>'размечено за день'!G115:AK115</xm:f>
              <xm:sqref>AL115</xm:sqref>
            </x14:sparkline>
            <x14:sparkline>
              <xm:f>'размечено за день'!G116:AK116</xm:f>
              <xm:sqref>AL116</xm:sqref>
            </x14:sparkline>
            <x14:sparkline>
              <xm:f>'размечено за день'!G117:AK117</xm:f>
              <xm:sqref>AL117</xm:sqref>
            </x14:sparkline>
            <x14:sparkline>
              <xm:f>'размечено за день'!G118:AK118</xm:f>
              <xm:sqref>AL118</xm:sqref>
            </x14:sparkline>
            <x14:sparkline>
              <xm:f>'размечено за день'!G119:AK119</xm:f>
              <xm:sqref>AL119</xm:sqref>
            </x14:sparkline>
            <x14:sparkline>
              <xm:f>'размечено за день'!G120:AK120</xm:f>
              <xm:sqref>AL120</xm:sqref>
            </x14:sparkline>
            <x14:sparkline>
              <xm:f>'размечено за день'!G121:AK121</xm:f>
              <xm:sqref>AL121</xm:sqref>
            </x14:sparkline>
            <x14:sparkline>
              <xm:f>'размечено за день'!G122:AK122</xm:f>
              <xm:sqref>AL122</xm:sqref>
            </x14:sparkline>
            <x14:sparkline>
              <xm:f>'размечено за день'!G123:AK123</xm:f>
              <xm:sqref>AL123</xm:sqref>
            </x14:sparkline>
            <x14:sparkline>
              <xm:f>'размечено за день'!G124:AK124</xm:f>
              <xm:sqref>AL124</xm:sqref>
            </x14:sparkline>
            <x14:sparkline>
              <xm:f>'размечено за день'!G125:AK125</xm:f>
              <xm:sqref>AL125</xm:sqref>
            </x14:sparkline>
            <x14:sparkline>
              <xm:f>'размечено за день'!G126:AK126</xm:f>
              <xm:sqref>AL126</xm:sqref>
            </x14:sparkline>
            <x14:sparkline>
              <xm:f>'размечено за день'!G127:AK127</xm:f>
              <xm:sqref>AL127</xm:sqref>
            </x14:sparkline>
            <x14:sparkline>
              <xm:f>'размечено за день'!G128:AK128</xm:f>
              <xm:sqref>AL128</xm:sqref>
            </x14:sparkline>
            <x14:sparkline>
              <xm:f>'размечено за день'!G129:AK129</xm:f>
              <xm:sqref>AL129</xm:sqref>
            </x14:sparkline>
            <x14:sparkline>
              <xm:f>'размечено за день'!G130:AK130</xm:f>
              <xm:sqref>AL130</xm:sqref>
            </x14:sparkline>
            <x14:sparkline>
              <xm:f>'размечено за день'!G131:AK131</xm:f>
              <xm:sqref>AL131</xm:sqref>
            </x14:sparkline>
            <x14:sparkline>
              <xm:f>'размечено за день'!G132:AK132</xm:f>
              <xm:sqref>AL132</xm:sqref>
            </x14:sparkline>
            <x14:sparkline>
              <xm:f>'размечено за день'!G133:AK133</xm:f>
              <xm:sqref>AL133</xm:sqref>
            </x14:sparkline>
            <x14:sparkline>
              <xm:f>'размечено за день'!G134:AK134</xm:f>
              <xm:sqref>AL134</xm:sqref>
            </x14:sparkline>
            <x14:sparkline>
              <xm:f>'размечено за день'!G135:AK135</xm:f>
              <xm:sqref>AL135</xm:sqref>
            </x14:sparkline>
            <x14:sparkline>
              <xm:f>'размечено за день'!G136:AK136</xm:f>
              <xm:sqref>AL136</xm:sqref>
            </x14:sparkline>
            <x14:sparkline>
              <xm:f>'размечено за день'!G137:AK137</xm:f>
              <xm:sqref>AL137</xm:sqref>
            </x14:sparkline>
            <x14:sparkline>
              <xm:f>'размечено за день'!G138:AK138</xm:f>
              <xm:sqref>AL138</xm:sqref>
            </x14:sparkline>
            <x14:sparkline>
              <xm:f>'размечено за день'!G139:AK139</xm:f>
              <xm:sqref>AL139</xm:sqref>
            </x14:sparkline>
            <x14:sparkline>
              <xm:f>'размечено за день'!G140:AK140</xm:f>
              <xm:sqref>AL140</xm:sqref>
            </x14:sparkline>
            <x14:sparkline>
              <xm:f>'размечено за день'!G141:AK141</xm:f>
              <xm:sqref>AL141</xm:sqref>
            </x14:sparkline>
            <x14:sparkline>
              <xm:f>'размечено за день'!G142:AK142</xm:f>
              <xm:sqref>AL142</xm:sqref>
            </x14:sparkline>
            <x14:sparkline>
              <xm:f>'размечено за день'!G143:AK143</xm:f>
              <xm:sqref>AL143</xm:sqref>
            </x14:sparkline>
            <x14:sparkline>
              <xm:f>'размечено за день'!G144:AK144</xm:f>
              <xm:sqref>AL144</xm:sqref>
            </x14:sparkline>
            <x14:sparkline>
              <xm:f>'размечено за день'!G145:AK145</xm:f>
              <xm:sqref>AL145</xm:sqref>
            </x14:sparkline>
            <x14:sparkline>
              <xm:f>'размечено за день'!G146:AK146</xm:f>
              <xm:sqref>AL146</xm:sqref>
            </x14:sparkline>
            <x14:sparkline>
              <xm:f>'размечено за день'!G147:AK147</xm:f>
              <xm:sqref>AL147</xm:sqref>
            </x14:sparkline>
            <x14:sparkline>
              <xm:f>'размечено за день'!G148:AK148</xm:f>
              <xm:sqref>AL148</xm:sqref>
            </x14:sparkline>
            <x14:sparkline>
              <xm:f>'размечено за день'!G149:AK149</xm:f>
              <xm:sqref>AL149</xm:sqref>
            </x14:sparkline>
            <x14:sparkline>
              <xm:f>'размечено за день'!G150:AK150</xm:f>
              <xm:sqref>AL150</xm:sqref>
            </x14:sparkline>
            <x14:sparkline>
              <xm:f>'размечено за день'!G151:AK151</xm:f>
              <xm:sqref>AL151</xm:sqref>
            </x14:sparkline>
            <x14:sparkline>
              <xm:f>'размечено за день'!G152:AK152</xm:f>
              <xm:sqref>AL152</xm:sqref>
            </x14:sparkline>
            <x14:sparkline>
              <xm:f>'размечено за день'!G153:AK153</xm:f>
              <xm:sqref>AL153</xm:sqref>
            </x14:sparkline>
            <x14:sparkline>
              <xm:f>'размечено за день'!G154:AK154</xm:f>
              <xm:sqref>AL154</xm:sqref>
            </x14:sparkline>
            <x14:sparkline>
              <xm:f>'размечено за день'!G155:AK155</xm:f>
              <xm:sqref>AL155</xm:sqref>
            </x14:sparkline>
            <x14:sparkline>
              <xm:f>'размечено за день'!G156:AK156</xm:f>
              <xm:sqref>AL156</xm:sqref>
            </x14:sparkline>
            <x14:sparkline>
              <xm:f>'размечено за день'!G157:AK157</xm:f>
              <xm:sqref>AL157</xm:sqref>
            </x14:sparkline>
            <x14:sparkline>
              <xm:f>'размечено за день'!G158:AK158</xm:f>
              <xm:sqref>AL158</xm:sqref>
            </x14:sparkline>
            <x14:sparkline>
              <xm:f>'размечено за день'!G159:AK159</xm:f>
              <xm:sqref>AL159</xm:sqref>
            </x14:sparkline>
            <x14:sparkline>
              <xm:f>'размечено за день'!G160:AK160</xm:f>
              <xm:sqref>AL160</xm:sqref>
            </x14:sparkline>
            <x14:sparkline>
              <xm:f>'размечено за день'!G161:AK161</xm:f>
              <xm:sqref>AL161</xm:sqref>
            </x14:sparkline>
            <x14:sparkline>
              <xm:f>'размечено за день'!G162:AK162</xm:f>
              <xm:sqref>AL162</xm:sqref>
            </x14:sparkline>
            <x14:sparkline>
              <xm:f>'размечено за день'!G163:AK163</xm:f>
              <xm:sqref>AL163</xm:sqref>
            </x14:sparkline>
            <x14:sparkline>
              <xm:f>'размечено за день'!G164:AK164</xm:f>
              <xm:sqref>AL164</xm:sqref>
            </x14:sparkline>
            <x14:sparkline>
              <xm:f>'размечено за день'!G165:AK165</xm:f>
              <xm:sqref>AL165</xm:sqref>
            </x14:sparkline>
            <x14:sparkline>
              <xm:f>'размечено за день'!G166:AK166</xm:f>
              <xm:sqref>AL166</xm:sqref>
            </x14:sparkline>
            <x14:sparkline>
              <xm:f>'размечено за день'!G167:AK167</xm:f>
              <xm:sqref>AL167</xm:sqref>
            </x14:sparkline>
            <x14:sparkline>
              <xm:f>'размечено за день'!G168:AK168</xm:f>
              <xm:sqref>AL168</xm:sqref>
            </x14:sparkline>
            <x14:sparkline>
              <xm:f>'размечено за день'!G169:AK169</xm:f>
              <xm:sqref>AL169</xm:sqref>
            </x14:sparkline>
            <x14:sparkline>
              <xm:f>'размечено за день'!G170:AK170</xm:f>
              <xm:sqref>AL170</xm:sqref>
            </x14:sparkline>
            <x14:sparkline>
              <xm:f>'размечено за день'!G171:AK171</xm:f>
              <xm:sqref>AL171</xm:sqref>
            </x14:sparkline>
            <x14:sparkline>
              <xm:f>'размечено за день'!G172:AK172</xm:f>
              <xm:sqref>AL172</xm:sqref>
            </x14:sparkline>
            <x14:sparkline>
              <xm:f>'размечено за день'!G173:AK173</xm:f>
              <xm:sqref>AL173</xm:sqref>
            </x14:sparkline>
            <x14:sparkline>
              <xm:f>'размечено за день'!G174:AK174</xm:f>
              <xm:sqref>AL174</xm:sqref>
            </x14:sparkline>
            <x14:sparkline>
              <xm:f>'размечено за день'!G175:AK175</xm:f>
              <xm:sqref>AL175</xm:sqref>
            </x14:sparkline>
            <x14:sparkline>
              <xm:f>'размечено за день'!G176:AK176</xm:f>
              <xm:sqref>AL176</xm:sqref>
            </x14:sparkline>
            <x14:sparkline>
              <xm:f>'размечено за день'!G177:AK177</xm:f>
              <xm:sqref>AL177</xm:sqref>
            </x14:sparkline>
            <x14:sparkline>
              <xm:f>'размечено за день'!G178:AK178</xm:f>
              <xm:sqref>AL178</xm:sqref>
            </x14:sparkline>
            <x14:sparkline>
              <xm:f>'размечено за день'!G179:AK179</xm:f>
              <xm:sqref>AL179</xm:sqref>
            </x14:sparkline>
            <x14:sparkline>
              <xm:f>'размечено за день'!G180:AK180</xm:f>
              <xm:sqref>AL180</xm:sqref>
            </x14:sparkline>
            <x14:sparkline>
              <xm:f>'размечено за день'!G181:AK181</xm:f>
              <xm:sqref>AL181</xm:sqref>
            </x14:sparkline>
            <x14:sparkline>
              <xm:f>'размечено за день'!G182:AK182</xm:f>
              <xm:sqref>AL182</xm:sqref>
            </x14:sparkline>
            <x14:sparkline>
              <xm:f>'размечено за день'!G183:AK183</xm:f>
              <xm:sqref>AL183</xm:sqref>
            </x14:sparkline>
            <x14:sparkline>
              <xm:f>'размечено за день'!G184:AK184</xm:f>
              <xm:sqref>AL184</xm:sqref>
            </x14:sparkline>
            <x14:sparkline>
              <xm:f>'размечено за день'!G185:AK185</xm:f>
              <xm:sqref>AL185</xm:sqref>
            </x14:sparkline>
            <x14:sparkline>
              <xm:f>'размечено за день'!G186:AK186</xm:f>
              <xm:sqref>AL186</xm:sqref>
            </x14:sparkline>
            <x14:sparkline>
              <xm:f>'размечено за день'!G187:AK187</xm:f>
              <xm:sqref>AL187</xm:sqref>
            </x14:sparkline>
            <x14:sparkline>
              <xm:f>'размечено за день'!G188:AK188</xm:f>
              <xm:sqref>AL188</xm:sqref>
            </x14:sparkline>
            <x14:sparkline>
              <xm:f>'размечено за день'!G189:AK189</xm:f>
              <xm:sqref>AL189</xm:sqref>
            </x14:sparkline>
            <x14:sparkline>
              <xm:f>'размечено за день'!G190:AK190</xm:f>
              <xm:sqref>AL190</xm:sqref>
            </x14:sparkline>
            <x14:sparkline>
              <xm:f>'размечено за день'!G191:AK191</xm:f>
              <xm:sqref>AL191</xm:sqref>
            </x14:sparkline>
            <x14:sparkline>
              <xm:f>'размечено за день'!G192:AK192</xm:f>
              <xm:sqref>AL192</xm:sqref>
            </x14:sparkline>
            <x14:sparkline>
              <xm:f>'размечено за день'!G193:AK193</xm:f>
              <xm:sqref>AL193</xm:sqref>
            </x14:sparkline>
            <x14:sparkline>
              <xm:f>'размечено за день'!G194:AK194</xm:f>
              <xm:sqref>AL194</xm:sqref>
            </x14:sparkline>
            <x14:sparkline>
              <xm:f>'размечено за день'!G195:AK195</xm:f>
              <xm:sqref>AL195</xm:sqref>
            </x14:sparkline>
            <x14:sparkline>
              <xm:f>'размечено за день'!G196:AK196</xm:f>
              <xm:sqref>AL196</xm:sqref>
            </x14:sparkline>
            <x14:sparkline>
              <xm:f>'размечено за день'!G197:AK197</xm:f>
              <xm:sqref>AL197</xm:sqref>
            </x14:sparkline>
            <x14:sparkline>
              <xm:f>'размечено за день'!G198:AK198</xm:f>
              <xm:sqref>AL198</xm:sqref>
            </x14:sparkline>
            <x14:sparkline>
              <xm:f>'размечено за день'!G199:AK199</xm:f>
              <xm:sqref>AL199</xm:sqref>
            </x14:sparkline>
            <x14:sparkline>
              <xm:f>'размечено за день'!G200:AK200</xm:f>
              <xm:sqref>AL200</xm:sqref>
            </x14:sparkline>
            <x14:sparkline>
              <xm:f>'размечено за день'!G201:AK201</xm:f>
              <xm:sqref>AL201</xm:sqref>
            </x14:sparkline>
            <x14:sparkline>
              <xm:f>'размечено за день'!G202:AK202</xm:f>
              <xm:sqref>AL202</xm:sqref>
            </x14:sparkline>
            <x14:sparkline>
              <xm:f>'размечено за день'!G203:AK203</xm:f>
              <xm:sqref>AL203</xm:sqref>
            </x14:sparkline>
            <x14:sparkline>
              <xm:f>'размечено за день'!G204:AK204</xm:f>
              <xm:sqref>AL204</xm:sqref>
            </x14:sparkline>
            <x14:sparkline>
              <xm:f>'размечено за день'!G205:AK205</xm:f>
              <xm:sqref>AL205</xm:sqref>
            </x14:sparkline>
            <x14:sparkline>
              <xm:f>'размечено за день'!G206:AK206</xm:f>
              <xm:sqref>AL206</xm:sqref>
            </x14:sparkline>
            <x14:sparkline>
              <xm:f>'размечено за день'!G207:AK207</xm:f>
              <xm:sqref>AL207</xm:sqref>
            </x14:sparkline>
            <x14:sparkline>
              <xm:f>'размечено за день'!G208:AK208</xm:f>
              <xm:sqref>AL208</xm:sqref>
            </x14:sparkline>
            <x14:sparkline>
              <xm:f>'размечено за день'!G209:AK209</xm:f>
              <xm:sqref>AL209</xm:sqref>
            </x14:sparkline>
            <x14:sparkline>
              <xm:f>'размечено за день'!G210:AK210</xm:f>
              <xm:sqref>AL210</xm:sqref>
            </x14:sparkline>
            <x14:sparkline>
              <xm:f>'размечено за день'!G211:AK211</xm:f>
              <xm:sqref>AL211</xm:sqref>
            </x14:sparkline>
            <x14:sparkline>
              <xm:f>'размечено за день'!G212:AK212</xm:f>
              <xm:sqref>AL212</xm:sqref>
            </x14:sparkline>
            <x14:sparkline>
              <xm:f>'размечено за день'!G213:AK213</xm:f>
              <xm:sqref>AL213</xm:sqref>
            </x14:sparkline>
            <x14:sparkline>
              <xm:f>'размечено за день'!G214:AK214</xm:f>
              <xm:sqref>AL214</xm:sqref>
            </x14:sparkline>
            <x14:sparkline>
              <xm:f>'размечено за день'!G215:AK215</xm:f>
              <xm:sqref>AL215</xm:sqref>
            </x14:sparkline>
            <x14:sparkline>
              <xm:f>'размечено за день'!G216:AK216</xm:f>
              <xm:sqref>AL216</xm:sqref>
            </x14:sparkline>
            <x14:sparkline>
              <xm:f>'размечено за день'!G217:AK217</xm:f>
              <xm:sqref>AL217</xm:sqref>
            </x14:sparkline>
            <x14:sparkline>
              <xm:f>'размечено за день'!G218:AK218</xm:f>
              <xm:sqref>AL218</xm:sqref>
            </x14:sparkline>
            <x14:sparkline>
              <xm:f>'размечено за день'!G219:AK219</xm:f>
              <xm:sqref>AL219</xm:sqref>
            </x14:sparkline>
            <x14:sparkline>
              <xm:f>'размечено за день'!G220:AK220</xm:f>
              <xm:sqref>AL220</xm:sqref>
            </x14:sparkline>
            <x14:sparkline>
              <xm:f>'размечено за день'!G221:AK221</xm:f>
              <xm:sqref>AL221</xm:sqref>
            </x14:sparkline>
            <x14:sparkline>
              <xm:f>'размечено за день'!G222:AK222</xm:f>
              <xm:sqref>AL222</xm:sqref>
            </x14:sparkline>
            <x14:sparkline>
              <xm:f>'размечено за день'!G223:AK223</xm:f>
              <xm:sqref>AL223</xm:sqref>
            </x14:sparkline>
            <x14:sparkline>
              <xm:f>'размечено за день'!G224:AK224</xm:f>
              <xm:sqref>AL224</xm:sqref>
            </x14:sparkline>
            <x14:sparkline>
              <xm:f>'размечено за день'!G225:AK225</xm:f>
              <xm:sqref>AL225</xm:sqref>
            </x14:sparkline>
            <x14:sparkline>
              <xm:f>'размечено за день'!G226:AK226</xm:f>
              <xm:sqref>AL226</xm:sqref>
            </x14:sparkline>
            <x14:sparkline>
              <xm:f>'размечено за день'!G227:AK227</xm:f>
              <xm:sqref>AL227</xm:sqref>
            </x14:sparkline>
            <x14:sparkline>
              <xm:f>'размечено за день'!G228:AK228</xm:f>
              <xm:sqref>AL228</xm:sqref>
            </x14:sparkline>
            <x14:sparkline>
              <xm:f>'размечено за день'!G229:AK229</xm:f>
              <xm:sqref>AL229</xm:sqref>
            </x14:sparkline>
            <x14:sparkline>
              <xm:f>'размечено за день'!G230:AK230</xm:f>
              <xm:sqref>AL230</xm:sqref>
            </x14:sparkline>
            <x14:sparkline>
              <xm:f>'размечено за день'!G231:AK231</xm:f>
              <xm:sqref>AL231</xm:sqref>
            </x14:sparkline>
            <x14:sparkline>
              <xm:f>'размечено за день'!G232:AK232</xm:f>
              <xm:sqref>AL232</xm:sqref>
            </x14:sparkline>
            <x14:sparkline>
              <xm:f>'размечено за день'!G233:AK233</xm:f>
              <xm:sqref>AL233</xm:sqref>
            </x14:sparkline>
            <x14:sparkline>
              <xm:f>'размечено за день'!G234:AK234</xm:f>
              <xm:sqref>AL234</xm:sqref>
            </x14:sparkline>
            <x14:sparkline>
              <xm:f>'размечено за день'!G235:AK235</xm:f>
              <xm:sqref>AL235</xm:sqref>
            </x14:sparkline>
            <x14:sparkline>
              <xm:f>'размечено за день'!G236:AK236</xm:f>
              <xm:sqref>AL236</xm:sqref>
            </x14:sparkline>
            <x14:sparkline>
              <xm:f>'размечено за день'!G237:AK237</xm:f>
              <xm:sqref>AL237</xm:sqref>
            </x14:sparkline>
            <x14:sparkline>
              <xm:f>'размечено за день'!G238:AK238</xm:f>
              <xm:sqref>AL238</xm:sqref>
            </x14:sparkline>
            <x14:sparkline>
              <xm:f>'размечено за день'!G239:AK239</xm:f>
              <xm:sqref>AL239</xm:sqref>
            </x14:sparkline>
            <x14:sparkline>
              <xm:f>'размечено за день'!G240:AK240</xm:f>
              <xm:sqref>AL240</xm:sqref>
            </x14:sparkline>
            <x14:sparkline>
              <xm:f>'размечено за день'!G241:AK241</xm:f>
              <xm:sqref>AL241</xm:sqref>
            </x14:sparkline>
            <x14:sparkline>
              <xm:f>'размечено за день'!G242:AK242</xm:f>
              <xm:sqref>AL242</xm:sqref>
            </x14:sparkline>
            <x14:sparkline>
              <xm:f>'размечено за день'!G243:AK243</xm:f>
              <xm:sqref>AL243</xm:sqref>
            </x14:sparkline>
            <x14:sparkline>
              <xm:f>'размечено за день'!G244:AK244</xm:f>
              <xm:sqref>AL244</xm:sqref>
            </x14:sparkline>
            <x14:sparkline>
              <xm:f>'размечено за день'!G245:AK245</xm:f>
              <xm:sqref>AL245</xm:sqref>
            </x14:sparkline>
            <x14:sparkline>
              <xm:f>'размечено за день'!G246:AK246</xm:f>
              <xm:sqref>AL246</xm:sqref>
            </x14:sparkline>
            <x14:sparkline>
              <xm:f>'размечено за день'!G247:AK247</xm:f>
              <xm:sqref>AL247</xm:sqref>
            </x14:sparkline>
            <x14:sparkline>
              <xm:f>'размечено за день'!G248:AK248</xm:f>
              <xm:sqref>AL248</xm:sqref>
            </x14:sparkline>
            <x14:sparkline>
              <xm:f>'размечено за день'!G249:AK249</xm:f>
              <xm:sqref>AL249</xm:sqref>
            </x14:sparkline>
            <x14:sparkline>
              <xm:f>'размечено за день'!G250:AK250</xm:f>
              <xm:sqref>AL250</xm:sqref>
            </x14:sparkline>
            <x14:sparkline>
              <xm:f>'размечено за день'!G251:AK251</xm:f>
              <xm:sqref>AL251</xm:sqref>
            </x14:sparkline>
            <x14:sparkline>
              <xm:f>'размечено за день'!G252:AK252</xm:f>
              <xm:sqref>AL252</xm:sqref>
            </x14:sparkline>
            <x14:sparkline>
              <xm:f>'размечено за день'!G253:AK253</xm:f>
              <xm:sqref>AL253</xm:sqref>
            </x14:sparkline>
            <x14:sparkline>
              <xm:f>'размечено за день'!G254:AK254</xm:f>
              <xm:sqref>AL254</xm:sqref>
            </x14:sparkline>
            <x14:sparkline>
              <xm:f>'размечено за день'!G255:AK255</xm:f>
              <xm:sqref>AL255</xm:sqref>
            </x14:sparkline>
            <x14:sparkline>
              <xm:f>'размечено за день'!G256:AK256</xm:f>
              <xm:sqref>AL256</xm:sqref>
            </x14:sparkline>
            <x14:sparkline>
              <xm:f>'размечено за день'!G257:AK257</xm:f>
              <xm:sqref>AL257</xm:sqref>
            </x14:sparkline>
            <x14:sparkline>
              <xm:f>'размечено за день'!G258:AK258</xm:f>
              <xm:sqref>AL258</xm:sqref>
            </x14:sparkline>
            <x14:sparkline>
              <xm:f>'размечено за день'!G259:AK259</xm:f>
              <xm:sqref>AL259</xm:sqref>
            </x14:sparkline>
            <x14:sparkline>
              <xm:f>'размечено за день'!G260:AK260</xm:f>
              <xm:sqref>AL260</xm:sqref>
            </x14:sparkline>
            <x14:sparkline>
              <xm:f>'размечено за день'!G261:AK261</xm:f>
              <xm:sqref>AL261</xm:sqref>
            </x14:sparkline>
            <x14:sparkline>
              <xm:f>'размечено за день'!G262:AK262</xm:f>
              <xm:sqref>AL262</xm:sqref>
            </x14:sparkline>
            <x14:sparkline>
              <xm:f>'размечено за день'!G263:AK263</xm:f>
              <xm:sqref>AL263</xm:sqref>
            </x14:sparkline>
            <x14:sparkline>
              <xm:f>'размечено за день'!G264:AK264</xm:f>
              <xm:sqref>AL264</xm:sqref>
            </x14:sparkline>
            <x14:sparkline>
              <xm:f>'размечено за день'!G265:AK265</xm:f>
              <xm:sqref>AL265</xm:sqref>
            </x14:sparkline>
            <x14:sparkline>
              <xm:f>'размечено за день'!G266:AK266</xm:f>
              <xm:sqref>AL266</xm:sqref>
            </x14:sparkline>
            <x14:sparkline>
              <xm:f>'размечено за день'!G267:AK267</xm:f>
              <xm:sqref>AL267</xm:sqref>
            </x14:sparkline>
            <x14:sparkline>
              <xm:f>'размечено за день'!G268:AK268</xm:f>
              <xm:sqref>AL268</xm:sqref>
            </x14:sparkline>
            <x14:sparkline>
              <xm:f>'размечено за день'!G269:AK269</xm:f>
              <xm:sqref>AL269</xm:sqref>
            </x14:sparkline>
            <x14:sparkline>
              <xm:f>'размечено за день'!G270:AK270</xm:f>
              <xm:sqref>AL270</xm:sqref>
            </x14:sparkline>
            <x14:sparkline>
              <xm:f>'размечено за день'!G271:AK271</xm:f>
              <xm:sqref>AL271</xm:sqref>
            </x14:sparkline>
            <x14:sparkline>
              <xm:f>'размечено за день'!G272:AK272</xm:f>
              <xm:sqref>AL272</xm:sqref>
            </x14:sparkline>
            <x14:sparkline>
              <xm:f>'размечено за день'!G273:AK273</xm:f>
              <xm:sqref>AL273</xm:sqref>
            </x14:sparkline>
            <x14:sparkline>
              <xm:f>'размечено за день'!G274:AK274</xm:f>
              <xm:sqref>AL274</xm:sqref>
            </x14:sparkline>
            <x14:sparkline>
              <xm:f>'размечено за день'!G275:AK275</xm:f>
              <xm:sqref>AL275</xm:sqref>
            </x14:sparkline>
            <x14:sparkline>
              <xm:f>'размечено за день'!G276:AK276</xm:f>
              <xm:sqref>AL276</xm:sqref>
            </x14:sparkline>
            <x14:sparkline>
              <xm:f>'размечено за день'!G277:AK277</xm:f>
              <xm:sqref>AL277</xm:sqref>
            </x14:sparkline>
            <x14:sparkline>
              <xm:f>'размечено за день'!G278:AK278</xm:f>
              <xm:sqref>AL278</xm:sqref>
            </x14:sparkline>
            <x14:sparkline>
              <xm:f>'размечено за день'!G279:AK279</xm:f>
              <xm:sqref>AL279</xm:sqref>
            </x14:sparkline>
            <x14:sparkline>
              <xm:f>'размечено за день'!G280:AK280</xm:f>
              <xm:sqref>AL280</xm:sqref>
            </x14:sparkline>
            <x14:sparkline>
              <xm:f>'размечено за день'!G281:AK281</xm:f>
              <xm:sqref>AL281</xm:sqref>
            </x14:sparkline>
            <x14:sparkline>
              <xm:f>'размечено за день'!G282:AK282</xm:f>
              <xm:sqref>AL282</xm:sqref>
            </x14:sparkline>
            <x14:sparkline>
              <xm:f>'размечено за день'!G283:AK283</xm:f>
              <xm:sqref>AL283</xm:sqref>
            </x14:sparkline>
            <x14:sparkline>
              <xm:f>'размечено за день'!G284:AK284</xm:f>
              <xm:sqref>AL284</xm:sqref>
            </x14:sparkline>
            <x14:sparkline>
              <xm:f>'размечено за день'!G285:AK285</xm:f>
              <xm:sqref>AL285</xm:sqref>
            </x14:sparkline>
            <x14:sparkline>
              <xm:f>'размечено за день'!G286:AK286</xm:f>
              <xm:sqref>AL286</xm:sqref>
            </x14:sparkline>
            <x14:sparkline>
              <xm:f>'размечено за день'!G287:AK287</xm:f>
              <xm:sqref>AL287</xm:sqref>
            </x14:sparkline>
            <x14:sparkline>
              <xm:f>'размечено за день'!G288:AK288</xm:f>
              <xm:sqref>AL288</xm:sqref>
            </x14:sparkline>
            <x14:sparkline>
              <xm:f>'размечено за день'!G289:AK289</xm:f>
              <xm:sqref>AL289</xm:sqref>
            </x14:sparkline>
            <x14:sparkline>
              <xm:f>'размечено за день'!G290:AK290</xm:f>
              <xm:sqref>AL290</xm:sqref>
            </x14:sparkline>
            <x14:sparkline>
              <xm:f>'размечено за день'!G291:AK291</xm:f>
              <xm:sqref>AL291</xm:sqref>
            </x14:sparkline>
            <x14:sparkline>
              <xm:f>'размечено за день'!G292:AK292</xm:f>
              <xm:sqref>AL292</xm:sqref>
            </x14:sparkline>
            <x14:sparkline>
              <xm:f>'размечено за день'!G293:AK293</xm:f>
              <xm:sqref>AL293</xm:sqref>
            </x14:sparkline>
            <x14:sparkline>
              <xm:f>'размечено за день'!G294:AK294</xm:f>
              <xm:sqref>AL294</xm:sqref>
            </x14:sparkline>
            <x14:sparkline>
              <xm:f>'размечено за день'!G295:AK295</xm:f>
              <xm:sqref>AL295</xm:sqref>
            </x14:sparkline>
            <x14:sparkline>
              <xm:f>'размечено за день'!G296:AK296</xm:f>
              <xm:sqref>AL296</xm:sqref>
            </x14:sparkline>
            <x14:sparkline>
              <xm:f>'размечено за день'!G297:AK297</xm:f>
              <xm:sqref>AL297</xm:sqref>
            </x14:sparkline>
            <x14:sparkline>
              <xm:f>'размечено за день'!G298:AK298</xm:f>
              <xm:sqref>AL298</xm:sqref>
            </x14:sparkline>
            <x14:sparkline>
              <xm:f>'размечено за день'!G299:AK299</xm:f>
              <xm:sqref>AL299</xm:sqref>
            </x14:sparkline>
            <x14:sparkline>
              <xm:f>'размечено за день'!G300:AK300</xm:f>
              <xm:sqref>AL300</xm:sqref>
            </x14:sparkline>
            <x14:sparkline>
              <xm:f>'размечено за день'!G301:AK301</xm:f>
              <xm:sqref>AL301</xm:sqref>
            </x14:sparkline>
            <x14:sparkline>
              <xm:f>'размечено за день'!G302:AK302</xm:f>
              <xm:sqref>AL302</xm:sqref>
            </x14:sparkline>
            <x14:sparkline>
              <xm:f>'размечено за день'!G303:AK303</xm:f>
              <xm:sqref>AL303</xm:sqref>
            </x14:sparkline>
            <x14:sparkline>
              <xm:f>'размечено за день'!G304:AK304</xm:f>
              <xm:sqref>AL304</xm:sqref>
            </x14:sparkline>
            <x14:sparkline>
              <xm:f>'размечено за день'!G305:AK305</xm:f>
              <xm:sqref>AL305</xm:sqref>
            </x14:sparkline>
            <x14:sparkline>
              <xm:f>'размечено за день'!G306:AK306</xm:f>
              <xm:sqref>AL306</xm:sqref>
            </x14:sparkline>
            <x14:sparkline>
              <xm:f>'размечено за день'!G307:AK307</xm:f>
              <xm:sqref>AL307</xm:sqref>
            </x14:sparkline>
            <x14:sparkline>
              <xm:f>'размечено за день'!G308:AK308</xm:f>
              <xm:sqref>AL308</xm:sqref>
            </x14:sparkline>
            <x14:sparkline>
              <xm:f>'размечено за день'!G309:AK309</xm:f>
              <xm:sqref>AL309</xm:sqref>
            </x14:sparkline>
            <x14:sparkline>
              <xm:f>'размечено за день'!G310:AK310</xm:f>
              <xm:sqref>AL310</xm:sqref>
            </x14:sparkline>
            <x14:sparkline>
              <xm:f>'размечено за день'!G311:AK311</xm:f>
              <xm:sqref>AL311</xm:sqref>
            </x14:sparkline>
            <x14:sparkline>
              <xm:f>'размечено за день'!G312:AK312</xm:f>
              <xm:sqref>AL312</xm:sqref>
            </x14:sparkline>
            <x14:sparkline>
              <xm:f>'размечено за день'!G313:AK313</xm:f>
              <xm:sqref>AL313</xm:sqref>
            </x14:sparkline>
            <x14:sparkline>
              <xm:f>'размечено за день'!G314:AK314</xm:f>
              <xm:sqref>AL314</xm:sqref>
            </x14:sparkline>
            <x14:sparkline>
              <xm:f>'размечено за день'!G315:AK315</xm:f>
              <xm:sqref>AL315</xm:sqref>
            </x14:sparkline>
            <x14:sparkline>
              <xm:f>'размечено за день'!G316:AK316</xm:f>
              <xm:sqref>AL316</xm:sqref>
            </x14:sparkline>
            <x14:sparkline>
              <xm:f>'размечено за день'!G317:AK317</xm:f>
              <xm:sqref>AL317</xm:sqref>
            </x14:sparkline>
            <x14:sparkline>
              <xm:f>'размечено за день'!G318:AK318</xm:f>
              <xm:sqref>AL318</xm:sqref>
            </x14:sparkline>
            <x14:sparkline>
              <xm:f>'размечено за день'!G319:AK319</xm:f>
              <xm:sqref>AL319</xm:sqref>
            </x14:sparkline>
            <x14:sparkline>
              <xm:f>'размечено за день'!G320:AK320</xm:f>
              <xm:sqref>AL320</xm:sqref>
            </x14:sparkline>
            <x14:sparkline>
              <xm:f>'размечено за день'!G321:AK321</xm:f>
              <xm:sqref>AL321</xm:sqref>
            </x14:sparkline>
            <x14:sparkline>
              <xm:f>'размечено за день'!G322:AK322</xm:f>
              <xm:sqref>AL322</xm:sqref>
            </x14:sparkline>
            <x14:sparkline>
              <xm:f>'размечено за день'!G323:AK323</xm:f>
              <xm:sqref>AL323</xm:sqref>
            </x14:sparkline>
            <x14:sparkline>
              <xm:f>'размечено за день'!G324:AK324</xm:f>
              <xm:sqref>AL324</xm:sqref>
            </x14:sparkline>
            <x14:sparkline>
              <xm:f>'размечено за день'!G325:AK325</xm:f>
              <xm:sqref>AL325</xm:sqref>
            </x14:sparkline>
            <x14:sparkline>
              <xm:f>'размечено за день'!G326:AK326</xm:f>
              <xm:sqref>AL326</xm:sqref>
            </x14:sparkline>
            <x14:sparkline>
              <xm:f>'размечено за день'!G327:AK327</xm:f>
              <xm:sqref>AL327</xm:sqref>
            </x14:sparkline>
            <x14:sparkline>
              <xm:f>'размечено за день'!G328:AK328</xm:f>
              <xm:sqref>AL328</xm:sqref>
            </x14:sparkline>
            <x14:sparkline>
              <xm:f>'размечено за день'!G329:AK329</xm:f>
              <xm:sqref>AL329</xm:sqref>
            </x14:sparkline>
            <x14:sparkline>
              <xm:f>'размечено за день'!G330:AK330</xm:f>
              <xm:sqref>AL330</xm:sqref>
            </x14:sparkline>
            <x14:sparkline>
              <xm:f>'размечено за день'!G331:AK331</xm:f>
              <xm:sqref>AL331</xm:sqref>
            </x14:sparkline>
            <x14:sparkline>
              <xm:f>'размечено за день'!G332:AK332</xm:f>
              <xm:sqref>AL332</xm:sqref>
            </x14:sparkline>
            <x14:sparkline>
              <xm:f>'размечено за день'!G333:AK333</xm:f>
              <xm:sqref>AL333</xm:sqref>
            </x14:sparkline>
            <x14:sparkline>
              <xm:f>'размечено за день'!G334:AK334</xm:f>
              <xm:sqref>AL334</xm:sqref>
            </x14:sparkline>
            <x14:sparkline>
              <xm:f>'размечено за день'!G335:AK335</xm:f>
              <xm:sqref>AL335</xm:sqref>
            </x14:sparkline>
            <x14:sparkline>
              <xm:f>'размечено за день'!G336:AK336</xm:f>
              <xm:sqref>AL336</xm:sqref>
            </x14:sparkline>
            <x14:sparkline>
              <xm:f>'размечено за день'!G337:AK337</xm:f>
              <xm:sqref>AL337</xm:sqref>
            </x14:sparkline>
            <x14:sparkline>
              <xm:f>'размечено за день'!G338:AK338</xm:f>
              <xm:sqref>AL338</xm:sqref>
            </x14:sparkline>
            <x14:sparkline>
              <xm:f>'размечено за день'!G339:AK339</xm:f>
              <xm:sqref>AL339</xm:sqref>
            </x14:sparkline>
            <x14:sparkline>
              <xm:f>'размечено за день'!G340:AK340</xm:f>
              <xm:sqref>AL340</xm:sqref>
            </x14:sparkline>
            <x14:sparkline>
              <xm:f>'размечено за день'!G341:AK341</xm:f>
              <xm:sqref>AL341</xm:sqref>
            </x14:sparkline>
            <x14:sparkline>
              <xm:f>'размечено за день'!G342:AK342</xm:f>
              <xm:sqref>AL342</xm:sqref>
            </x14:sparkline>
            <x14:sparkline>
              <xm:f>'размечено за день'!G343:AK343</xm:f>
              <xm:sqref>AL343</xm:sqref>
            </x14:sparkline>
            <x14:sparkline>
              <xm:f>'размечено за день'!G344:AK344</xm:f>
              <xm:sqref>AL344</xm:sqref>
            </x14:sparkline>
            <x14:sparkline>
              <xm:f>'размечено за день'!G345:AK345</xm:f>
              <xm:sqref>AL345</xm:sqref>
            </x14:sparkline>
            <x14:sparkline>
              <xm:f>'размечено за день'!G346:AK346</xm:f>
              <xm:sqref>AL346</xm:sqref>
            </x14:sparkline>
            <x14:sparkline>
              <xm:f>'размечено за день'!G347:AK347</xm:f>
              <xm:sqref>AL347</xm:sqref>
            </x14:sparkline>
            <x14:sparkline>
              <xm:f>'размечено за день'!G348:AK348</xm:f>
              <xm:sqref>AL348</xm:sqref>
            </x14:sparkline>
            <x14:sparkline>
              <xm:f>'размечено за день'!G349:AK349</xm:f>
              <xm:sqref>AL349</xm:sqref>
            </x14:sparkline>
            <x14:sparkline>
              <xm:f>'размечено за день'!G350:AK350</xm:f>
              <xm:sqref>AL350</xm:sqref>
            </x14:sparkline>
            <x14:sparkline>
              <xm:f>'размечено за день'!G351:AK351</xm:f>
              <xm:sqref>AL351</xm:sqref>
            </x14:sparkline>
            <x14:sparkline>
              <xm:f>'размечено за день'!G352:AK352</xm:f>
              <xm:sqref>AL352</xm:sqref>
            </x14:sparkline>
            <x14:sparkline>
              <xm:f>'размечено за день'!G353:AK353</xm:f>
              <xm:sqref>AL353</xm:sqref>
            </x14:sparkline>
            <x14:sparkline>
              <xm:f>'размечено за день'!G354:AK354</xm:f>
              <xm:sqref>AL354</xm:sqref>
            </x14:sparkline>
            <x14:sparkline>
              <xm:f>'размечено за день'!G355:AK355</xm:f>
              <xm:sqref>AL355</xm:sqref>
            </x14:sparkline>
            <x14:sparkline>
              <xm:f>'размечено за день'!G356:AK356</xm:f>
              <xm:sqref>AL356</xm:sqref>
            </x14:sparkline>
            <x14:sparkline>
              <xm:f>'размечено за день'!G357:AK357</xm:f>
              <xm:sqref>AL357</xm:sqref>
            </x14:sparkline>
            <x14:sparkline>
              <xm:f>'размечено за день'!G358:AK358</xm:f>
              <xm:sqref>AL358</xm:sqref>
            </x14:sparkline>
            <x14:sparkline>
              <xm:f>'размечено за день'!G359:AK359</xm:f>
              <xm:sqref>AL359</xm:sqref>
            </x14:sparkline>
            <x14:sparkline>
              <xm:f>'размечено за день'!G360:AK360</xm:f>
              <xm:sqref>AL360</xm:sqref>
            </x14:sparkline>
            <x14:sparkline>
              <xm:f>'размечено за день'!G361:AK361</xm:f>
              <xm:sqref>AL361</xm:sqref>
            </x14:sparkline>
            <x14:sparkline>
              <xm:f>'размечено за день'!G362:AK362</xm:f>
              <xm:sqref>AL362</xm:sqref>
            </x14:sparkline>
            <x14:sparkline>
              <xm:f>'размечено за день'!G363:AK363</xm:f>
              <xm:sqref>AL363</xm:sqref>
            </x14:sparkline>
            <x14:sparkline>
              <xm:f>'размечено за день'!G364:AK364</xm:f>
              <xm:sqref>AL364</xm:sqref>
            </x14:sparkline>
            <x14:sparkline>
              <xm:f>'размечено за день'!G365:AK365</xm:f>
              <xm:sqref>AL365</xm:sqref>
            </x14:sparkline>
            <x14:sparkline>
              <xm:f>'размечено за день'!G366:AK366</xm:f>
              <xm:sqref>AL366</xm:sqref>
            </x14:sparkline>
            <x14:sparkline>
              <xm:f>'размечено за день'!G367:AK367</xm:f>
              <xm:sqref>AL367</xm:sqref>
            </x14:sparkline>
            <x14:sparkline>
              <xm:f>'размечено за день'!G368:AK368</xm:f>
              <xm:sqref>AL368</xm:sqref>
            </x14:sparkline>
            <x14:sparkline>
              <xm:f>'размечено за день'!G369:AK369</xm:f>
              <xm:sqref>AL369</xm:sqref>
            </x14:sparkline>
            <x14:sparkline>
              <xm:f>'размечено за день'!G370:AK370</xm:f>
              <xm:sqref>AL370</xm:sqref>
            </x14:sparkline>
            <x14:sparkline>
              <xm:f>'размечено за день'!G371:AK371</xm:f>
              <xm:sqref>AL371</xm:sqref>
            </x14:sparkline>
            <x14:sparkline>
              <xm:f>'размечено за день'!G372:AK372</xm:f>
              <xm:sqref>AL372</xm:sqref>
            </x14:sparkline>
            <x14:sparkline>
              <xm:f>'размечено за день'!G373:AK373</xm:f>
              <xm:sqref>AL373</xm:sqref>
            </x14:sparkline>
            <x14:sparkline>
              <xm:f>'размечено за день'!G374:AK374</xm:f>
              <xm:sqref>AL374</xm:sqref>
            </x14:sparkline>
            <x14:sparkline>
              <xm:f>'размечено за день'!G375:AK375</xm:f>
              <xm:sqref>AL375</xm:sqref>
            </x14:sparkline>
            <x14:sparkline>
              <xm:f>'размечено за день'!G376:AK376</xm:f>
              <xm:sqref>AL376</xm:sqref>
            </x14:sparkline>
            <x14:sparkline>
              <xm:f>'размечено за день'!G377:AK377</xm:f>
              <xm:sqref>AL377</xm:sqref>
            </x14:sparkline>
            <x14:sparkline>
              <xm:f>'размечено за день'!G378:AK378</xm:f>
              <xm:sqref>AL378</xm:sqref>
            </x14:sparkline>
            <x14:sparkline>
              <xm:f>'размечено за день'!G379:AK379</xm:f>
              <xm:sqref>AL379</xm:sqref>
            </x14:sparkline>
            <x14:sparkline>
              <xm:f>'размечено за день'!G380:AK380</xm:f>
              <xm:sqref>AL380</xm:sqref>
            </x14:sparkline>
            <x14:sparkline>
              <xm:f>'размечено за день'!G381:AK381</xm:f>
              <xm:sqref>AL381</xm:sqref>
            </x14:sparkline>
            <x14:sparkline>
              <xm:f>'размечено за день'!G382:AK382</xm:f>
              <xm:sqref>AL382</xm:sqref>
            </x14:sparkline>
            <x14:sparkline>
              <xm:f>'размечено за день'!G383:AK383</xm:f>
              <xm:sqref>AL383</xm:sqref>
            </x14:sparkline>
            <x14:sparkline>
              <xm:f>'размечено за день'!G384:AK384</xm:f>
              <xm:sqref>AL384</xm:sqref>
            </x14:sparkline>
            <x14:sparkline>
              <xm:f>'размечено за день'!G385:AK385</xm:f>
              <xm:sqref>AL385</xm:sqref>
            </x14:sparkline>
            <x14:sparkline>
              <xm:f>'размечено за день'!G386:AK386</xm:f>
              <xm:sqref>AL386</xm:sqref>
            </x14:sparkline>
            <x14:sparkline>
              <xm:f>'размечено за день'!G387:AK387</xm:f>
              <xm:sqref>AL387</xm:sqref>
            </x14:sparkline>
            <x14:sparkline>
              <xm:f>'размечено за день'!G388:AK388</xm:f>
              <xm:sqref>AL388</xm:sqref>
            </x14:sparkline>
            <x14:sparkline>
              <xm:f>'размечено за день'!G389:AK389</xm:f>
              <xm:sqref>AL389</xm:sqref>
            </x14:sparkline>
            <x14:sparkline>
              <xm:f>'размечено за день'!G390:AK390</xm:f>
              <xm:sqref>AL390</xm:sqref>
            </x14:sparkline>
            <x14:sparkline>
              <xm:f>'размечено за день'!G391:AK391</xm:f>
              <xm:sqref>AL391</xm:sqref>
            </x14:sparkline>
            <x14:sparkline>
              <xm:f>'размечено за день'!G392:AK392</xm:f>
              <xm:sqref>AL392</xm:sqref>
            </x14:sparkline>
            <x14:sparkline>
              <xm:f>'размечено за день'!G393:AK393</xm:f>
              <xm:sqref>AL393</xm:sqref>
            </x14:sparkline>
            <x14:sparkline>
              <xm:f>'размечено за день'!G394:AK394</xm:f>
              <xm:sqref>AL394</xm:sqref>
            </x14:sparkline>
            <x14:sparkline>
              <xm:f>'размечено за день'!G395:AK395</xm:f>
              <xm:sqref>AL395</xm:sqref>
            </x14:sparkline>
            <x14:sparkline>
              <xm:f>'размечено за день'!G396:AK396</xm:f>
              <xm:sqref>AL396</xm:sqref>
            </x14:sparkline>
            <x14:sparkline>
              <xm:f>'размечено за день'!G397:AK397</xm:f>
              <xm:sqref>AL397</xm:sqref>
            </x14:sparkline>
            <x14:sparkline>
              <xm:f>'размечено за день'!G398:AK398</xm:f>
              <xm:sqref>AL398</xm:sqref>
            </x14:sparkline>
            <x14:sparkline>
              <xm:f>'размечено за день'!G399:AK399</xm:f>
              <xm:sqref>AL399</xm:sqref>
            </x14:sparkline>
            <x14:sparkline>
              <xm:f>'размечено за день'!G400:AK400</xm:f>
              <xm:sqref>AL400</xm:sqref>
            </x14:sparkline>
            <x14:sparkline>
              <xm:f>'размечено за день'!G401:AK401</xm:f>
              <xm:sqref>AL401</xm:sqref>
            </x14:sparkline>
            <x14:sparkline>
              <xm:f>'размечено за день'!G402:AK402</xm:f>
              <xm:sqref>AL402</xm:sqref>
            </x14:sparkline>
            <x14:sparkline>
              <xm:f>'размечено за день'!G403:AK403</xm:f>
              <xm:sqref>AL403</xm:sqref>
            </x14:sparkline>
            <x14:sparkline>
              <xm:f>'размечено за день'!G404:AK404</xm:f>
              <xm:sqref>AL404</xm:sqref>
            </x14:sparkline>
            <x14:sparkline>
              <xm:f>'размечено за день'!G405:AK405</xm:f>
              <xm:sqref>AL405</xm:sqref>
            </x14:sparkline>
            <x14:sparkline>
              <xm:f>'размечено за день'!G406:AK406</xm:f>
              <xm:sqref>AL406</xm:sqref>
            </x14:sparkline>
            <x14:sparkline>
              <xm:f>'размечено за день'!G407:AK407</xm:f>
              <xm:sqref>AL407</xm:sqref>
            </x14:sparkline>
            <x14:sparkline>
              <xm:f>'размечено за день'!G408:AK408</xm:f>
              <xm:sqref>AL408</xm:sqref>
            </x14:sparkline>
            <x14:sparkline>
              <xm:f>'размечено за день'!G409:AK409</xm:f>
              <xm:sqref>AL409</xm:sqref>
            </x14:sparkline>
            <x14:sparkline>
              <xm:f>'размечено за день'!G410:AK410</xm:f>
              <xm:sqref>AL410</xm:sqref>
            </x14:sparkline>
            <x14:sparkline>
              <xm:f>'размечено за день'!G411:AK411</xm:f>
              <xm:sqref>AL411</xm:sqref>
            </x14:sparkline>
            <x14:sparkline>
              <xm:f>'размечено за день'!G412:AK412</xm:f>
              <xm:sqref>AL412</xm:sqref>
            </x14:sparkline>
            <x14:sparkline>
              <xm:f>'размечено за день'!G413:AK413</xm:f>
              <xm:sqref>AL413</xm:sqref>
            </x14:sparkline>
            <x14:sparkline>
              <xm:f>'размечено за день'!G414:AK414</xm:f>
              <xm:sqref>AL414</xm:sqref>
            </x14:sparkline>
            <x14:sparkline>
              <xm:f>'размечено за день'!G415:AK415</xm:f>
              <xm:sqref>AL415</xm:sqref>
            </x14:sparkline>
            <x14:sparkline>
              <xm:f>'размечено за день'!G416:AK416</xm:f>
              <xm:sqref>AL416</xm:sqref>
            </x14:sparkline>
            <x14:sparkline>
              <xm:f>'размечено за день'!G417:AK417</xm:f>
              <xm:sqref>AL417</xm:sqref>
            </x14:sparkline>
            <x14:sparkline>
              <xm:f>'размечено за день'!G418:AK418</xm:f>
              <xm:sqref>AL418</xm:sqref>
            </x14:sparkline>
            <x14:sparkline>
              <xm:f>'размечено за день'!G419:AK419</xm:f>
              <xm:sqref>AL419</xm:sqref>
            </x14:sparkline>
            <x14:sparkline>
              <xm:f>'размечено за день'!G420:AK420</xm:f>
              <xm:sqref>AL420</xm:sqref>
            </x14:sparkline>
            <x14:sparkline>
              <xm:f>'размечено за день'!G421:AK421</xm:f>
              <xm:sqref>AL421</xm:sqref>
            </x14:sparkline>
            <x14:sparkline>
              <xm:f>'размечено за день'!G422:AK422</xm:f>
              <xm:sqref>AL422</xm:sqref>
            </x14:sparkline>
            <x14:sparkline>
              <xm:f>'размечено за день'!G423:AK423</xm:f>
              <xm:sqref>AL423</xm:sqref>
            </x14:sparkline>
            <x14:sparkline>
              <xm:f>'размечено за день'!G424:AK424</xm:f>
              <xm:sqref>AL424</xm:sqref>
            </x14:sparkline>
            <x14:sparkline>
              <xm:f>'размечено за день'!G425:AK425</xm:f>
              <xm:sqref>AL425</xm:sqref>
            </x14:sparkline>
            <x14:sparkline>
              <xm:f>'размечено за день'!G426:AK426</xm:f>
              <xm:sqref>AL426</xm:sqref>
            </x14:sparkline>
            <x14:sparkline>
              <xm:f>'размечено за день'!G427:AK427</xm:f>
              <xm:sqref>AL427</xm:sqref>
            </x14:sparkline>
            <x14:sparkline>
              <xm:f>'размечено за день'!G428:AK428</xm:f>
              <xm:sqref>AL428</xm:sqref>
            </x14:sparkline>
            <x14:sparkline>
              <xm:f>'размечено за день'!G429:AK429</xm:f>
              <xm:sqref>AL429</xm:sqref>
            </x14:sparkline>
            <x14:sparkline>
              <xm:f>'размечено за день'!G430:AK430</xm:f>
              <xm:sqref>AL430</xm:sqref>
            </x14:sparkline>
            <x14:sparkline>
              <xm:f>'размечено за день'!G431:AK431</xm:f>
              <xm:sqref>AL431</xm:sqref>
            </x14:sparkline>
            <x14:sparkline>
              <xm:f>'размечено за день'!G432:AK432</xm:f>
              <xm:sqref>AL432</xm:sqref>
            </x14:sparkline>
            <x14:sparkline>
              <xm:f>'размечено за день'!G433:AK433</xm:f>
              <xm:sqref>AL433</xm:sqref>
            </x14:sparkline>
            <x14:sparkline>
              <xm:f>'размечено за день'!G434:AK434</xm:f>
              <xm:sqref>AL434</xm:sqref>
            </x14:sparkline>
            <x14:sparkline>
              <xm:f>'размечено за день'!G435:AK435</xm:f>
              <xm:sqref>AL435</xm:sqref>
            </x14:sparkline>
            <x14:sparkline>
              <xm:f>'размечено за день'!G436:AK436</xm:f>
              <xm:sqref>AL436</xm:sqref>
            </x14:sparkline>
            <x14:sparkline>
              <xm:f>'размечено за день'!G437:AK437</xm:f>
              <xm:sqref>AL437</xm:sqref>
            </x14:sparkline>
            <x14:sparkline>
              <xm:f>'размечено за день'!G438:AK438</xm:f>
              <xm:sqref>AL438</xm:sqref>
            </x14:sparkline>
            <x14:sparkline>
              <xm:f>'размечено за день'!G439:AK439</xm:f>
              <xm:sqref>AL439</xm:sqref>
            </x14:sparkline>
            <x14:sparkline>
              <xm:f>'размечено за день'!G440:AK440</xm:f>
              <xm:sqref>AL440</xm:sqref>
            </x14:sparkline>
            <x14:sparkline>
              <xm:f>'размечено за день'!G441:AK441</xm:f>
              <xm:sqref>AL441</xm:sqref>
            </x14:sparkline>
            <x14:sparkline>
              <xm:f>'размечено за день'!G442:AK442</xm:f>
              <xm:sqref>AL442</xm:sqref>
            </x14:sparkline>
            <x14:sparkline>
              <xm:f>'размечено за день'!G443:AK443</xm:f>
              <xm:sqref>AL443</xm:sqref>
            </x14:sparkline>
            <x14:sparkline>
              <xm:f>'размечено за день'!G444:AK444</xm:f>
              <xm:sqref>AL444</xm:sqref>
            </x14:sparkline>
            <x14:sparkline>
              <xm:f>'размечено за день'!G445:AK445</xm:f>
              <xm:sqref>AL445</xm:sqref>
            </x14:sparkline>
            <x14:sparkline>
              <xm:f>'размечено за день'!G446:AK446</xm:f>
              <xm:sqref>AL446</xm:sqref>
            </x14:sparkline>
            <x14:sparkline>
              <xm:f>'размечено за день'!G447:AK447</xm:f>
              <xm:sqref>AL447</xm:sqref>
            </x14:sparkline>
            <x14:sparkline>
              <xm:f>'размечено за день'!G448:AK448</xm:f>
              <xm:sqref>AL448</xm:sqref>
            </x14:sparkline>
            <x14:sparkline>
              <xm:f>'размечено за день'!G449:AK449</xm:f>
              <xm:sqref>AL449</xm:sqref>
            </x14:sparkline>
            <x14:sparkline>
              <xm:f>'размечено за день'!G450:AK450</xm:f>
              <xm:sqref>AL450</xm:sqref>
            </x14:sparkline>
            <x14:sparkline>
              <xm:f>'размечено за день'!G451:AK451</xm:f>
              <xm:sqref>AL451</xm:sqref>
            </x14:sparkline>
            <x14:sparkline>
              <xm:f>'размечено за день'!G452:AK452</xm:f>
              <xm:sqref>AL452</xm:sqref>
            </x14:sparkline>
            <x14:sparkline>
              <xm:f>'размечено за день'!G453:AK453</xm:f>
              <xm:sqref>AL453</xm:sqref>
            </x14:sparkline>
            <x14:sparkline>
              <xm:f>'размечено за день'!G454:AK454</xm:f>
              <xm:sqref>AL454</xm:sqref>
            </x14:sparkline>
            <x14:sparkline>
              <xm:f>'размечено за день'!G455:AK455</xm:f>
              <xm:sqref>AL455</xm:sqref>
            </x14:sparkline>
            <x14:sparkline>
              <xm:f>'размечено за день'!G456:AK456</xm:f>
              <xm:sqref>AL456</xm:sqref>
            </x14:sparkline>
            <x14:sparkline>
              <xm:f>'размечено за день'!G457:AK457</xm:f>
              <xm:sqref>AL457</xm:sqref>
            </x14:sparkline>
            <x14:sparkline>
              <xm:f>'размечено за день'!G458:AK458</xm:f>
              <xm:sqref>AL458</xm:sqref>
            </x14:sparkline>
            <x14:sparkline>
              <xm:f>'размечено за день'!G459:AK459</xm:f>
              <xm:sqref>AL459</xm:sqref>
            </x14:sparkline>
            <x14:sparkline>
              <xm:f>'размечено за день'!G460:AK460</xm:f>
              <xm:sqref>AL460</xm:sqref>
            </x14:sparkline>
            <x14:sparkline>
              <xm:f>'размечено за день'!G461:AK461</xm:f>
              <xm:sqref>AL461</xm:sqref>
            </x14:sparkline>
            <x14:sparkline>
              <xm:f>'размечено за день'!G462:AK462</xm:f>
              <xm:sqref>AL462</xm:sqref>
            </x14:sparkline>
            <x14:sparkline>
              <xm:f>'размечено за день'!G463:AK463</xm:f>
              <xm:sqref>AL463</xm:sqref>
            </x14:sparkline>
            <x14:sparkline>
              <xm:f>'размечено за день'!G464:AK464</xm:f>
              <xm:sqref>AL464</xm:sqref>
            </x14:sparkline>
            <x14:sparkline>
              <xm:f>'размечено за день'!G465:AK465</xm:f>
              <xm:sqref>AL465</xm:sqref>
            </x14:sparkline>
            <x14:sparkline>
              <xm:f>'размечено за день'!G466:AK466</xm:f>
              <xm:sqref>AL466</xm:sqref>
            </x14:sparkline>
            <x14:sparkline>
              <xm:f>'размечено за день'!G467:AK467</xm:f>
              <xm:sqref>AL467</xm:sqref>
            </x14:sparkline>
            <x14:sparkline>
              <xm:f>'размечено за день'!G468:AK468</xm:f>
              <xm:sqref>AL468</xm:sqref>
            </x14:sparkline>
            <x14:sparkline>
              <xm:f>'размечено за день'!G469:AK469</xm:f>
              <xm:sqref>AL469</xm:sqref>
            </x14:sparkline>
            <x14:sparkline>
              <xm:f>'размечено за день'!G470:AK470</xm:f>
              <xm:sqref>AL470</xm:sqref>
            </x14:sparkline>
            <x14:sparkline>
              <xm:f>'размечено за день'!G471:AK471</xm:f>
              <xm:sqref>AL471</xm:sqref>
            </x14:sparkline>
            <x14:sparkline>
              <xm:f>'размечено за день'!G472:AK472</xm:f>
              <xm:sqref>AL472</xm:sqref>
            </x14:sparkline>
            <x14:sparkline>
              <xm:f>'размечено за день'!G473:AK473</xm:f>
              <xm:sqref>AL473</xm:sqref>
            </x14:sparkline>
            <x14:sparkline>
              <xm:f>'размечено за день'!G474:AK474</xm:f>
              <xm:sqref>AL474</xm:sqref>
            </x14:sparkline>
            <x14:sparkline>
              <xm:f>'размечено за день'!G475:AK475</xm:f>
              <xm:sqref>AL475</xm:sqref>
            </x14:sparkline>
            <x14:sparkline>
              <xm:f>'размечено за день'!G476:AK476</xm:f>
              <xm:sqref>AL476</xm:sqref>
            </x14:sparkline>
            <x14:sparkline>
              <xm:f>'размечено за день'!G477:AK477</xm:f>
              <xm:sqref>AL477</xm:sqref>
            </x14:sparkline>
            <x14:sparkline>
              <xm:f>'размечено за день'!G478:AK478</xm:f>
              <xm:sqref>AL478</xm:sqref>
            </x14:sparkline>
            <x14:sparkline>
              <xm:f>'размечено за день'!G479:AK479</xm:f>
              <xm:sqref>AL479</xm:sqref>
            </x14:sparkline>
            <x14:sparkline>
              <xm:f>'размечено за день'!G480:AK480</xm:f>
              <xm:sqref>AL480</xm:sqref>
            </x14:sparkline>
            <x14:sparkline>
              <xm:f>'размечено за день'!G481:AK481</xm:f>
              <xm:sqref>AL481</xm:sqref>
            </x14:sparkline>
            <x14:sparkline>
              <xm:f>'размечено за день'!G482:AK482</xm:f>
              <xm:sqref>AL482</xm:sqref>
            </x14:sparkline>
            <x14:sparkline>
              <xm:f>'размечено за день'!G483:AK483</xm:f>
              <xm:sqref>AL483</xm:sqref>
            </x14:sparkline>
            <x14:sparkline>
              <xm:f>'размечено за день'!G484:AK484</xm:f>
              <xm:sqref>AL484</xm:sqref>
            </x14:sparkline>
            <x14:sparkline>
              <xm:f>'размечено за день'!G485:AK485</xm:f>
              <xm:sqref>AL485</xm:sqref>
            </x14:sparkline>
            <x14:sparkline>
              <xm:f>'размечено за день'!G486:AK486</xm:f>
              <xm:sqref>AL486</xm:sqref>
            </x14:sparkline>
            <x14:sparkline>
              <xm:f>'размечено за день'!G487:AK487</xm:f>
              <xm:sqref>AL487</xm:sqref>
            </x14:sparkline>
            <x14:sparkline>
              <xm:f>'размечено за день'!G488:AK488</xm:f>
              <xm:sqref>AL488</xm:sqref>
            </x14:sparkline>
            <x14:sparkline>
              <xm:f>'размечено за день'!G489:AK489</xm:f>
              <xm:sqref>AL489</xm:sqref>
            </x14:sparkline>
            <x14:sparkline>
              <xm:f>'размечено за день'!G490:AK490</xm:f>
              <xm:sqref>AL490</xm:sqref>
            </x14:sparkline>
            <x14:sparkline>
              <xm:f>'размечено за день'!G491:AK491</xm:f>
              <xm:sqref>AL491</xm:sqref>
            </x14:sparkline>
            <x14:sparkline>
              <xm:f>'размечено за день'!G492:AK492</xm:f>
              <xm:sqref>AL492</xm:sqref>
            </x14:sparkline>
            <x14:sparkline>
              <xm:f>'размечено за день'!G493:AK493</xm:f>
              <xm:sqref>AL493</xm:sqref>
            </x14:sparkline>
            <x14:sparkline>
              <xm:f>'размечено за день'!G494:AK494</xm:f>
              <xm:sqref>AL494</xm:sqref>
            </x14:sparkline>
            <x14:sparkline>
              <xm:f>'размечено за день'!G495:AK495</xm:f>
              <xm:sqref>AL495</xm:sqref>
            </x14:sparkline>
            <x14:sparkline>
              <xm:f>'размечено за день'!G496:AK496</xm:f>
              <xm:sqref>AL496</xm:sqref>
            </x14:sparkline>
            <x14:sparkline>
              <xm:f>'размечено за день'!G497:AK497</xm:f>
              <xm:sqref>AL497</xm:sqref>
            </x14:sparkline>
            <x14:sparkline>
              <xm:f>'размечено за день'!G498:AK498</xm:f>
              <xm:sqref>AL498</xm:sqref>
            </x14:sparkline>
            <x14:sparkline>
              <xm:f>'размечено за день'!G499:AK499</xm:f>
              <xm:sqref>AL499</xm:sqref>
            </x14:sparkline>
            <x14:sparkline>
              <xm:f>'размечено за день'!G500:AK500</xm:f>
              <xm:sqref>AL500</xm:sqref>
            </x14:sparkline>
            <x14:sparkline>
              <xm:f>'размечено за день'!G501:AK501</xm:f>
              <xm:sqref>AL501</xm:sqref>
            </x14:sparkline>
            <x14:sparkline>
              <xm:f>'размечено за день'!G502:AK502</xm:f>
              <xm:sqref>AL502</xm:sqref>
            </x14:sparkline>
            <x14:sparkline>
              <xm:f>'размечено за день'!G503:AK503</xm:f>
              <xm:sqref>AL503</xm:sqref>
            </x14:sparkline>
            <x14:sparkline>
              <xm:f>'размечено за день'!G504:AK504</xm:f>
              <xm:sqref>AL504</xm:sqref>
            </x14:sparkline>
            <x14:sparkline>
              <xm:f>'размечено за день'!G505:AK505</xm:f>
              <xm:sqref>AL505</xm:sqref>
            </x14:sparkline>
            <x14:sparkline>
              <xm:f>'размечено за день'!G506:AK506</xm:f>
              <xm:sqref>AL506</xm:sqref>
            </x14:sparkline>
            <x14:sparkline>
              <xm:f>'размечено за день'!G507:AK507</xm:f>
              <xm:sqref>AL507</xm:sqref>
            </x14:sparkline>
            <x14:sparkline>
              <xm:f>'размечено за день'!G508:AK508</xm:f>
              <xm:sqref>AL508</xm:sqref>
            </x14:sparkline>
            <x14:sparkline>
              <xm:f>'размечено за день'!G509:AK509</xm:f>
              <xm:sqref>AL509</xm:sqref>
            </x14:sparkline>
            <x14:sparkline>
              <xm:f>'размечено за день'!G510:AK510</xm:f>
              <xm:sqref>AL510</xm:sqref>
            </x14:sparkline>
            <x14:sparkline>
              <xm:f>'размечено за день'!G511:AK511</xm:f>
              <xm:sqref>AL511</xm:sqref>
            </x14:sparkline>
            <x14:sparkline>
              <xm:f>'размечено за день'!G512:AK512</xm:f>
              <xm:sqref>AL512</xm:sqref>
            </x14:sparkline>
            <x14:sparkline>
              <xm:f>'размечено за день'!G513:AK513</xm:f>
              <xm:sqref>AL513</xm:sqref>
            </x14:sparkline>
            <x14:sparkline>
              <xm:f>'размечено за день'!G514:AK514</xm:f>
              <xm:sqref>AL514</xm:sqref>
            </x14:sparkline>
            <x14:sparkline>
              <xm:f>'размечено за день'!G515:AK515</xm:f>
              <xm:sqref>AL515</xm:sqref>
            </x14:sparkline>
            <x14:sparkline>
              <xm:f>'размечено за день'!G516:AK516</xm:f>
              <xm:sqref>AL516</xm:sqref>
            </x14:sparkline>
            <x14:sparkline>
              <xm:f>'размечено за день'!G517:AK517</xm:f>
              <xm:sqref>AL517</xm:sqref>
            </x14:sparkline>
            <x14:sparkline>
              <xm:f>'размечено за день'!G518:AK518</xm:f>
              <xm:sqref>AL518</xm:sqref>
            </x14:sparkline>
            <x14:sparkline>
              <xm:f>'размечено за день'!G519:AK519</xm:f>
              <xm:sqref>AL519</xm:sqref>
            </x14:sparkline>
            <x14:sparkline>
              <xm:f>'размечено за день'!G520:AK520</xm:f>
              <xm:sqref>AL520</xm:sqref>
            </x14:sparkline>
            <x14:sparkline>
              <xm:f>'размечено за день'!G521:AK521</xm:f>
              <xm:sqref>AL521</xm:sqref>
            </x14:sparkline>
            <x14:sparkline>
              <xm:f>'размечено за день'!G522:AK522</xm:f>
              <xm:sqref>AL522</xm:sqref>
            </x14:sparkline>
            <x14:sparkline>
              <xm:f>'размечено за день'!G523:AK523</xm:f>
              <xm:sqref>AL523</xm:sqref>
            </x14:sparkline>
            <x14:sparkline>
              <xm:f>'размечено за день'!G524:AK524</xm:f>
              <xm:sqref>AL524</xm:sqref>
            </x14:sparkline>
            <x14:sparkline>
              <xm:f>'размечено за день'!G525:AK525</xm:f>
              <xm:sqref>AL525</xm:sqref>
            </x14:sparkline>
            <x14:sparkline>
              <xm:f>'размечено за день'!G526:AK526</xm:f>
              <xm:sqref>AL526</xm:sqref>
            </x14:sparkline>
            <x14:sparkline>
              <xm:f>'размечено за день'!G527:AK527</xm:f>
              <xm:sqref>AL527</xm:sqref>
            </x14:sparkline>
            <x14:sparkline>
              <xm:f>'размечено за день'!G528:AK528</xm:f>
              <xm:sqref>AL528</xm:sqref>
            </x14:sparkline>
            <x14:sparkline>
              <xm:f>'размечено за день'!G529:AK529</xm:f>
              <xm:sqref>AL529</xm:sqref>
            </x14:sparkline>
            <x14:sparkline>
              <xm:f>'размечено за день'!G530:AK530</xm:f>
              <xm:sqref>AL530</xm:sqref>
            </x14:sparkline>
            <x14:sparkline>
              <xm:f>'размечено за день'!G531:AK531</xm:f>
              <xm:sqref>AL531</xm:sqref>
            </x14:sparkline>
            <x14:sparkline>
              <xm:f>'размечено за день'!G532:AK532</xm:f>
              <xm:sqref>AL532</xm:sqref>
            </x14:sparkline>
            <x14:sparkline>
              <xm:f>'размечено за день'!G533:AK533</xm:f>
              <xm:sqref>AL533</xm:sqref>
            </x14:sparkline>
            <x14:sparkline>
              <xm:f>'размечено за день'!G534:AK534</xm:f>
              <xm:sqref>AL534</xm:sqref>
            </x14:sparkline>
            <x14:sparkline>
              <xm:f>'размечено за день'!G535:AK535</xm:f>
              <xm:sqref>AL535</xm:sqref>
            </x14:sparkline>
            <x14:sparkline>
              <xm:f>'размечено за день'!G536:AK536</xm:f>
              <xm:sqref>AL536</xm:sqref>
            </x14:sparkline>
            <x14:sparkline>
              <xm:f>'размечено за день'!G537:AK537</xm:f>
              <xm:sqref>AL537</xm:sqref>
            </x14:sparkline>
            <x14:sparkline>
              <xm:f>'размечено за день'!G538:AK538</xm:f>
              <xm:sqref>AL538</xm:sqref>
            </x14:sparkline>
            <x14:sparkline>
              <xm:f>'размечено за день'!G539:AK539</xm:f>
              <xm:sqref>AL539</xm:sqref>
            </x14:sparkline>
            <x14:sparkline>
              <xm:f>'размечено за день'!G540:AK540</xm:f>
              <xm:sqref>AL540</xm:sqref>
            </x14:sparkline>
            <x14:sparkline>
              <xm:f>'размечено за день'!G541:AK541</xm:f>
              <xm:sqref>AL541</xm:sqref>
            </x14:sparkline>
            <x14:sparkline>
              <xm:f>'размечено за день'!G542:AK542</xm:f>
              <xm:sqref>AL542</xm:sqref>
            </x14:sparkline>
            <x14:sparkline>
              <xm:f>'размечено за день'!G543:AK543</xm:f>
              <xm:sqref>AL543</xm:sqref>
            </x14:sparkline>
            <x14:sparkline>
              <xm:f>'размечено за день'!G544:AK544</xm:f>
              <xm:sqref>AL544</xm:sqref>
            </x14:sparkline>
            <x14:sparkline>
              <xm:f>'размечено за день'!G545:AK545</xm:f>
              <xm:sqref>AL545</xm:sqref>
            </x14:sparkline>
            <x14:sparkline>
              <xm:f>'размечено за день'!G546:AK546</xm:f>
              <xm:sqref>AL546</xm:sqref>
            </x14:sparkline>
            <x14:sparkline>
              <xm:f>'размечено за день'!G547:AK547</xm:f>
              <xm:sqref>AL547</xm:sqref>
            </x14:sparkline>
            <x14:sparkline>
              <xm:f>'размечено за день'!G548:AK548</xm:f>
              <xm:sqref>AL548</xm:sqref>
            </x14:sparkline>
            <x14:sparkline>
              <xm:f>'размечено за день'!G549:AK549</xm:f>
              <xm:sqref>AL549</xm:sqref>
            </x14:sparkline>
            <x14:sparkline>
              <xm:f>'размечено за день'!G550:AK550</xm:f>
              <xm:sqref>AL550</xm:sqref>
            </x14:sparkline>
            <x14:sparkline>
              <xm:f>'размечено за день'!G551:AK551</xm:f>
              <xm:sqref>AL551</xm:sqref>
            </x14:sparkline>
            <x14:sparkline>
              <xm:f>'размечено за день'!G552:AK552</xm:f>
              <xm:sqref>AL552</xm:sqref>
            </x14:sparkline>
            <x14:sparkline>
              <xm:f>'размечено за день'!G553:AK553</xm:f>
              <xm:sqref>AL553</xm:sqref>
            </x14:sparkline>
            <x14:sparkline>
              <xm:f>'размечено за день'!G554:AK554</xm:f>
              <xm:sqref>AL554</xm:sqref>
            </x14:sparkline>
            <x14:sparkline>
              <xm:f>'размечено за день'!G555:AK555</xm:f>
              <xm:sqref>AL555</xm:sqref>
            </x14:sparkline>
            <x14:sparkline>
              <xm:f>'размечено за день'!G556:AK556</xm:f>
              <xm:sqref>AL556</xm:sqref>
            </x14:sparkline>
            <x14:sparkline>
              <xm:f>'размечено за день'!G557:AK557</xm:f>
              <xm:sqref>AL557</xm:sqref>
            </x14:sparkline>
            <x14:sparkline>
              <xm:f>'размечено за день'!G558:AK558</xm:f>
              <xm:sqref>AL558</xm:sqref>
            </x14:sparkline>
            <x14:sparkline>
              <xm:f>'размечено за день'!G559:AK559</xm:f>
              <xm:sqref>AL559</xm:sqref>
            </x14:sparkline>
            <x14:sparkline>
              <xm:f>'размечено за день'!G560:AK560</xm:f>
              <xm:sqref>AL560</xm:sqref>
            </x14:sparkline>
            <x14:sparkline>
              <xm:f>'размечено за день'!G561:AK561</xm:f>
              <xm:sqref>AL561</xm:sqref>
            </x14:sparkline>
            <x14:sparkline>
              <xm:f>'размечено за день'!G562:AK562</xm:f>
              <xm:sqref>AL562</xm:sqref>
            </x14:sparkline>
            <x14:sparkline>
              <xm:f>'размечено за день'!G563:AK563</xm:f>
              <xm:sqref>AL563</xm:sqref>
            </x14:sparkline>
            <x14:sparkline>
              <xm:f>'размечено за день'!G564:AK564</xm:f>
              <xm:sqref>AL564</xm:sqref>
            </x14:sparkline>
            <x14:sparkline>
              <xm:f>'размечено за день'!G565:AK565</xm:f>
              <xm:sqref>AL565</xm:sqref>
            </x14:sparkline>
            <x14:sparkline>
              <xm:f>'размечено за день'!G566:AK566</xm:f>
              <xm:sqref>AL566</xm:sqref>
            </x14:sparkline>
            <x14:sparkline>
              <xm:f>'размечено за день'!G567:AK567</xm:f>
              <xm:sqref>AL567</xm:sqref>
            </x14:sparkline>
            <x14:sparkline>
              <xm:f>'размечено за день'!G568:AK568</xm:f>
              <xm:sqref>AL568</xm:sqref>
            </x14:sparkline>
            <x14:sparkline>
              <xm:f>'размечено за день'!G569:AK569</xm:f>
              <xm:sqref>AL569</xm:sqref>
            </x14:sparkline>
            <x14:sparkline>
              <xm:f>'размечено за день'!G570:AK570</xm:f>
              <xm:sqref>AL570</xm:sqref>
            </x14:sparkline>
            <x14:sparkline>
              <xm:f>'размечено за день'!G571:AK571</xm:f>
              <xm:sqref>AL571</xm:sqref>
            </x14:sparkline>
            <x14:sparkline>
              <xm:f>'размечено за день'!G572:AK572</xm:f>
              <xm:sqref>AL572</xm:sqref>
            </x14:sparkline>
            <x14:sparkline>
              <xm:f>'размечено за день'!G573:AK573</xm:f>
              <xm:sqref>AL573</xm:sqref>
            </x14:sparkline>
            <x14:sparkline>
              <xm:f>'размечено за день'!G574:AK574</xm:f>
              <xm:sqref>AL574</xm:sqref>
            </x14:sparkline>
            <x14:sparkline>
              <xm:f>'размечено за день'!G575:AK575</xm:f>
              <xm:sqref>AL575</xm:sqref>
            </x14:sparkline>
            <x14:sparkline>
              <xm:f>'размечено за день'!G576:AK576</xm:f>
              <xm:sqref>AL576</xm:sqref>
            </x14:sparkline>
            <x14:sparkline>
              <xm:f>'размечено за день'!G577:AK577</xm:f>
              <xm:sqref>AL577</xm:sqref>
            </x14:sparkline>
            <x14:sparkline>
              <xm:f>'размечено за день'!G578:AK578</xm:f>
              <xm:sqref>AL578</xm:sqref>
            </x14:sparkline>
            <x14:sparkline>
              <xm:f>'размечено за день'!G579:AK579</xm:f>
              <xm:sqref>AL579</xm:sqref>
            </x14:sparkline>
            <x14:sparkline>
              <xm:f>'размечено за день'!G580:AK580</xm:f>
              <xm:sqref>AL580</xm:sqref>
            </x14:sparkline>
            <x14:sparkline>
              <xm:f>'размечено за день'!G581:AK581</xm:f>
              <xm:sqref>AL581</xm:sqref>
            </x14:sparkline>
            <x14:sparkline>
              <xm:f>'размечено за день'!G582:AK582</xm:f>
              <xm:sqref>AL582</xm:sqref>
            </x14:sparkline>
            <x14:sparkline>
              <xm:f>'размечено за день'!G583:AK583</xm:f>
              <xm:sqref>AL583</xm:sqref>
            </x14:sparkline>
            <x14:sparkline>
              <xm:f>'размечено за день'!G584:AK584</xm:f>
              <xm:sqref>AL584</xm:sqref>
            </x14:sparkline>
            <x14:sparkline>
              <xm:f>'размечено за день'!G585:AK585</xm:f>
              <xm:sqref>AL585</xm:sqref>
            </x14:sparkline>
            <x14:sparkline>
              <xm:f>'размечено за день'!G586:AK586</xm:f>
              <xm:sqref>AL586</xm:sqref>
            </x14:sparkline>
            <x14:sparkline>
              <xm:f>'размечено за день'!G587:AK587</xm:f>
              <xm:sqref>AL587</xm:sqref>
            </x14:sparkline>
            <x14:sparkline>
              <xm:f>'размечено за день'!G588:AK588</xm:f>
              <xm:sqref>AL588</xm:sqref>
            </x14:sparkline>
            <x14:sparkline>
              <xm:f>'размечено за день'!G589:AK589</xm:f>
              <xm:sqref>AL589</xm:sqref>
            </x14:sparkline>
            <x14:sparkline>
              <xm:f>'размечено за день'!G590:AK590</xm:f>
              <xm:sqref>AL590</xm:sqref>
            </x14:sparkline>
            <x14:sparkline>
              <xm:f>'размечено за день'!G591:AK591</xm:f>
              <xm:sqref>AL591</xm:sqref>
            </x14:sparkline>
            <x14:sparkline>
              <xm:f>'размечено за день'!G592:AK592</xm:f>
              <xm:sqref>AL592</xm:sqref>
            </x14:sparkline>
            <x14:sparkline>
              <xm:f>'размечено за день'!G593:AK593</xm:f>
              <xm:sqref>AL593</xm:sqref>
            </x14:sparkline>
            <x14:sparkline>
              <xm:f>'размечено за день'!G594:AK594</xm:f>
              <xm:sqref>AL594</xm:sqref>
            </x14:sparkline>
            <x14:sparkline>
              <xm:f>'размечено за день'!G595:AK595</xm:f>
              <xm:sqref>AL595</xm:sqref>
            </x14:sparkline>
            <x14:sparkline>
              <xm:f>'размечено за день'!G596:AK596</xm:f>
              <xm:sqref>AL596</xm:sqref>
            </x14:sparkline>
            <x14:sparkline>
              <xm:f>'размечено за день'!G597:AK597</xm:f>
              <xm:sqref>AL597</xm:sqref>
            </x14:sparkline>
            <x14:sparkline>
              <xm:f>'размечено за день'!G598:AK598</xm:f>
              <xm:sqref>AL598</xm:sqref>
            </x14:sparkline>
            <x14:sparkline>
              <xm:f>'размечено за день'!G599:AK599</xm:f>
              <xm:sqref>AL599</xm:sqref>
            </x14:sparkline>
            <x14:sparkline>
              <xm:f>'размечено за день'!G600:AK600</xm:f>
              <xm:sqref>AL600</xm:sqref>
            </x14:sparkline>
            <x14:sparkline>
              <xm:f>'размечено за день'!G601:AK601</xm:f>
              <xm:sqref>AL601</xm:sqref>
            </x14:sparkline>
            <x14:sparkline>
              <xm:f>'размечено за день'!G602:AK602</xm:f>
              <xm:sqref>AL602</xm:sqref>
            </x14:sparkline>
            <x14:sparkline>
              <xm:f>'размечено за день'!G603:AK603</xm:f>
              <xm:sqref>AL603</xm:sqref>
            </x14:sparkline>
            <x14:sparkline>
              <xm:f>'размечено за день'!G604:AK604</xm:f>
              <xm:sqref>AL604</xm:sqref>
            </x14:sparkline>
            <x14:sparkline>
              <xm:f>'размечено за день'!G605:AK605</xm:f>
              <xm:sqref>AL605</xm:sqref>
            </x14:sparkline>
            <x14:sparkline>
              <xm:f>'размечено за день'!G606:AK606</xm:f>
              <xm:sqref>AL606</xm:sqref>
            </x14:sparkline>
            <x14:sparkline>
              <xm:f>'размечено за день'!G607:AK607</xm:f>
              <xm:sqref>AL607</xm:sqref>
            </x14:sparkline>
            <x14:sparkline>
              <xm:f>'размечено за день'!G608:AK608</xm:f>
              <xm:sqref>AL608</xm:sqref>
            </x14:sparkline>
            <x14:sparkline>
              <xm:f>'размечено за день'!G609:AK609</xm:f>
              <xm:sqref>AL609</xm:sqref>
            </x14:sparkline>
            <x14:sparkline>
              <xm:f>'размечено за день'!G610:AK610</xm:f>
              <xm:sqref>AL610</xm:sqref>
            </x14:sparkline>
            <x14:sparkline>
              <xm:f>'размечено за день'!G611:AK611</xm:f>
              <xm:sqref>AL611</xm:sqref>
            </x14:sparkline>
            <x14:sparkline>
              <xm:f>'размечено за день'!G612:AK612</xm:f>
              <xm:sqref>AL612</xm:sqref>
            </x14:sparkline>
            <x14:sparkline>
              <xm:f>'размечено за день'!G613:AK613</xm:f>
              <xm:sqref>AL613</xm:sqref>
            </x14:sparkline>
            <x14:sparkline>
              <xm:f>'размечено за день'!G614:AK614</xm:f>
              <xm:sqref>AL614</xm:sqref>
            </x14:sparkline>
            <x14:sparkline>
              <xm:f>'размечено за день'!G615:AK615</xm:f>
              <xm:sqref>AL615</xm:sqref>
            </x14:sparkline>
            <x14:sparkline>
              <xm:f>'размечено за день'!G616:AK616</xm:f>
              <xm:sqref>AL616</xm:sqref>
            </x14:sparkline>
            <x14:sparkline>
              <xm:f>'размечено за день'!G617:AK617</xm:f>
              <xm:sqref>AL617</xm:sqref>
            </x14:sparkline>
            <x14:sparkline>
              <xm:f>'размечено за день'!G618:AK618</xm:f>
              <xm:sqref>AL618</xm:sqref>
            </x14:sparkline>
            <x14:sparkline>
              <xm:f>'размечено за день'!G619:AK619</xm:f>
              <xm:sqref>AL619</xm:sqref>
            </x14:sparkline>
            <x14:sparkline>
              <xm:f>'размечено за день'!G620:AK620</xm:f>
              <xm:sqref>AL620</xm:sqref>
            </x14:sparkline>
            <x14:sparkline>
              <xm:f>'размечено за день'!G621:AK621</xm:f>
              <xm:sqref>AL621</xm:sqref>
            </x14:sparkline>
            <x14:sparkline>
              <xm:f>'размечено за день'!G622:AK622</xm:f>
              <xm:sqref>AL622</xm:sqref>
            </x14:sparkline>
            <x14:sparkline>
              <xm:f>'размечено за день'!G623:AK623</xm:f>
              <xm:sqref>AL623</xm:sqref>
            </x14:sparkline>
            <x14:sparkline>
              <xm:f>'размечено за день'!G624:AK624</xm:f>
              <xm:sqref>AL624</xm:sqref>
            </x14:sparkline>
            <x14:sparkline>
              <xm:f>'размечено за день'!G625:AK625</xm:f>
              <xm:sqref>AL625</xm:sqref>
            </x14:sparkline>
            <x14:sparkline>
              <xm:f>'размечено за день'!G626:AK626</xm:f>
              <xm:sqref>AL626</xm:sqref>
            </x14:sparkline>
            <x14:sparkline>
              <xm:f>'размечено за день'!G627:AK627</xm:f>
              <xm:sqref>AL627</xm:sqref>
            </x14:sparkline>
            <x14:sparkline>
              <xm:f>'размечено за день'!G628:AK628</xm:f>
              <xm:sqref>AL628</xm:sqref>
            </x14:sparkline>
            <x14:sparkline>
              <xm:f>'размечено за день'!G629:AK629</xm:f>
              <xm:sqref>AL629</xm:sqref>
            </x14:sparkline>
            <x14:sparkline>
              <xm:f>'размечено за день'!G630:AK630</xm:f>
              <xm:sqref>AL630</xm:sqref>
            </x14:sparkline>
            <x14:sparkline>
              <xm:f>'размечено за день'!G631:AK631</xm:f>
              <xm:sqref>AL631</xm:sqref>
            </x14:sparkline>
            <x14:sparkline>
              <xm:f>'размечено за день'!G632:AK632</xm:f>
              <xm:sqref>AL632</xm:sqref>
            </x14:sparkline>
            <x14:sparkline>
              <xm:f>'размечено за день'!G633:AK633</xm:f>
              <xm:sqref>AL633</xm:sqref>
            </x14:sparkline>
            <x14:sparkline>
              <xm:f>'размечено за день'!G634:AK634</xm:f>
              <xm:sqref>AL634</xm:sqref>
            </x14:sparkline>
            <x14:sparkline>
              <xm:f>'размечено за день'!G635:AK635</xm:f>
              <xm:sqref>AL635</xm:sqref>
            </x14:sparkline>
            <x14:sparkline>
              <xm:f>'размечено за день'!G636:AK636</xm:f>
              <xm:sqref>AL636</xm:sqref>
            </x14:sparkline>
            <x14:sparkline>
              <xm:f>'размечено за день'!G637:AK637</xm:f>
              <xm:sqref>AL637</xm:sqref>
            </x14:sparkline>
            <x14:sparkline>
              <xm:f>'размечено за день'!G638:AK638</xm:f>
              <xm:sqref>AL638</xm:sqref>
            </x14:sparkline>
            <x14:sparkline>
              <xm:f>'размечено за день'!G639:AK639</xm:f>
              <xm:sqref>AL639</xm:sqref>
            </x14:sparkline>
            <x14:sparkline>
              <xm:f>'размечено за день'!G640:AK640</xm:f>
              <xm:sqref>AL640</xm:sqref>
            </x14:sparkline>
            <x14:sparkline>
              <xm:f>'размечено за день'!G641:AK641</xm:f>
              <xm:sqref>AL641</xm:sqref>
            </x14:sparkline>
            <x14:sparkline>
              <xm:f>'размечено за день'!G642:AK642</xm:f>
              <xm:sqref>AL642</xm:sqref>
            </x14:sparkline>
            <x14:sparkline>
              <xm:f>'размечено за день'!G643:AK643</xm:f>
              <xm:sqref>AL643</xm:sqref>
            </x14:sparkline>
            <x14:sparkline>
              <xm:f>'размечено за день'!G644:AK644</xm:f>
              <xm:sqref>AL644</xm:sqref>
            </x14:sparkline>
            <x14:sparkline>
              <xm:f>'размечено за день'!G645:AK645</xm:f>
              <xm:sqref>AL645</xm:sqref>
            </x14:sparkline>
            <x14:sparkline>
              <xm:f>'размечено за день'!G646:AK646</xm:f>
              <xm:sqref>AL646</xm:sqref>
            </x14:sparkline>
            <x14:sparkline>
              <xm:f>'размечено за день'!G647:AK647</xm:f>
              <xm:sqref>AL647</xm:sqref>
            </x14:sparkline>
            <x14:sparkline>
              <xm:f>'размечено за день'!G648:AK648</xm:f>
              <xm:sqref>AL648</xm:sqref>
            </x14:sparkline>
            <x14:sparkline>
              <xm:f>'размечено за день'!G649:AK649</xm:f>
              <xm:sqref>AL649</xm:sqref>
            </x14:sparkline>
            <x14:sparkline>
              <xm:f>'размечено за день'!G650:AK650</xm:f>
              <xm:sqref>AL650</xm:sqref>
            </x14:sparkline>
            <x14:sparkline>
              <xm:f>'размечено за день'!G651:AK651</xm:f>
              <xm:sqref>AL651</xm:sqref>
            </x14:sparkline>
            <x14:sparkline>
              <xm:f>'размечено за день'!G652:AK652</xm:f>
              <xm:sqref>AL652</xm:sqref>
            </x14:sparkline>
            <x14:sparkline>
              <xm:f>'размечено за день'!G653:AK653</xm:f>
              <xm:sqref>AL653</xm:sqref>
            </x14:sparkline>
            <x14:sparkline>
              <xm:f>'размечено за день'!G654:AK654</xm:f>
              <xm:sqref>AL654</xm:sqref>
            </x14:sparkline>
            <x14:sparkline>
              <xm:f>'размечено за день'!G655:AK655</xm:f>
              <xm:sqref>AL655</xm:sqref>
            </x14:sparkline>
            <x14:sparkline>
              <xm:f>'размечено за день'!G656:AK656</xm:f>
              <xm:sqref>AL656</xm:sqref>
            </x14:sparkline>
            <x14:sparkline>
              <xm:f>'размечено за день'!G657:AK657</xm:f>
              <xm:sqref>AL657</xm:sqref>
            </x14:sparkline>
            <x14:sparkline>
              <xm:f>'размечено за день'!G658:AK658</xm:f>
              <xm:sqref>AL658</xm:sqref>
            </x14:sparkline>
            <x14:sparkline>
              <xm:f>'размечено за день'!G659:AK659</xm:f>
              <xm:sqref>AL659</xm:sqref>
            </x14:sparkline>
            <x14:sparkline>
              <xm:f>'размечено за день'!G660:AK660</xm:f>
              <xm:sqref>AL660</xm:sqref>
            </x14:sparkline>
            <x14:sparkline>
              <xm:f>'размечено за день'!G661:AK661</xm:f>
              <xm:sqref>AL661</xm:sqref>
            </x14:sparkline>
            <x14:sparkline>
              <xm:f>'размечено за день'!G662:AK662</xm:f>
              <xm:sqref>AL662</xm:sqref>
            </x14:sparkline>
            <x14:sparkline>
              <xm:f>'размечено за день'!G663:AK663</xm:f>
              <xm:sqref>AL663</xm:sqref>
            </x14:sparkline>
            <x14:sparkline>
              <xm:f>'размечено за день'!G664:AK664</xm:f>
              <xm:sqref>AL664</xm:sqref>
            </x14:sparkline>
            <x14:sparkline>
              <xm:f>'размечено за день'!G665:AK665</xm:f>
              <xm:sqref>AL665</xm:sqref>
            </x14:sparkline>
            <x14:sparkline>
              <xm:f>'размечено за день'!G666:AK666</xm:f>
              <xm:sqref>AL666</xm:sqref>
            </x14:sparkline>
            <x14:sparkline>
              <xm:f>'размечено за день'!G667:AK667</xm:f>
              <xm:sqref>AL667</xm:sqref>
            </x14:sparkline>
            <x14:sparkline>
              <xm:f>'размечено за день'!G668:AK668</xm:f>
              <xm:sqref>AL668</xm:sqref>
            </x14:sparkline>
            <x14:sparkline>
              <xm:f>'размечено за день'!G669:AK669</xm:f>
              <xm:sqref>AL669</xm:sqref>
            </x14:sparkline>
            <x14:sparkline>
              <xm:f>'размечено за день'!G670:AK670</xm:f>
              <xm:sqref>AL670</xm:sqref>
            </x14:sparkline>
            <x14:sparkline>
              <xm:f>'размечено за день'!G671:AK671</xm:f>
              <xm:sqref>AL671</xm:sqref>
            </x14:sparkline>
            <x14:sparkline>
              <xm:f>'размечено за день'!G672:AK672</xm:f>
              <xm:sqref>AL672</xm:sqref>
            </x14:sparkline>
            <x14:sparkline>
              <xm:f>'размечено за день'!G673:AK673</xm:f>
              <xm:sqref>AL673</xm:sqref>
            </x14:sparkline>
            <x14:sparkline>
              <xm:f>'размечено за день'!G674:AK674</xm:f>
              <xm:sqref>AL674</xm:sqref>
            </x14:sparkline>
            <x14:sparkline>
              <xm:f>'размечено за день'!G675:AK675</xm:f>
              <xm:sqref>AL675</xm:sqref>
            </x14:sparkline>
            <x14:sparkline>
              <xm:f>'размечено за день'!G676:AK676</xm:f>
              <xm:sqref>AL676</xm:sqref>
            </x14:sparkline>
            <x14:sparkline>
              <xm:f>'размечено за день'!G677:AK677</xm:f>
              <xm:sqref>AL677</xm:sqref>
            </x14:sparkline>
            <x14:sparkline>
              <xm:f>'размечено за день'!G678:AK678</xm:f>
              <xm:sqref>AL678</xm:sqref>
            </x14:sparkline>
            <x14:sparkline>
              <xm:f>'размечено за день'!G679:AK679</xm:f>
              <xm:sqref>AL679</xm:sqref>
            </x14:sparkline>
            <x14:sparkline>
              <xm:f>'размечено за день'!G680:AK680</xm:f>
              <xm:sqref>AL680</xm:sqref>
            </x14:sparkline>
            <x14:sparkline>
              <xm:f>'размечено за день'!G681:AK681</xm:f>
              <xm:sqref>AL681</xm:sqref>
            </x14:sparkline>
            <x14:sparkline>
              <xm:f>'размечено за день'!G682:AK682</xm:f>
              <xm:sqref>AL682</xm:sqref>
            </x14:sparkline>
            <x14:sparkline>
              <xm:f>'размечено за день'!G683:AK683</xm:f>
              <xm:sqref>AL683</xm:sqref>
            </x14:sparkline>
            <x14:sparkline>
              <xm:f>'размечено за день'!G684:AK684</xm:f>
              <xm:sqref>AL684</xm:sqref>
            </x14:sparkline>
            <x14:sparkline>
              <xm:f>'размечено за день'!G685:AK685</xm:f>
              <xm:sqref>AL685</xm:sqref>
            </x14:sparkline>
            <x14:sparkline>
              <xm:f>'размечено за день'!G686:AK686</xm:f>
              <xm:sqref>AL686</xm:sqref>
            </x14:sparkline>
            <x14:sparkline>
              <xm:f>'размечено за день'!G687:AK687</xm:f>
              <xm:sqref>AL687</xm:sqref>
            </x14:sparkline>
            <x14:sparkline>
              <xm:f>'размечено за день'!G688:AK688</xm:f>
              <xm:sqref>AL688</xm:sqref>
            </x14:sparkline>
            <x14:sparkline>
              <xm:f>'размечено за день'!G689:AK689</xm:f>
              <xm:sqref>AL689</xm:sqref>
            </x14:sparkline>
            <x14:sparkline>
              <xm:f>'размечено за день'!G690:AK690</xm:f>
              <xm:sqref>AL690</xm:sqref>
            </x14:sparkline>
            <x14:sparkline>
              <xm:f>'размечено за день'!G691:AK691</xm:f>
              <xm:sqref>AL691</xm:sqref>
            </x14:sparkline>
            <x14:sparkline>
              <xm:f>'размечено за день'!G692:AK692</xm:f>
              <xm:sqref>AL692</xm:sqref>
            </x14:sparkline>
            <x14:sparkline>
              <xm:f>'размечено за день'!G693:AK693</xm:f>
              <xm:sqref>AL693</xm:sqref>
            </x14:sparkline>
            <x14:sparkline>
              <xm:f>'размечено за день'!G694:AK694</xm:f>
              <xm:sqref>AL694</xm:sqref>
            </x14:sparkline>
            <x14:sparkline>
              <xm:f>'размечено за день'!G695:AK695</xm:f>
              <xm:sqref>AL695</xm:sqref>
            </x14:sparkline>
            <x14:sparkline>
              <xm:f>'размечено за день'!G696:AK696</xm:f>
              <xm:sqref>AL696</xm:sqref>
            </x14:sparkline>
            <x14:sparkline>
              <xm:f>'размечено за день'!G697:AK697</xm:f>
              <xm:sqref>AL697</xm:sqref>
            </x14:sparkline>
            <x14:sparkline>
              <xm:f>'размечено за день'!G698:AK698</xm:f>
              <xm:sqref>AL698</xm:sqref>
            </x14:sparkline>
            <x14:sparkline>
              <xm:f>'размечено за день'!G699:AK699</xm:f>
              <xm:sqref>AL699</xm:sqref>
            </x14:sparkline>
            <x14:sparkline>
              <xm:f>'размечено за день'!G700:AK700</xm:f>
              <xm:sqref>AL700</xm:sqref>
            </x14:sparkline>
            <x14:sparkline>
              <xm:f>'размечено за день'!G701:AK701</xm:f>
              <xm:sqref>AL701</xm:sqref>
            </x14:sparkline>
            <x14:sparkline>
              <xm:f>'размечено за день'!G702:AK702</xm:f>
              <xm:sqref>AL702</xm:sqref>
            </x14:sparkline>
            <x14:sparkline>
              <xm:f>'размечено за день'!G703:AK703</xm:f>
              <xm:sqref>AL703</xm:sqref>
            </x14:sparkline>
            <x14:sparkline>
              <xm:f>'размечено за день'!G704:AK704</xm:f>
              <xm:sqref>AL704</xm:sqref>
            </x14:sparkline>
            <x14:sparkline>
              <xm:f>'размечено за день'!G705:AK705</xm:f>
              <xm:sqref>AL705</xm:sqref>
            </x14:sparkline>
            <x14:sparkline>
              <xm:f>'размечено за день'!G706:AK706</xm:f>
              <xm:sqref>AL706</xm:sqref>
            </x14:sparkline>
            <x14:sparkline>
              <xm:f>'размечено за день'!G707:AK707</xm:f>
              <xm:sqref>AL707</xm:sqref>
            </x14:sparkline>
            <x14:sparkline>
              <xm:f>'размечено за день'!G708:AK708</xm:f>
              <xm:sqref>AL708</xm:sqref>
            </x14:sparkline>
            <x14:sparkline>
              <xm:f>'размечено за день'!G709:AK709</xm:f>
              <xm:sqref>AL709</xm:sqref>
            </x14:sparkline>
            <x14:sparkline>
              <xm:f>'размечено за день'!G710:AK710</xm:f>
              <xm:sqref>AL710</xm:sqref>
            </x14:sparkline>
            <x14:sparkline>
              <xm:f>'размечено за день'!G711:AK711</xm:f>
              <xm:sqref>AL711</xm:sqref>
            </x14:sparkline>
            <x14:sparkline>
              <xm:f>'размечено за день'!G712:AK712</xm:f>
              <xm:sqref>AL712</xm:sqref>
            </x14:sparkline>
            <x14:sparkline>
              <xm:f>'размечено за день'!G713:AK713</xm:f>
              <xm:sqref>AL713</xm:sqref>
            </x14:sparkline>
            <x14:sparkline>
              <xm:f>'размечено за день'!G714:AK714</xm:f>
              <xm:sqref>AL714</xm:sqref>
            </x14:sparkline>
            <x14:sparkline>
              <xm:f>'размечено за день'!G715:AK715</xm:f>
              <xm:sqref>AL715</xm:sqref>
            </x14:sparkline>
            <x14:sparkline>
              <xm:f>'размечено за день'!G716:AK716</xm:f>
              <xm:sqref>AL716</xm:sqref>
            </x14:sparkline>
            <x14:sparkline>
              <xm:f>'размечено за день'!G717:AK717</xm:f>
              <xm:sqref>AL717</xm:sqref>
            </x14:sparkline>
            <x14:sparkline>
              <xm:f>'размечено за день'!G718:AK718</xm:f>
              <xm:sqref>AL718</xm:sqref>
            </x14:sparkline>
            <x14:sparkline>
              <xm:f>'размечено за день'!G719:AK719</xm:f>
              <xm:sqref>AL719</xm:sqref>
            </x14:sparkline>
            <x14:sparkline>
              <xm:f>'размечено за день'!G720:AK720</xm:f>
              <xm:sqref>AL720</xm:sqref>
            </x14:sparkline>
            <x14:sparkline>
              <xm:f>'размечено за день'!G721:AK721</xm:f>
              <xm:sqref>AL721</xm:sqref>
            </x14:sparkline>
            <x14:sparkline>
              <xm:f>'размечено за день'!G722:AK722</xm:f>
              <xm:sqref>AL722</xm:sqref>
            </x14:sparkline>
            <x14:sparkline>
              <xm:f>'размечено за день'!G723:AK723</xm:f>
              <xm:sqref>AL723</xm:sqref>
            </x14:sparkline>
            <x14:sparkline>
              <xm:f>'размечено за день'!G724:AK724</xm:f>
              <xm:sqref>AL724</xm:sqref>
            </x14:sparkline>
            <x14:sparkline>
              <xm:f>'размечено за день'!G725:AK725</xm:f>
              <xm:sqref>AL725</xm:sqref>
            </x14:sparkline>
            <x14:sparkline>
              <xm:f>'размечено за день'!G726:AK726</xm:f>
              <xm:sqref>AL726</xm:sqref>
            </x14:sparkline>
            <x14:sparkline>
              <xm:f>'размечено за день'!G727:AK727</xm:f>
              <xm:sqref>AL727</xm:sqref>
            </x14:sparkline>
            <x14:sparkline>
              <xm:f>'размечено за день'!G728:AK728</xm:f>
              <xm:sqref>AL728</xm:sqref>
            </x14:sparkline>
            <x14:sparkline>
              <xm:f>'размечено за день'!G729:AK729</xm:f>
              <xm:sqref>AL729</xm:sqref>
            </x14:sparkline>
            <x14:sparkline>
              <xm:f>'размечено за день'!G730:AK730</xm:f>
              <xm:sqref>AL730</xm:sqref>
            </x14:sparkline>
            <x14:sparkline>
              <xm:f>'размечено за день'!G731:AK731</xm:f>
              <xm:sqref>AL731</xm:sqref>
            </x14:sparkline>
            <x14:sparkline>
              <xm:f>'размечено за день'!G732:AK732</xm:f>
              <xm:sqref>AL732</xm:sqref>
            </x14:sparkline>
            <x14:sparkline>
              <xm:f>'размечено за день'!G733:AK733</xm:f>
              <xm:sqref>AL733</xm:sqref>
            </x14:sparkline>
            <x14:sparkline>
              <xm:f>'размечено за день'!G734:AK734</xm:f>
              <xm:sqref>AL734</xm:sqref>
            </x14:sparkline>
            <x14:sparkline>
              <xm:f>'размечено за день'!G735:AK735</xm:f>
              <xm:sqref>AL735</xm:sqref>
            </x14:sparkline>
            <x14:sparkline>
              <xm:f>'размечено за день'!G736:AK736</xm:f>
              <xm:sqref>AL736</xm:sqref>
            </x14:sparkline>
            <x14:sparkline>
              <xm:f>'размечено за день'!G737:AK737</xm:f>
              <xm:sqref>AL737</xm:sqref>
            </x14:sparkline>
            <x14:sparkline>
              <xm:f>'размечено за день'!G738:AK738</xm:f>
              <xm:sqref>AL738</xm:sqref>
            </x14:sparkline>
            <x14:sparkline>
              <xm:f>'размечено за день'!G739:AK739</xm:f>
              <xm:sqref>AL739</xm:sqref>
            </x14:sparkline>
            <x14:sparkline>
              <xm:f>'размечено за день'!G740:AK740</xm:f>
              <xm:sqref>AL740</xm:sqref>
            </x14:sparkline>
            <x14:sparkline>
              <xm:f>'размечено за день'!G741:AK741</xm:f>
              <xm:sqref>AL741</xm:sqref>
            </x14:sparkline>
            <x14:sparkline>
              <xm:f>'размечено за день'!G742:AK742</xm:f>
              <xm:sqref>AL742</xm:sqref>
            </x14:sparkline>
            <x14:sparkline>
              <xm:f>'размечено за день'!G743:AK743</xm:f>
              <xm:sqref>AL743</xm:sqref>
            </x14:sparkline>
            <x14:sparkline>
              <xm:f>'размечено за день'!G744:AK744</xm:f>
              <xm:sqref>AL744</xm:sqref>
            </x14:sparkline>
            <x14:sparkline>
              <xm:f>'размечено за день'!G745:AK745</xm:f>
              <xm:sqref>AL745</xm:sqref>
            </x14:sparkline>
            <x14:sparkline>
              <xm:f>'размечено за день'!G746:AK746</xm:f>
              <xm:sqref>AL746</xm:sqref>
            </x14:sparkline>
            <x14:sparkline>
              <xm:f>'размечено за день'!G747:AK747</xm:f>
              <xm:sqref>AL747</xm:sqref>
            </x14:sparkline>
            <x14:sparkline>
              <xm:f>'размечено за день'!G748:AK748</xm:f>
              <xm:sqref>AL748</xm:sqref>
            </x14:sparkline>
            <x14:sparkline>
              <xm:f>'размечено за день'!G749:AK749</xm:f>
              <xm:sqref>AL749</xm:sqref>
            </x14:sparkline>
            <x14:sparkline>
              <xm:f>'размечено за день'!G750:AK750</xm:f>
              <xm:sqref>AL750</xm:sqref>
            </x14:sparkline>
            <x14:sparkline>
              <xm:f>'размечено за день'!G751:AK751</xm:f>
              <xm:sqref>AL751</xm:sqref>
            </x14:sparkline>
            <x14:sparkline>
              <xm:f>'размечено за день'!G752:AK752</xm:f>
              <xm:sqref>AL752</xm:sqref>
            </x14:sparkline>
            <x14:sparkline>
              <xm:f>'размечено за день'!G753:AK753</xm:f>
              <xm:sqref>AL753</xm:sqref>
            </x14:sparkline>
            <x14:sparkline>
              <xm:f>'размечено за день'!G754:AK754</xm:f>
              <xm:sqref>AL754</xm:sqref>
            </x14:sparkline>
            <x14:sparkline>
              <xm:f>'размечено за день'!G755:AK755</xm:f>
              <xm:sqref>AL755</xm:sqref>
            </x14:sparkline>
            <x14:sparkline>
              <xm:f>'размечено за день'!G756:AK756</xm:f>
              <xm:sqref>AL756</xm:sqref>
            </x14:sparkline>
            <x14:sparkline>
              <xm:f>'размечено за день'!G757:AK757</xm:f>
              <xm:sqref>AL757</xm:sqref>
            </x14:sparkline>
            <x14:sparkline>
              <xm:f>'размечено за день'!G758:AK758</xm:f>
              <xm:sqref>AL758</xm:sqref>
            </x14:sparkline>
            <x14:sparkline>
              <xm:f>'размечено за день'!G759:AK759</xm:f>
              <xm:sqref>AL759</xm:sqref>
            </x14:sparkline>
            <x14:sparkline>
              <xm:f>'размечено за день'!G760:AK760</xm:f>
              <xm:sqref>AL760</xm:sqref>
            </x14:sparkline>
            <x14:sparkline>
              <xm:f>'размечено за день'!G761:AK761</xm:f>
              <xm:sqref>AL761</xm:sqref>
            </x14:sparkline>
            <x14:sparkline>
              <xm:f>'размечено за день'!G762:AK762</xm:f>
              <xm:sqref>AL762</xm:sqref>
            </x14:sparkline>
            <x14:sparkline>
              <xm:f>'размечено за день'!G763:AK763</xm:f>
              <xm:sqref>AL763</xm:sqref>
            </x14:sparkline>
            <x14:sparkline>
              <xm:f>'размечено за день'!G764:AK764</xm:f>
              <xm:sqref>AL764</xm:sqref>
            </x14:sparkline>
            <x14:sparkline>
              <xm:f>'размечено за день'!G765:AK765</xm:f>
              <xm:sqref>AL765</xm:sqref>
            </x14:sparkline>
            <x14:sparkline>
              <xm:f>'размечено за день'!G766:AK766</xm:f>
              <xm:sqref>AL766</xm:sqref>
            </x14:sparkline>
            <x14:sparkline>
              <xm:f>'размечено за день'!G767:AK767</xm:f>
              <xm:sqref>AL767</xm:sqref>
            </x14:sparkline>
            <x14:sparkline>
              <xm:f>'размечено за день'!G768:AK768</xm:f>
              <xm:sqref>AL768</xm:sqref>
            </x14:sparkline>
            <x14:sparkline>
              <xm:f>'размечено за день'!G769:AK769</xm:f>
              <xm:sqref>AL769</xm:sqref>
            </x14:sparkline>
            <x14:sparkline>
              <xm:f>'размечено за день'!G770:AK770</xm:f>
              <xm:sqref>AL770</xm:sqref>
            </x14:sparkline>
            <x14:sparkline>
              <xm:f>'размечено за день'!G771:AK771</xm:f>
              <xm:sqref>AL771</xm:sqref>
            </x14:sparkline>
            <x14:sparkline>
              <xm:f>'размечено за день'!G772:AK772</xm:f>
              <xm:sqref>AL772</xm:sqref>
            </x14:sparkline>
            <x14:sparkline>
              <xm:f>'размечено за день'!G773:AK773</xm:f>
              <xm:sqref>AL773</xm:sqref>
            </x14:sparkline>
            <x14:sparkline>
              <xm:f>'размечено за день'!G774:AK774</xm:f>
              <xm:sqref>AL774</xm:sqref>
            </x14:sparkline>
            <x14:sparkline>
              <xm:f>'размечено за день'!G775:AK775</xm:f>
              <xm:sqref>AL775</xm:sqref>
            </x14:sparkline>
            <x14:sparkline>
              <xm:f>'размечено за день'!G776:AK776</xm:f>
              <xm:sqref>AL776</xm:sqref>
            </x14:sparkline>
            <x14:sparkline>
              <xm:f>'размечено за день'!G777:AK777</xm:f>
              <xm:sqref>AL777</xm:sqref>
            </x14:sparkline>
            <x14:sparkline>
              <xm:f>'размечено за день'!G778:AK778</xm:f>
              <xm:sqref>AL778</xm:sqref>
            </x14:sparkline>
            <x14:sparkline>
              <xm:f>'размечено за день'!G779:AK779</xm:f>
              <xm:sqref>AL779</xm:sqref>
            </x14:sparkline>
            <x14:sparkline>
              <xm:f>'размечено за день'!G780:AK780</xm:f>
              <xm:sqref>AL780</xm:sqref>
            </x14:sparkline>
            <x14:sparkline>
              <xm:f>'размечено за день'!G781:AK781</xm:f>
              <xm:sqref>AL781</xm:sqref>
            </x14:sparkline>
            <x14:sparkline>
              <xm:f>'размечено за день'!G782:AK782</xm:f>
              <xm:sqref>AL782</xm:sqref>
            </x14:sparkline>
            <x14:sparkline>
              <xm:f>'размечено за день'!G783:AK783</xm:f>
              <xm:sqref>AL783</xm:sqref>
            </x14:sparkline>
            <x14:sparkline>
              <xm:f>'размечено за день'!G784:AK784</xm:f>
              <xm:sqref>AL784</xm:sqref>
            </x14:sparkline>
            <x14:sparkline>
              <xm:f>'размечено за день'!G785:AK785</xm:f>
              <xm:sqref>AL785</xm:sqref>
            </x14:sparkline>
            <x14:sparkline>
              <xm:f>'размечено за день'!G786:AK786</xm:f>
              <xm:sqref>AL786</xm:sqref>
            </x14:sparkline>
            <x14:sparkline>
              <xm:f>'размечено за день'!G787:AK787</xm:f>
              <xm:sqref>AL787</xm:sqref>
            </x14:sparkline>
            <x14:sparkline>
              <xm:f>'размечено за день'!G788:AK788</xm:f>
              <xm:sqref>AL788</xm:sqref>
            </x14:sparkline>
            <x14:sparkline>
              <xm:f>'размечено за день'!G789:AK789</xm:f>
              <xm:sqref>AL789</xm:sqref>
            </x14:sparkline>
            <x14:sparkline>
              <xm:f>'размечено за день'!G790:AK790</xm:f>
              <xm:sqref>AL790</xm:sqref>
            </x14:sparkline>
            <x14:sparkline>
              <xm:f>'размечено за день'!G791:AK791</xm:f>
              <xm:sqref>AL791</xm:sqref>
            </x14:sparkline>
            <x14:sparkline>
              <xm:f>'размечено за день'!G792:AK792</xm:f>
              <xm:sqref>AL792</xm:sqref>
            </x14:sparkline>
            <x14:sparkline>
              <xm:f>'размечено за день'!G793:AK793</xm:f>
              <xm:sqref>AL793</xm:sqref>
            </x14:sparkline>
            <x14:sparkline>
              <xm:f>'размечено за день'!G794:AK794</xm:f>
              <xm:sqref>AL794</xm:sqref>
            </x14:sparkline>
            <x14:sparkline>
              <xm:f>'размечено за день'!G795:AK795</xm:f>
              <xm:sqref>AL795</xm:sqref>
            </x14:sparkline>
            <x14:sparkline>
              <xm:f>'размечено за день'!G796:AK796</xm:f>
              <xm:sqref>AL796</xm:sqref>
            </x14:sparkline>
            <x14:sparkline>
              <xm:f>'размечено за день'!G797:AK797</xm:f>
              <xm:sqref>AL797</xm:sqref>
            </x14:sparkline>
            <x14:sparkline>
              <xm:f>'размечено за день'!G798:AK798</xm:f>
              <xm:sqref>AL798</xm:sqref>
            </x14:sparkline>
            <x14:sparkline>
              <xm:f>'размечено за день'!G799:AK799</xm:f>
              <xm:sqref>AL799</xm:sqref>
            </x14:sparkline>
            <x14:sparkline>
              <xm:f>'размечено за день'!G800:AK800</xm:f>
              <xm:sqref>AL800</xm:sqref>
            </x14:sparkline>
            <x14:sparkline>
              <xm:f>'размечено за день'!G801:AK801</xm:f>
              <xm:sqref>AL801</xm:sqref>
            </x14:sparkline>
            <x14:sparkline>
              <xm:f>'размечено за день'!G802:AK802</xm:f>
              <xm:sqref>AL802</xm:sqref>
            </x14:sparkline>
            <x14:sparkline>
              <xm:f>'размечено за день'!G803:AK803</xm:f>
              <xm:sqref>AL803</xm:sqref>
            </x14:sparkline>
            <x14:sparkline>
              <xm:f>'размечено за день'!G804:AK804</xm:f>
              <xm:sqref>AL804</xm:sqref>
            </x14:sparkline>
            <x14:sparkline>
              <xm:f>'размечено за день'!G805:AK805</xm:f>
              <xm:sqref>AL805</xm:sqref>
            </x14:sparkline>
            <x14:sparkline>
              <xm:f>'размечено за день'!G806:AK806</xm:f>
              <xm:sqref>AL806</xm:sqref>
            </x14:sparkline>
            <x14:sparkline>
              <xm:f>'размечено за день'!G807:AK807</xm:f>
              <xm:sqref>AL807</xm:sqref>
            </x14:sparkline>
            <x14:sparkline>
              <xm:f>'размечено за день'!G808:AK808</xm:f>
              <xm:sqref>AL808</xm:sqref>
            </x14:sparkline>
            <x14:sparkline>
              <xm:f>'размечено за день'!G809:AK809</xm:f>
              <xm:sqref>AL809</xm:sqref>
            </x14:sparkline>
            <x14:sparkline>
              <xm:f>'размечено за день'!G810:AK810</xm:f>
              <xm:sqref>AL810</xm:sqref>
            </x14:sparkline>
            <x14:sparkline>
              <xm:f>'размечено за день'!G811:AK811</xm:f>
              <xm:sqref>AL811</xm:sqref>
            </x14:sparkline>
            <x14:sparkline>
              <xm:f>'размечено за день'!G812:AK812</xm:f>
              <xm:sqref>AL812</xm:sqref>
            </x14:sparkline>
            <x14:sparkline>
              <xm:f>'размечено за день'!G813:AK813</xm:f>
              <xm:sqref>AL813</xm:sqref>
            </x14:sparkline>
            <x14:sparkline>
              <xm:f>'размечено за день'!G814:AK814</xm:f>
              <xm:sqref>AL814</xm:sqref>
            </x14:sparkline>
            <x14:sparkline>
              <xm:f>'размечено за день'!G815:AK815</xm:f>
              <xm:sqref>AL815</xm:sqref>
            </x14:sparkline>
            <x14:sparkline>
              <xm:f>'размечено за день'!G816:AK816</xm:f>
              <xm:sqref>AL816</xm:sqref>
            </x14:sparkline>
            <x14:sparkline>
              <xm:f>'размечено за день'!G817:AK817</xm:f>
              <xm:sqref>AL817</xm:sqref>
            </x14:sparkline>
            <x14:sparkline>
              <xm:f>'размечено за день'!G818:AK818</xm:f>
              <xm:sqref>AL818</xm:sqref>
            </x14:sparkline>
            <x14:sparkline>
              <xm:f>'размечено за день'!G819:AK819</xm:f>
              <xm:sqref>AL819</xm:sqref>
            </x14:sparkline>
            <x14:sparkline>
              <xm:f>'размечено за день'!G820:AK820</xm:f>
              <xm:sqref>AL820</xm:sqref>
            </x14:sparkline>
            <x14:sparkline>
              <xm:f>'размечено за день'!G821:AK821</xm:f>
              <xm:sqref>AL821</xm:sqref>
            </x14:sparkline>
            <x14:sparkline>
              <xm:f>'размечено за день'!G822:AK822</xm:f>
              <xm:sqref>AL822</xm:sqref>
            </x14:sparkline>
            <x14:sparkline>
              <xm:f>'размечено за день'!G823:AK823</xm:f>
              <xm:sqref>AL823</xm:sqref>
            </x14:sparkline>
            <x14:sparkline>
              <xm:f>'размечено за день'!G824:AK824</xm:f>
              <xm:sqref>AL824</xm:sqref>
            </x14:sparkline>
            <x14:sparkline>
              <xm:f>'размечено за день'!G825:AK825</xm:f>
              <xm:sqref>AL825</xm:sqref>
            </x14:sparkline>
            <x14:sparkline>
              <xm:f>'размечено за день'!G826:AK826</xm:f>
              <xm:sqref>AL826</xm:sqref>
            </x14:sparkline>
            <x14:sparkline>
              <xm:f>'размечено за день'!G827:AK827</xm:f>
              <xm:sqref>AL827</xm:sqref>
            </x14:sparkline>
            <x14:sparkline>
              <xm:f>'размечено за день'!G828:AK828</xm:f>
              <xm:sqref>AL828</xm:sqref>
            </x14:sparkline>
            <x14:sparkline>
              <xm:f>'размечено за день'!G829:AK829</xm:f>
              <xm:sqref>AL829</xm:sqref>
            </x14:sparkline>
            <x14:sparkline>
              <xm:f>'размечено за день'!G830:AK830</xm:f>
              <xm:sqref>AL830</xm:sqref>
            </x14:sparkline>
            <x14:sparkline>
              <xm:f>'размечено за день'!G831:AK831</xm:f>
              <xm:sqref>AL831</xm:sqref>
            </x14:sparkline>
            <x14:sparkline>
              <xm:f>'размечено за день'!G832:AK832</xm:f>
              <xm:sqref>AL832</xm:sqref>
            </x14:sparkline>
            <x14:sparkline>
              <xm:f>'размечено за день'!G833:AK833</xm:f>
              <xm:sqref>AL833</xm:sqref>
            </x14:sparkline>
            <x14:sparkline>
              <xm:f>'размечено за день'!G834:AK834</xm:f>
              <xm:sqref>AL834</xm:sqref>
            </x14:sparkline>
            <x14:sparkline>
              <xm:f>'размечено за день'!G835:AK835</xm:f>
              <xm:sqref>AL835</xm:sqref>
            </x14:sparkline>
            <x14:sparkline>
              <xm:f>'размечено за день'!G836:AK836</xm:f>
              <xm:sqref>AL836</xm:sqref>
            </x14:sparkline>
            <x14:sparkline>
              <xm:f>'размечено за день'!G837:AK837</xm:f>
              <xm:sqref>AL837</xm:sqref>
            </x14:sparkline>
            <x14:sparkline>
              <xm:f>'размечено за день'!G838:AK838</xm:f>
              <xm:sqref>AL838</xm:sqref>
            </x14:sparkline>
            <x14:sparkline>
              <xm:f>'размечено за день'!G839:AK839</xm:f>
              <xm:sqref>AL839</xm:sqref>
            </x14:sparkline>
            <x14:sparkline>
              <xm:f>'размечено за день'!G840:AK840</xm:f>
              <xm:sqref>AL840</xm:sqref>
            </x14:sparkline>
            <x14:sparkline>
              <xm:f>'размечено за день'!G841:AK841</xm:f>
              <xm:sqref>AL841</xm:sqref>
            </x14:sparkline>
            <x14:sparkline>
              <xm:f>'размечено за день'!G842:AK842</xm:f>
              <xm:sqref>AL842</xm:sqref>
            </x14:sparkline>
            <x14:sparkline>
              <xm:f>'размечено за день'!G843:AK843</xm:f>
              <xm:sqref>AL843</xm:sqref>
            </x14:sparkline>
            <x14:sparkline>
              <xm:f>'размечено за день'!G844:AK844</xm:f>
              <xm:sqref>AL844</xm:sqref>
            </x14:sparkline>
            <x14:sparkline>
              <xm:f>'размечено за день'!G845:AK845</xm:f>
              <xm:sqref>AL845</xm:sqref>
            </x14:sparkline>
            <x14:sparkline>
              <xm:f>'размечено за день'!G846:AK846</xm:f>
              <xm:sqref>AL846</xm:sqref>
            </x14:sparkline>
            <x14:sparkline>
              <xm:f>'размечено за день'!G847:AK847</xm:f>
              <xm:sqref>AL847</xm:sqref>
            </x14:sparkline>
            <x14:sparkline>
              <xm:f>'размечено за день'!G848:AK848</xm:f>
              <xm:sqref>AL848</xm:sqref>
            </x14:sparkline>
            <x14:sparkline>
              <xm:f>'размечено за день'!G849:AK849</xm:f>
              <xm:sqref>AL849</xm:sqref>
            </x14:sparkline>
            <x14:sparkline>
              <xm:f>'размечено за день'!G850:AK850</xm:f>
              <xm:sqref>AL850</xm:sqref>
            </x14:sparkline>
            <x14:sparkline>
              <xm:f>'размечено за день'!G851:AK851</xm:f>
              <xm:sqref>AL851</xm:sqref>
            </x14:sparkline>
            <x14:sparkline>
              <xm:f>'размечено за день'!G852:AK852</xm:f>
              <xm:sqref>AL852</xm:sqref>
            </x14:sparkline>
            <x14:sparkline>
              <xm:f>'размечено за день'!G853:AK853</xm:f>
              <xm:sqref>AL853</xm:sqref>
            </x14:sparkline>
            <x14:sparkline>
              <xm:f>'размечено за день'!G854:AK854</xm:f>
              <xm:sqref>AL854</xm:sqref>
            </x14:sparkline>
            <x14:sparkline>
              <xm:f>'размечено за день'!G855:AK855</xm:f>
              <xm:sqref>AL855</xm:sqref>
            </x14:sparkline>
            <x14:sparkline>
              <xm:f>'размечено за день'!G856:AK856</xm:f>
              <xm:sqref>AL856</xm:sqref>
            </x14:sparkline>
            <x14:sparkline>
              <xm:f>'размечено за день'!G857:AK857</xm:f>
              <xm:sqref>AL857</xm:sqref>
            </x14:sparkline>
            <x14:sparkline>
              <xm:f>'размечено за день'!G858:AK858</xm:f>
              <xm:sqref>AL858</xm:sqref>
            </x14:sparkline>
            <x14:sparkline>
              <xm:f>'размечено за день'!G859:AK859</xm:f>
              <xm:sqref>AL859</xm:sqref>
            </x14:sparkline>
            <x14:sparkline>
              <xm:f>'размечено за день'!G860:AK860</xm:f>
              <xm:sqref>AL860</xm:sqref>
            </x14:sparkline>
            <x14:sparkline>
              <xm:f>'размечено за день'!G861:AK861</xm:f>
              <xm:sqref>AL861</xm:sqref>
            </x14:sparkline>
            <x14:sparkline>
              <xm:f>'размечено за день'!G862:AK862</xm:f>
              <xm:sqref>AL862</xm:sqref>
            </x14:sparkline>
            <x14:sparkline>
              <xm:f>'размечено за день'!G863:AK863</xm:f>
              <xm:sqref>AL863</xm:sqref>
            </x14:sparkline>
            <x14:sparkline>
              <xm:f>'размечено за день'!G864:AK864</xm:f>
              <xm:sqref>AL864</xm:sqref>
            </x14:sparkline>
            <x14:sparkline>
              <xm:f>'размечено за день'!G865:AK865</xm:f>
              <xm:sqref>AL865</xm:sqref>
            </x14:sparkline>
            <x14:sparkline>
              <xm:f>'размечено за день'!G866:AK866</xm:f>
              <xm:sqref>AL866</xm:sqref>
            </x14:sparkline>
            <x14:sparkline>
              <xm:f>'размечено за день'!G867:AK867</xm:f>
              <xm:sqref>AL867</xm:sqref>
            </x14:sparkline>
            <x14:sparkline>
              <xm:f>'размечено за день'!G868:AK868</xm:f>
              <xm:sqref>AL868</xm:sqref>
            </x14:sparkline>
            <x14:sparkline>
              <xm:f>'размечено за день'!G869:AK869</xm:f>
              <xm:sqref>AL869</xm:sqref>
            </x14:sparkline>
            <x14:sparkline>
              <xm:f>'размечено за день'!G870:AK870</xm:f>
              <xm:sqref>AL870</xm:sqref>
            </x14:sparkline>
            <x14:sparkline>
              <xm:f>'размечено за день'!G871:AK871</xm:f>
              <xm:sqref>AL871</xm:sqref>
            </x14:sparkline>
            <x14:sparkline>
              <xm:f>'размечено за день'!G872:AK872</xm:f>
              <xm:sqref>AL872</xm:sqref>
            </x14:sparkline>
            <x14:sparkline>
              <xm:f>'размечено за день'!G873:AK873</xm:f>
              <xm:sqref>AL873</xm:sqref>
            </x14:sparkline>
            <x14:sparkline>
              <xm:f>'размечено за день'!G874:AK874</xm:f>
              <xm:sqref>AL874</xm:sqref>
            </x14:sparkline>
            <x14:sparkline>
              <xm:f>'размечено за день'!G875:AK875</xm:f>
              <xm:sqref>AL875</xm:sqref>
            </x14:sparkline>
            <x14:sparkline>
              <xm:f>'размечено за день'!G876:AK876</xm:f>
              <xm:sqref>AL876</xm:sqref>
            </x14:sparkline>
            <x14:sparkline>
              <xm:f>'размечено за день'!G877:AK877</xm:f>
              <xm:sqref>AL877</xm:sqref>
            </x14:sparkline>
            <x14:sparkline>
              <xm:f>'размечено за день'!G878:AK878</xm:f>
              <xm:sqref>AL878</xm:sqref>
            </x14:sparkline>
            <x14:sparkline>
              <xm:f>'размечено за день'!G879:AK879</xm:f>
              <xm:sqref>AL879</xm:sqref>
            </x14:sparkline>
            <x14:sparkline>
              <xm:f>'размечено за день'!G880:AK880</xm:f>
              <xm:sqref>AL880</xm:sqref>
            </x14:sparkline>
            <x14:sparkline>
              <xm:f>'размечено за день'!G881:AK881</xm:f>
              <xm:sqref>AL881</xm:sqref>
            </x14:sparkline>
            <x14:sparkline>
              <xm:f>'размечено за день'!G882:AK882</xm:f>
              <xm:sqref>AL882</xm:sqref>
            </x14:sparkline>
            <x14:sparkline>
              <xm:f>'размечено за день'!G883:AK883</xm:f>
              <xm:sqref>AL883</xm:sqref>
            </x14:sparkline>
            <x14:sparkline>
              <xm:f>'размечено за день'!G884:AK884</xm:f>
              <xm:sqref>AL884</xm:sqref>
            </x14:sparkline>
            <x14:sparkline>
              <xm:f>'размечено за день'!G885:AK885</xm:f>
              <xm:sqref>AL885</xm:sqref>
            </x14:sparkline>
            <x14:sparkline>
              <xm:f>'размечено за день'!G886:AK886</xm:f>
              <xm:sqref>AL886</xm:sqref>
            </x14:sparkline>
            <x14:sparkline>
              <xm:f>'размечено за день'!G887:AK887</xm:f>
              <xm:sqref>AL887</xm:sqref>
            </x14:sparkline>
            <x14:sparkline>
              <xm:f>'размечено за день'!G888:AK888</xm:f>
              <xm:sqref>AL888</xm:sqref>
            </x14:sparkline>
            <x14:sparkline>
              <xm:f>'размечено за день'!G889:AK889</xm:f>
              <xm:sqref>AL889</xm:sqref>
            </x14:sparkline>
            <x14:sparkline>
              <xm:f>'размечено за день'!G890:AK890</xm:f>
              <xm:sqref>AL890</xm:sqref>
            </x14:sparkline>
            <x14:sparkline>
              <xm:f>'размечено за день'!G891:AK891</xm:f>
              <xm:sqref>AL891</xm:sqref>
            </x14:sparkline>
            <x14:sparkline>
              <xm:f>'размечено за день'!G892:AK892</xm:f>
              <xm:sqref>AL892</xm:sqref>
            </x14:sparkline>
            <x14:sparkline>
              <xm:f>'размечено за день'!G893:AK893</xm:f>
              <xm:sqref>AL893</xm:sqref>
            </x14:sparkline>
            <x14:sparkline>
              <xm:f>'размечено за день'!G894:AK894</xm:f>
              <xm:sqref>AL894</xm:sqref>
            </x14:sparkline>
            <x14:sparkline>
              <xm:f>'размечено за день'!G895:AK895</xm:f>
              <xm:sqref>AL895</xm:sqref>
            </x14:sparkline>
            <x14:sparkline>
              <xm:f>'размечено за день'!G896:AK896</xm:f>
              <xm:sqref>AL896</xm:sqref>
            </x14:sparkline>
            <x14:sparkline>
              <xm:f>'размечено за день'!G897:AK897</xm:f>
              <xm:sqref>AL897</xm:sqref>
            </x14:sparkline>
            <x14:sparkline>
              <xm:f>'размечено за день'!G898:AK898</xm:f>
              <xm:sqref>AL898</xm:sqref>
            </x14:sparkline>
            <x14:sparkline>
              <xm:f>'размечено за день'!G899:AK899</xm:f>
              <xm:sqref>AL899</xm:sqref>
            </x14:sparkline>
            <x14:sparkline>
              <xm:f>'размечено за день'!G900:AK900</xm:f>
              <xm:sqref>AL900</xm:sqref>
            </x14:sparkline>
            <x14:sparkline>
              <xm:f>'размечено за день'!G901:AK901</xm:f>
              <xm:sqref>AL901</xm:sqref>
            </x14:sparkline>
            <x14:sparkline>
              <xm:f>'размечено за день'!G902:AK902</xm:f>
              <xm:sqref>AL902</xm:sqref>
            </x14:sparkline>
            <x14:sparkline>
              <xm:f>'размечено за день'!G903:AK903</xm:f>
              <xm:sqref>AL903</xm:sqref>
            </x14:sparkline>
            <x14:sparkline>
              <xm:f>'размечено за день'!G904:AK904</xm:f>
              <xm:sqref>AL904</xm:sqref>
            </x14:sparkline>
            <x14:sparkline>
              <xm:f>'размечено за день'!G905:AK905</xm:f>
              <xm:sqref>AL905</xm:sqref>
            </x14:sparkline>
            <x14:sparkline>
              <xm:f>'размечено за день'!G906:AK906</xm:f>
              <xm:sqref>AL906</xm:sqref>
            </x14:sparkline>
            <x14:sparkline>
              <xm:f>'размечено за день'!G907:AK907</xm:f>
              <xm:sqref>AL907</xm:sqref>
            </x14:sparkline>
            <x14:sparkline>
              <xm:f>'размечено за день'!G908:AK908</xm:f>
              <xm:sqref>AL908</xm:sqref>
            </x14:sparkline>
            <x14:sparkline>
              <xm:f>'размечено за день'!G909:AK909</xm:f>
              <xm:sqref>AL909</xm:sqref>
            </x14:sparkline>
            <x14:sparkline>
              <xm:f>'размечено за день'!G910:AK910</xm:f>
              <xm:sqref>AL910</xm:sqref>
            </x14:sparkline>
            <x14:sparkline>
              <xm:f>'размечено за день'!G911:AK911</xm:f>
              <xm:sqref>AL911</xm:sqref>
            </x14:sparkline>
            <x14:sparkline>
              <xm:f>'размечено за день'!G912:AK912</xm:f>
              <xm:sqref>AL912</xm:sqref>
            </x14:sparkline>
            <x14:sparkline>
              <xm:f>'размечено за день'!G913:AK913</xm:f>
              <xm:sqref>AL913</xm:sqref>
            </x14:sparkline>
            <x14:sparkline>
              <xm:f>'размечено за день'!G914:AK914</xm:f>
              <xm:sqref>AL914</xm:sqref>
            </x14:sparkline>
            <x14:sparkline>
              <xm:f>'размечено за день'!G915:AK915</xm:f>
              <xm:sqref>AL915</xm:sqref>
            </x14:sparkline>
            <x14:sparkline>
              <xm:f>'размечено за день'!G916:AK916</xm:f>
              <xm:sqref>AL916</xm:sqref>
            </x14:sparkline>
            <x14:sparkline>
              <xm:f>'размечено за день'!G917:AK917</xm:f>
              <xm:sqref>AL917</xm:sqref>
            </x14:sparkline>
            <x14:sparkline>
              <xm:f>'размечено за день'!G918:AK918</xm:f>
              <xm:sqref>AL918</xm:sqref>
            </x14:sparkline>
            <x14:sparkline>
              <xm:f>'размечено за день'!G919:AK919</xm:f>
              <xm:sqref>AL919</xm:sqref>
            </x14:sparkline>
            <x14:sparkline>
              <xm:f>'размечено за день'!G920:AK920</xm:f>
              <xm:sqref>AL920</xm:sqref>
            </x14:sparkline>
            <x14:sparkline>
              <xm:f>'размечено за день'!G921:AK921</xm:f>
              <xm:sqref>AL921</xm:sqref>
            </x14:sparkline>
            <x14:sparkline>
              <xm:f>'размечено за день'!G922:AK922</xm:f>
              <xm:sqref>AL922</xm:sqref>
            </x14:sparkline>
            <x14:sparkline>
              <xm:f>'размечено за день'!G923:AK923</xm:f>
              <xm:sqref>AL923</xm:sqref>
            </x14:sparkline>
            <x14:sparkline>
              <xm:f>'размечено за день'!G924:AK924</xm:f>
              <xm:sqref>AL924</xm:sqref>
            </x14:sparkline>
            <x14:sparkline>
              <xm:f>'размечено за день'!G925:AK925</xm:f>
              <xm:sqref>AL925</xm:sqref>
            </x14:sparkline>
            <x14:sparkline>
              <xm:f>'размечено за день'!G926:AK926</xm:f>
              <xm:sqref>AL926</xm:sqref>
            </x14:sparkline>
            <x14:sparkline>
              <xm:f>'размечено за день'!G927:AK927</xm:f>
              <xm:sqref>AL927</xm:sqref>
            </x14:sparkline>
            <x14:sparkline>
              <xm:f>'размечено за день'!G928:AK928</xm:f>
              <xm:sqref>AL928</xm:sqref>
            </x14:sparkline>
            <x14:sparkline>
              <xm:f>'размечено за день'!G929:AK929</xm:f>
              <xm:sqref>AL929</xm:sqref>
            </x14:sparkline>
            <x14:sparkline>
              <xm:f>'размечено за день'!G930:AK930</xm:f>
              <xm:sqref>AL930</xm:sqref>
            </x14:sparkline>
            <x14:sparkline>
              <xm:f>'размечено за день'!G931:AK931</xm:f>
              <xm:sqref>AL931</xm:sqref>
            </x14:sparkline>
            <x14:sparkline>
              <xm:f>'размечено за день'!G932:AK932</xm:f>
              <xm:sqref>AL932</xm:sqref>
            </x14:sparkline>
            <x14:sparkline>
              <xm:f>'размечено за день'!G933:AK933</xm:f>
              <xm:sqref>AL933</xm:sqref>
            </x14:sparkline>
            <x14:sparkline>
              <xm:f>'размечено за день'!G934:AK934</xm:f>
              <xm:sqref>AL934</xm:sqref>
            </x14:sparkline>
            <x14:sparkline>
              <xm:f>'размечено за день'!G935:AK935</xm:f>
              <xm:sqref>AL935</xm:sqref>
            </x14:sparkline>
            <x14:sparkline>
              <xm:f>'размечено за день'!G936:AK936</xm:f>
              <xm:sqref>AL936</xm:sqref>
            </x14:sparkline>
            <x14:sparkline>
              <xm:f>'размечено за день'!G937:AK937</xm:f>
              <xm:sqref>AL937</xm:sqref>
            </x14:sparkline>
            <x14:sparkline>
              <xm:f>'размечено за день'!G938:AK938</xm:f>
              <xm:sqref>AL938</xm:sqref>
            </x14:sparkline>
            <x14:sparkline>
              <xm:f>'размечено за день'!G939:AK939</xm:f>
              <xm:sqref>AL939</xm:sqref>
            </x14:sparkline>
            <x14:sparkline>
              <xm:f>'размечено за день'!G940:AK940</xm:f>
              <xm:sqref>AL940</xm:sqref>
            </x14:sparkline>
            <x14:sparkline>
              <xm:f>'размечено за день'!G941:AK941</xm:f>
              <xm:sqref>AL941</xm:sqref>
            </x14:sparkline>
            <x14:sparkline>
              <xm:f>'размечено за день'!G942:AK942</xm:f>
              <xm:sqref>AL942</xm:sqref>
            </x14:sparkline>
            <x14:sparkline>
              <xm:f>'размечено за день'!G943:AK943</xm:f>
              <xm:sqref>AL943</xm:sqref>
            </x14:sparkline>
            <x14:sparkline>
              <xm:f>'размечено за день'!G944:AK944</xm:f>
              <xm:sqref>AL944</xm:sqref>
            </x14:sparkline>
            <x14:sparkline>
              <xm:f>'размечено за день'!G945:AK945</xm:f>
              <xm:sqref>AL945</xm:sqref>
            </x14:sparkline>
            <x14:sparkline>
              <xm:f>'размечено за день'!G946:AK946</xm:f>
              <xm:sqref>AL946</xm:sqref>
            </x14:sparkline>
            <x14:sparkline>
              <xm:f>'размечено за день'!G947:AK947</xm:f>
              <xm:sqref>AL947</xm:sqref>
            </x14:sparkline>
            <x14:sparkline>
              <xm:f>'размечено за день'!G948:AK948</xm:f>
              <xm:sqref>AL948</xm:sqref>
            </x14:sparkline>
            <x14:sparkline>
              <xm:f>'размечено за день'!G949:AK949</xm:f>
              <xm:sqref>AL949</xm:sqref>
            </x14:sparkline>
            <x14:sparkline>
              <xm:f>'размечено за день'!G950:AK950</xm:f>
              <xm:sqref>AL950</xm:sqref>
            </x14:sparkline>
            <x14:sparkline>
              <xm:f>'размечено за день'!G951:AK951</xm:f>
              <xm:sqref>AL951</xm:sqref>
            </x14:sparkline>
            <x14:sparkline>
              <xm:f>'размечено за день'!G952:AK952</xm:f>
              <xm:sqref>AL952</xm:sqref>
            </x14:sparkline>
            <x14:sparkline>
              <xm:f>'размечено за день'!G953:AK953</xm:f>
              <xm:sqref>AL953</xm:sqref>
            </x14:sparkline>
            <x14:sparkline>
              <xm:f>'размечено за день'!G954:AK954</xm:f>
              <xm:sqref>AL954</xm:sqref>
            </x14:sparkline>
            <x14:sparkline>
              <xm:f>'размечено за день'!G955:AK955</xm:f>
              <xm:sqref>AL955</xm:sqref>
            </x14:sparkline>
            <x14:sparkline>
              <xm:f>'размечено за день'!G956:AK956</xm:f>
              <xm:sqref>AL956</xm:sqref>
            </x14:sparkline>
            <x14:sparkline>
              <xm:f>'размечено за день'!G957:AK957</xm:f>
              <xm:sqref>AL957</xm:sqref>
            </x14:sparkline>
            <x14:sparkline>
              <xm:f>'размечено за день'!G958:AK958</xm:f>
              <xm:sqref>AL958</xm:sqref>
            </x14:sparkline>
            <x14:sparkline>
              <xm:f>'размечено за день'!G959:AK959</xm:f>
              <xm:sqref>AL959</xm:sqref>
            </x14:sparkline>
            <x14:sparkline>
              <xm:f>'размечено за день'!G960:AK960</xm:f>
              <xm:sqref>AL960</xm:sqref>
            </x14:sparkline>
            <x14:sparkline>
              <xm:f>'размечено за день'!G961:AK961</xm:f>
              <xm:sqref>AL961</xm:sqref>
            </x14:sparkline>
            <x14:sparkline>
              <xm:f>'размечено за день'!G962:AK962</xm:f>
              <xm:sqref>AL962</xm:sqref>
            </x14:sparkline>
            <x14:sparkline>
              <xm:f>'размечено за день'!G963:AK963</xm:f>
              <xm:sqref>AL963</xm:sqref>
            </x14:sparkline>
            <x14:sparkline>
              <xm:f>'размечено за день'!G964:AK964</xm:f>
              <xm:sqref>AL964</xm:sqref>
            </x14:sparkline>
            <x14:sparkline>
              <xm:f>'размечено за день'!G965:AK965</xm:f>
              <xm:sqref>AL965</xm:sqref>
            </x14:sparkline>
            <x14:sparkline>
              <xm:f>'размечено за день'!G966:AK966</xm:f>
              <xm:sqref>AL966</xm:sqref>
            </x14:sparkline>
            <x14:sparkline>
              <xm:f>'размечено за день'!G967:AK967</xm:f>
              <xm:sqref>AL967</xm:sqref>
            </x14:sparkline>
            <x14:sparkline>
              <xm:f>'размечено за день'!G968:AK968</xm:f>
              <xm:sqref>AL968</xm:sqref>
            </x14:sparkline>
            <x14:sparkline>
              <xm:f>'размечено за день'!G969:AK969</xm:f>
              <xm:sqref>AL969</xm:sqref>
            </x14:sparkline>
            <x14:sparkline>
              <xm:f>'размечено за день'!G970:AK970</xm:f>
              <xm:sqref>AL970</xm:sqref>
            </x14:sparkline>
            <x14:sparkline>
              <xm:f>'размечено за день'!G971:AK971</xm:f>
              <xm:sqref>AL971</xm:sqref>
            </x14:sparkline>
            <x14:sparkline>
              <xm:f>'размечено за день'!G972:AK972</xm:f>
              <xm:sqref>AL972</xm:sqref>
            </x14:sparkline>
            <x14:sparkline>
              <xm:f>'размечено за день'!G973:AK973</xm:f>
              <xm:sqref>AL973</xm:sqref>
            </x14:sparkline>
            <x14:sparkline>
              <xm:f>'размечено за день'!G974:AK974</xm:f>
              <xm:sqref>AL974</xm:sqref>
            </x14:sparkline>
            <x14:sparkline>
              <xm:f>'размечено за день'!G975:AK975</xm:f>
              <xm:sqref>AL975</xm:sqref>
            </x14:sparkline>
            <x14:sparkline>
              <xm:f>'размечено за день'!G976:AK976</xm:f>
              <xm:sqref>AL976</xm:sqref>
            </x14:sparkline>
            <x14:sparkline>
              <xm:f>'размечено за день'!G977:AK977</xm:f>
              <xm:sqref>AL977</xm:sqref>
            </x14:sparkline>
            <x14:sparkline>
              <xm:f>'размечено за день'!G978:AK978</xm:f>
              <xm:sqref>AL978</xm:sqref>
            </x14:sparkline>
            <x14:sparkline>
              <xm:f>'размечено за день'!G979:AK979</xm:f>
              <xm:sqref>AL979</xm:sqref>
            </x14:sparkline>
            <x14:sparkline>
              <xm:f>'размечено за день'!G980:AK980</xm:f>
              <xm:sqref>AL980</xm:sqref>
            </x14:sparkline>
            <x14:sparkline>
              <xm:f>'размечено за день'!G981:AK981</xm:f>
              <xm:sqref>AL981</xm:sqref>
            </x14:sparkline>
            <x14:sparkline>
              <xm:f>'размечено за день'!G982:AK982</xm:f>
              <xm:sqref>AL982</xm:sqref>
            </x14:sparkline>
            <x14:sparkline>
              <xm:f>'размечено за день'!G983:AK983</xm:f>
              <xm:sqref>AL983</xm:sqref>
            </x14:sparkline>
            <x14:sparkline>
              <xm:f>'размечено за день'!G984:AK984</xm:f>
              <xm:sqref>AL984</xm:sqref>
            </x14:sparkline>
            <x14:sparkline>
              <xm:f>'размечено за день'!G985:AK985</xm:f>
              <xm:sqref>AL985</xm:sqref>
            </x14:sparkline>
            <x14:sparkline>
              <xm:f>'размечено за день'!G986:AK986</xm:f>
              <xm:sqref>AL986</xm:sqref>
            </x14:sparkline>
            <x14:sparkline>
              <xm:f>'размечено за день'!G987:AK987</xm:f>
              <xm:sqref>AL987</xm:sqref>
            </x14:sparkline>
            <x14:sparkline>
              <xm:f>'размечено за день'!G988:AK988</xm:f>
              <xm:sqref>AL988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0" sqref="G10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38" width="22.42578125" style="8" customWidth="1"/>
    <col min="39" max="16384" width="9.140625" style="8"/>
  </cols>
  <sheetData>
    <row r="1" spans="1:37" ht="28.5" x14ac:dyDescent="0.45">
      <c r="B1" s="11" t="s">
        <v>17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22</v>
      </c>
    </row>
    <row r="3" spans="1:37" ht="10.5" x14ac:dyDescent="0.15">
      <c r="G3" s="25">
        <v>46235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s="9" customFormat="1" ht="21.75" customHeight="1" x14ac:dyDescent="0.15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46235</v>
      </c>
      <c r="H4" s="2">
        <f>G3+1</f>
        <v>46236</v>
      </c>
      <c r="I4" s="2">
        <f>G3+2</f>
        <v>46237</v>
      </c>
      <c r="J4" s="2">
        <f>G3+3</f>
        <v>46238</v>
      </c>
      <c r="K4" s="2">
        <f>G3+4</f>
        <v>46239</v>
      </c>
      <c r="L4" s="2">
        <f>G3+5</f>
        <v>46240</v>
      </c>
      <c r="M4" s="2">
        <f>G3+6</f>
        <v>46241</v>
      </c>
      <c r="N4" s="2">
        <f>G3+7</f>
        <v>46242</v>
      </c>
      <c r="O4" s="2">
        <f>G3+8</f>
        <v>46243</v>
      </c>
      <c r="P4" s="2">
        <f>G3+9</f>
        <v>46244</v>
      </c>
      <c r="Q4" s="2">
        <f>G3+10</f>
        <v>46245</v>
      </c>
      <c r="R4" s="2">
        <f>G3+11</f>
        <v>46246</v>
      </c>
      <c r="S4" s="2">
        <f>G3+12</f>
        <v>46247</v>
      </c>
      <c r="T4" s="2">
        <f>G3+13</f>
        <v>46248</v>
      </c>
      <c r="U4" s="2">
        <f>G3+14</f>
        <v>46249</v>
      </c>
      <c r="V4" s="2">
        <f>G3+15</f>
        <v>46250</v>
      </c>
      <c r="W4" s="2">
        <f>G3+16</f>
        <v>46251</v>
      </c>
      <c r="X4" s="2">
        <f>G3+17</f>
        <v>46252</v>
      </c>
      <c r="Y4" s="2">
        <f>G3+18</f>
        <v>46253</v>
      </c>
      <c r="Z4" s="2">
        <f>G3+19</f>
        <v>46254</v>
      </c>
      <c r="AA4" s="2">
        <f>G3+20</f>
        <v>46255</v>
      </c>
      <c r="AB4" s="2">
        <f>G3+21</f>
        <v>46256</v>
      </c>
      <c r="AC4" s="2">
        <f>G3+22</f>
        <v>46257</v>
      </c>
      <c r="AD4" s="2">
        <f>G3+23</f>
        <v>46258</v>
      </c>
      <c r="AE4" s="2">
        <f>G3+24</f>
        <v>46259</v>
      </c>
      <c r="AF4" s="2">
        <f>G3+25</f>
        <v>46260</v>
      </c>
      <c r="AG4" s="2">
        <f>G3+26</f>
        <v>46261</v>
      </c>
      <c r="AH4" s="2">
        <f>G3+27</f>
        <v>46262</v>
      </c>
      <c r="AI4" s="2">
        <f>G3+28</f>
        <v>46263</v>
      </c>
      <c r="AJ4" s="2">
        <f>G3+29</f>
        <v>46264</v>
      </c>
      <c r="AK4" s="2">
        <f>G3+30</f>
        <v>46265</v>
      </c>
    </row>
    <row r="5" spans="1:37" s="10" customFormat="1" ht="22.5" customHeight="1" x14ac:dyDescent="0.15">
      <c r="A5" s="3"/>
      <c r="B5" s="4"/>
      <c r="C5" s="4"/>
      <c r="D5" s="4"/>
      <c r="E5" s="4" t="s">
        <v>9</v>
      </c>
      <c r="F5" s="5" t="e">
        <f>AVERAGEIF(G5:AK5,"&gt;0")</f>
        <v>#DIV/0!</v>
      </c>
      <c r="G5" s="4" t="str">
        <f>IF(SUM(G9:G2499)=0,"",COUNTIF(G10:G2500,2)+COUNTIF(G10:G2500,1))</f>
        <v/>
      </c>
      <c r="H5" s="4" t="str">
        <f t="shared" ref="H5:AK5" si="0">IF(SUM(H9:H2499)=0,"",COUNTIF(H10:H2500,2)+COUNTIF(H10:H2500,1))</f>
        <v/>
      </c>
      <c r="I5" s="4" t="str">
        <f t="shared" si="0"/>
        <v/>
      </c>
      <c r="J5" s="4" t="str">
        <f t="shared" si="0"/>
        <v/>
      </c>
      <c r="K5" s="4" t="str">
        <f t="shared" si="0"/>
        <v/>
      </c>
      <c r="L5" s="4" t="str">
        <f t="shared" si="0"/>
        <v/>
      </c>
      <c r="M5" s="4" t="str">
        <f t="shared" si="0"/>
        <v/>
      </c>
      <c r="N5" s="4" t="str">
        <f t="shared" si="0"/>
        <v/>
      </c>
      <c r="O5" s="4" t="str">
        <f t="shared" si="0"/>
        <v/>
      </c>
      <c r="P5" s="4" t="str">
        <f t="shared" si="0"/>
        <v/>
      </c>
      <c r="Q5" s="4" t="str">
        <f t="shared" si="0"/>
        <v/>
      </c>
      <c r="R5" s="4" t="str">
        <f t="shared" si="0"/>
        <v/>
      </c>
      <c r="S5" s="4" t="str">
        <f t="shared" si="0"/>
        <v/>
      </c>
      <c r="T5" s="4" t="str">
        <f t="shared" si="0"/>
        <v/>
      </c>
      <c r="U5" s="4" t="str">
        <f t="shared" si="0"/>
        <v/>
      </c>
      <c r="V5" s="4" t="str">
        <f t="shared" si="0"/>
        <v/>
      </c>
      <c r="W5" s="4" t="str">
        <f t="shared" si="0"/>
        <v/>
      </c>
      <c r="X5" s="4" t="str">
        <f t="shared" si="0"/>
        <v/>
      </c>
      <c r="Y5" s="4" t="str">
        <f t="shared" si="0"/>
        <v/>
      </c>
      <c r="Z5" s="4" t="str">
        <f t="shared" si="0"/>
        <v/>
      </c>
      <c r="AA5" s="4" t="str">
        <f t="shared" si="0"/>
        <v/>
      </c>
      <c r="AB5" s="4" t="str">
        <f t="shared" si="0"/>
        <v/>
      </c>
      <c r="AC5" s="4" t="str">
        <f t="shared" si="0"/>
        <v/>
      </c>
      <c r="AD5" s="4" t="str">
        <f t="shared" si="0"/>
        <v/>
      </c>
      <c r="AE5" s="4" t="str">
        <f t="shared" si="0"/>
        <v/>
      </c>
      <c r="AF5" s="4" t="str">
        <f t="shared" si="0"/>
        <v/>
      </c>
      <c r="AG5" s="4" t="str">
        <f t="shared" si="0"/>
        <v/>
      </c>
      <c r="AH5" s="4" t="str">
        <f t="shared" si="0"/>
        <v/>
      </c>
      <c r="AI5" s="4" t="str">
        <f t="shared" si="0"/>
        <v/>
      </c>
      <c r="AJ5" s="4" t="str">
        <f t="shared" si="0"/>
        <v/>
      </c>
      <c r="AK5" s="4" t="str">
        <f t="shared" si="0"/>
        <v/>
      </c>
    </row>
    <row r="6" spans="1:37" s="10" customFormat="1" ht="22.5" customHeight="1" x14ac:dyDescent="0.15">
      <c r="A6" s="3"/>
      <c r="B6" s="4"/>
      <c r="C6" s="4"/>
      <c r="D6" s="4"/>
      <c r="E6" s="4" t="s">
        <v>5</v>
      </c>
      <c r="F6" s="5"/>
      <c r="G6" s="4" t="str">
        <f>IF(SUM(G10:G2500)=0,"",CONCATENATE(SUMIFS(G10:G2500,$E$10:$E$2500,$E$6,G10:G2500,1),"/     ",SUMIFS(G10:G2500,$E$10:$E$2500,$E$6,G10:G2500,2)/2))</f>
        <v/>
      </c>
      <c r="H6" s="4" t="str">
        <f t="shared" ref="H6:AK6" si="1">IF(SUM(H10:H2500)=0,"",CONCATENATE(SUMIFS(H10:H2500,$E$10:$E$2500,$E$6,H10:H2500,1),"/     ",SUMIFS(H10:H2500,$E$10:$E$2500,$E$6,H10:H2500,2)/2))</f>
        <v/>
      </c>
      <c r="I6" s="4" t="str">
        <f t="shared" si="1"/>
        <v/>
      </c>
      <c r="J6" s="4" t="str">
        <f t="shared" si="1"/>
        <v/>
      </c>
      <c r="K6" s="4" t="str">
        <f t="shared" si="1"/>
        <v/>
      </c>
      <c r="L6" s="4" t="str">
        <f t="shared" si="1"/>
        <v/>
      </c>
      <c r="M6" s="4" t="str">
        <f t="shared" si="1"/>
        <v/>
      </c>
      <c r="N6" s="4" t="str">
        <f t="shared" si="1"/>
        <v/>
      </c>
      <c r="O6" s="4" t="str">
        <f t="shared" si="1"/>
        <v/>
      </c>
      <c r="P6" s="4" t="str">
        <f t="shared" si="1"/>
        <v/>
      </c>
      <c r="Q6" s="4" t="str">
        <f t="shared" si="1"/>
        <v/>
      </c>
      <c r="R6" s="4" t="str">
        <f t="shared" si="1"/>
        <v/>
      </c>
      <c r="S6" s="4" t="str">
        <f t="shared" si="1"/>
        <v/>
      </c>
      <c r="T6" s="4" t="str">
        <f t="shared" si="1"/>
        <v/>
      </c>
      <c r="U6" s="4" t="str">
        <f t="shared" si="1"/>
        <v/>
      </c>
      <c r="V6" s="4" t="str">
        <f t="shared" si="1"/>
        <v/>
      </c>
      <c r="W6" s="4" t="str">
        <f t="shared" si="1"/>
        <v/>
      </c>
      <c r="X6" s="4" t="str">
        <f t="shared" si="1"/>
        <v/>
      </c>
      <c r="Y6" s="4" t="str">
        <f t="shared" si="1"/>
        <v/>
      </c>
      <c r="Z6" s="4" t="str">
        <f t="shared" si="1"/>
        <v/>
      </c>
      <c r="AA6" s="4" t="str">
        <f t="shared" si="1"/>
        <v/>
      </c>
      <c r="AB6" s="4" t="str">
        <f t="shared" si="1"/>
        <v/>
      </c>
      <c r="AC6" s="4" t="str">
        <f t="shared" si="1"/>
        <v/>
      </c>
      <c r="AD6" s="4" t="str">
        <f t="shared" si="1"/>
        <v/>
      </c>
      <c r="AE6" s="4" t="str">
        <f t="shared" si="1"/>
        <v/>
      </c>
      <c r="AF6" s="4" t="str">
        <f t="shared" si="1"/>
        <v/>
      </c>
      <c r="AG6" s="4" t="str">
        <f t="shared" si="1"/>
        <v/>
      </c>
      <c r="AH6" s="4" t="str">
        <f t="shared" si="1"/>
        <v/>
      </c>
      <c r="AI6" s="4" t="str">
        <f t="shared" si="1"/>
        <v/>
      </c>
      <c r="AJ6" s="4" t="str">
        <f t="shared" si="1"/>
        <v/>
      </c>
      <c r="AK6" s="4" t="str">
        <f t="shared" si="1"/>
        <v/>
      </c>
    </row>
    <row r="7" spans="1:37" s="10" customFormat="1" ht="22.5" customHeight="1" x14ac:dyDescent="0.15">
      <c r="A7" s="3"/>
      <c r="B7" s="4"/>
      <c r="C7" s="4"/>
      <c r="D7" s="4"/>
      <c r="E7" s="4" t="s">
        <v>6</v>
      </c>
      <c r="F7" s="5"/>
      <c r="G7" s="4" t="str">
        <f>IF(SUM(G10:G2500)=0,"",CONCATENATE(SUMIFS(G10:G2500,$E$10:$E$2500,$E$7,G10:G2500,1),"/     ",SUMIFS(G10:G2500,$E$10:$E$2500,$E$7,G10:G2500,2)/2))</f>
        <v/>
      </c>
      <c r="H7" s="4" t="str">
        <f t="shared" ref="H7:AK7" si="2">IF(SUM(H10:H2500)=0,"",CONCATENATE(SUMIFS(H10:H2500,$E$10:$E$2500,$E$7,H10:H2500,1),"/     ",SUMIFS(H10:H2500,$E$10:$E$2500,$E$7,H10:H2500,2)/2))</f>
        <v/>
      </c>
      <c r="I7" s="4" t="str">
        <f t="shared" si="2"/>
        <v/>
      </c>
      <c r="J7" s="4" t="str">
        <f t="shared" si="2"/>
        <v/>
      </c>
      <c r="K7" s="4" t="str">
        <f t="shared" si="2"/>
        <v/>
      </c>
      <c r="L7" s="4" t="str">
        <f t="shared" si="2"/>
        <v/>
      </c>
      <c r="M7" s="4" t="str">
        <f t="shared" si="2"/>
        <v/>
      </c>
      <c r="N7" s="4" t="str">
        <f t="shared" si="2"/>
        <v/>
      </c>
      <c r="O7" s="4" t="str">
        <f t="shared" si="2"/>
        <v/>
      </c>
      <c r="P7" s="4" t="str">
        <f t="shared" si="2"/>
        <v/>
      </c>
      <c r="Q7" s="4" t="str">
        <f t="shared" si="2"/>
        <v/>
      </c>
      <c r="R7" s="4" t="str">
        <f t="shared" si="2"/>
        <v/>
      </c>
      <c r="S7" s="4" t="str">
        <f t="shared" si="2"/>
        <v/>
      </c>
      <c r="T7" s="4" t="str">
        <f t="shared" si="2"/>
        <v/>
      </c>
      <c r="U7" s="4" t="str">
        <f t="shared" si="2"/>
        <v/>
      </c>
      <c r="V7" s="4" t="str">
        <f t="shared" si="2"/>
        <v/>
      </c>
      <c r="W7" s="4" t="str">
        <f t="shared" si="2"/>
        <v/>
      </c>
      <c r="X7" s="4" t="str">
        <f t="shared" si="2"/>
        <v/>
      </c>
      <c r="Y7" s="4" t="str">
        <f t="shared" si="2"/>
        <v/>
      </c>
      <c r="Z7" s="4" t="str">
        <f t="shared" si="2"/>
        <v/>
      </c>
      <c r="AA7" s="4" t="str">
        <f t="shared" si="2"/>
        <v/>
      </c>
      <c r="AB7" s="4" t="str">
        <f t="shared" si="2"/>
        <v/>
      </c>
      <c r="AC7" s="4" t="str">
        <f t="shared" si="2"/>
        <v/>
      </c>
      <c r="AD7" s="4" t="str">
        <f t="shared" si="2"/>
        <v/>
      </c>
      <c r="AE7" s="4" t="str">
        <f t="shared" si="2"/>
        <v/>
      </c>
      <c r="AF7" s="4" t="str">
        <f t="shared" si="2"/>
        <v/>
      </c>
      <c r="AG7" s="4" t="str">
        <f t="shared" si="2"/>
        <v/>
      </c>
      <c r="AH7" s="4" t="str">
        <f t="shared" si="2"/>
        <v/>
      </c>
      <c r="AI7" s="4" t="str">
        <f t="shared" si="2"/>
        <v/>
      </c>
      <c r="AJ7" s="4" t="str">
        <f t="shared" si="2"/>
        <v/>
      </c>
      <c r="AK7" s="4" t="str">
        <f t="shared" si="2"/>
        <v/>
      </c>
    </row>
    <row r="8" spans="1:37" s="10" customFormat="1" ht="22.5" customHeight="1" x14ac:dyDescent="0.15">
      <c r="A8" s="3"/>
      <c r="B8" s="4"/>
      <c r="C8" s="4"/>
      <c r="D8" s="4"/>
      <c r="E8" s="4" t="s">
        <v>7</v>
      </c>
      <c r="F8" s="5"/>
      <c r="G8" s="4" t="str">
        <f>IF(SUM(G10:G2500)=0,"",CONCATENATE(SUMIFS(G10:G2500,$E$10:$E$2500,$E$8,G10:G2500,1),"/     ",SUMIFS(G10:G2500,$E$10:$E$2500,$E$8,G10:G2500,2)/2))</f>
        <v/>
      </c>
      <c r="H8" s="4" t="str">
        <f t="shared" ref="H8:AK8" si="3">IF(SUM(H10:H2500)=0,"",CONCATENATE(SUMIFS(H10:H2500,$E$10:$E$2500,$E$8,H10:H2500,1),"/     ",SUMIFS(H10:H2500,$E$10:$E$2500,$E$8,H10:H2500,2)/2))</f>
        <v/>
      </c>
      <c r="I8" s="4" t="str">
        <f t="shared" si="3"/>
        <v/>
      </c>
      <c r="J8" s="4" t="str">
        <f t="shared" si="3"/>
        <v/>
      </c>
      <c r="K8" s="4" t="str">
        <f t="shared" si="3"/>
        <v/>
      </c>
      <c r="L8" s="4" t="str">
        <f t="shared" si="3"/>
        <v/>
      </c>
      <c r="M8" s="4" t="str">
        <f t="shared" si="3"/>
        <v/>
      </c>
      <c r="N8" s="4" t="str">
        <f t="shared" si="3"/>
        <v/>
      </c>
      <c r="O8" s="4" t="str">
        <f t="shared" si="3"/>
        <v/>
      </c>
      <c r="P8" s="4" t="str">
        <f t="shared" si="3"/>
        <v/>
      </c>
      <c r="Q8" s="4" t="str">
        <f t="shared" si="3"/>
        <v/>
      </c>
      <c r="R8" s="4" t="str">
        <f t="shared" si="3"/>
        <v/>
      </c>
      <c r="S8" s="4" t="str">
        <f t="shared" si="3"/>
        <v/>
      </c>
      <c r="T8" s="4" t="str">
        <f t="shared" si="3"/>
        <v/>
      </c>
      <c r="U8" s="4" t="str">
        <f t="shared" si="3"/>
        <v/>
      </c>
      <c r="V8" s="4" t="str">
        <f t="shared" si="3"/>
        <v/>
      </c>
      <c r="W8" s="4" t="str">
        <f t="shared" si="3"/>
        <v/>
      </c>
      <c r="X8" s="4" t="str">
        <f t="shared" si="3"/>
        <v/>
      </c>
      <c r="Y8" s="4" t="str">
        <f t="shared" si="3"/>
        <v/>
      </c>
      <c r="Z8" s="4" t="str">
        <f t="shared" si="3"/>
        <v/>
      </c>
      <c r="AA8" s="4" t="str">
        <f t="shared" si="3"/>
        <v/>
      </c>
      <c r="AB8" s="4" t="str">
        <f t="shared" si="3"/>
        <v/>
      </c>
      <c r="AC8" s="4" t="str">
        <f t="shared" si="3"/>
        <v/>
      </c>
      <c r="AD8" s="4" t="str">
        <f t="shared" si="3"/>
        <v/>
      </c>
      <c r="AE8" s="4" t="str">
        <f t="shared" si="3"/>
        <v/>
      </c>
      <c r="AF8" s="4" t="str">
        <f t="shared" si="3"/>
        <v/>
      </c>
      <c r="AG8" s="4" t="str">
        <f t="shared" si="3"/>
        <v/>
      </c>
      <c r="AH8" s="4" t="str">
        <f t="shared" si="3"/>
        <v/>
      </c>
      <c r="AI8" s="4" t="str">
        <f t="shared" si="3"/>
        <v/>
      </c>
      <c r="AJ8" s="4" t="str">
        <f t="shared" si="3"/>
        <v/>
      </c>
      <c r="AK8" s="4" t="str">
        <f t="shared" si="3"/>
        <v/>
      </c>
    </row>
    <row r="9" spans="1:37" s="10" customFormat="1" ht="22.5" customHeight="1" x14ac:dyDescent="0.15">
      <c r="A9" s="3"/>
      <c r="B9" s="12"/>
      <c r="C9" s="12"/>
      <c r="D9" s="12"/>
      <c r="E9" s="12" t="s">
        <v>8</v>
      </c>
      <c r="F9" s="5"/>
      <c r="G9" s="4" t="str">
        <f>IF(SUM(G10:G2500)=0,"",CONCATENATE(SUMIFS(G10:G2500,$E$10:$E$2500,$E$9,G10:G2500,1),"/     ",SUMIFS(G10:G2500,$E$10:$E$2500,$E$9,G10:G2500,2)/2))</f>
        <v/>
      </c>
      <c r="H9" s="4" t="str">
        <f t="shared" ref="H9:AK9" si="4">IF(SUM(H10:H2500)=0,"",CONCATENATE(SUMIFS(H10:H2500,$E$10:$E$2500,$E$9,H10:H2500,1),"/     ",SUMIFS(H10:H2500,$E$10:$E$2500,$E$9,H10:H2500,2)/2))</f>
        <v/>
      </c>
      <c r="I9" s="4" t="str">
        <f t="shared" si="4"/>
        <v/>
      </c>
      <c r="J9" s="4" t="str">
        <f t="shared" si="4"/>
        <v/>
      </c>
      <c r="K9" s="4" t="str">
        <f t="shared" si="4"/>
        <v/>
      </c>
      <c r="L9" s="4" t="str">
        <f t="shared" si="4"/>
        <v/>
      </c>
      <c r="M9" s="4" t="str">
        <f t="shared" si="4"/>
        <v/>
      </c>
      <c r="N9" s="4" t="str">
        <f t="shared" si="4"/>
        <v/>
      </c>
      <c r="O9" s="4" t="str">
        <f t="shared" si="4"/>
        <v/>
      </c>
      <c r="P9" s="4" t="str">
        <f t="shared" si="4"/>
        <v/>
      </c>
      <c r="Q9" s="4" t="str">
        <f t="shared" si="4"/>
        <v/>
      </c>
      <c r="R9" s="4" t="str">
        <f t="shared" si="4"/>
        <v/>
      </c>
      <c r="S9" s="4" t="str">
        <f t="shared" si="4"/>
        <v/>
      </c>
      <c r="T9" s="4" t="str">
        <f t="shared" si="4"/>
        <v/>
      </c>
      <c r="U9" s="4" t="str">
        <f t="shared" si="4"/>
        <v/>
      </c>
      <c r="V9" s="4" t="str">
        <f t="shared" si="4"/>
        <v/>
      </c>
      <c r="W9" s="4" t="str">
        <f t="shared" si="4"/>
        <v/>
      </c>
      <c r="X9" s="4" t="str">
        <f t="shared" si="4"/>
        <v/>
      </c>
      <c r="Y9" s="4" t="str">
        <f t="shared" si="4"/>
        <v/>
      </c>
      <c r="Z9" s="4" t="str">
        <f t="shared" si="4"/>
        <v/>
      </c>
      <c r="AA9" s="4" t="str">
        <f t="shared" si="4"/>
        <v/>
      </c>
      <c r="AB9" s="4" t="str">
        <f t="shared" si="4"/>
        <v/>
      </c>
      <c r="AC9" s="4" t="str">
        <f t="shared" si="4"/>
        <v/>
      </c>
      <c r="AD9" s="4" t="str">
        <f t="shared" si="4"/>
        <v/>
      </c>
      <c r="AE9" s="4" t="str">
        <f t="shared" si="4"/>
        <v/>
      </c>
      <c r="AF9" s="4" t="str">
        <f t="shared" si="4"/>
        <v/>
      </c>
      <c r="AG9" s="4" t="str">
        <f t="shared" si="4"/>
        <v/>
      </c>
      <c r="AH9" s="4" t="str">
        <f t="shared" si="4"/>
        <v/>
      </c>
      <c r="AI9" s="4" t="str">
        <f t="shared" si="4"/>
        <v/>
      </c>
      <c r="AJ9" s="4" t="str">
        <f t="shared" si="4"/>
        <v/>
      </c>
      <c r="AK9" s="4" t="str">
        <f t="shared" si="4"/>
        <v/>
      </c>
    </row>
    <row r="10" spans="1:37" s="15" customFormat="1" ht="13.5" customHeight="1" x14ac:dyDescent="0.15">
      <c r="A10" s="18"/>
      <c r="B10" s="16"/>
      <c r="C10" s="16"/>
      <c r="D10" s="16"/>
      <c r="E10" s="16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 s="15" customFormat="1" ht="13.5" customHeight="1" x14ac:dyDescent="0.15">
      <c r="A11" s="18"/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499"/>
  <mergeCells count="1">
    <mergeCell ref="G3:AK3"/>
  </mergeCells>
  <conditionalFormatting sqref="G10:AK1999">
    <cfRule type="expression" dxfId="7" priority="1">
      <formula>G10=2</formula>
    </cfRule>
    <cfRule type="expression" dxfId="6" priority="3">
      <formula>G10=1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92D050"/>
          <x14:sparklines>
            <x14:sparkline>
              <xm:f>'стоплист,  стопотгрузка'!G5:AK5</xm:f>
              <xm:sqref>AL5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L821"/>
  <sheetViews>
    <sheetView workbookViewId="0">
      <selection activeCell="G10" sqref="G10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/>
    <row r="3" spans="1:38" ht="10.5" x14ac:dyDescent="0.15">
      <c r="G3" s="25">
        <v>46235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8" s="9" customFormat="1" ht="21.75" customHeight="1" x14ac:dyDescent="0.15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46235</v>
      </c>
      <c r="H4" s="2">
        <f>G3+1</f>
        <v>46236</v>
      </c>
      <c r="I4" s="2">
        <f>G3+2</f>
        <v>46237</v>
      </c>
      <c r="J4" s="2">
        <f>G3+3</f>
        <v>46238</v>
      </c>
      <c r="K4" s="2">
        <f>G3+4</f>
        <v>46239</v>
      </c>
      <c r="L4" s="2">
        <f>G3+5</f>
        <v>46240</v>
      </c>
      <c r="M4" s="2">
        <f>G3+6</f>
        <v>46241</v>
      </c>
      <c r="N4" s="2">
        <f>G3+7</f>
        <v>46242</v>
      </c>
      <c r="O4" s="2">
        <f>G3+8</f>
        <v>46243</v>
      </c>
      <c r="P4" s="2">
        <f>G3+9</f>
        <v>46244</v>
      </c>
      <c r="Q4" s="2">
        <f>G3+10</f>
        <v>46245</v>
      </c>
      <c r="R4" s="2">
        <f>G3+11</f>
        <v>46246</v>
      </c>
      <c r="S4" s="2">
        <f>G3+12</f>
        <v>46247</v>
      </c>
      <c r="T4" s="2">
        <f>G3+13</f>
        <v>46248</v>
      </c>
      <c r="U4" s="2">
        <f>G3+14</f>
        <v>46249</v>
      </c>
      <c r="V4" s="2">
        <f>G3+15</f>
        <v>46250</v>
      </c>
      <c r="W4" s="2">
        <f>G3+16</f>
        <v>46251</v>
      </c>
      <c r="X4" s="2">
        <f>G3+17</f>
        <v>46252</v>
      </c>
      <c r="Y4" s="2">
        <f>G3+18</f>
        <v>46253</v>
      </c>
      <c r="Z4" s="2">
        <f>G3+19</f>
        <v>46254</v>
      </c>
      <c r="AA4" s="2">
        <f>G3+20</f>
        <v>46255</v>
      </c>
      <c r="AB4" s="2">
        <f>G3+21</f>
        <v>46256</v>
      </c>
      <c r="AC4" s="2">
        <f>G3+22</f>
        <v>46257</v>
      </c>
      <c r="AD4" s="2">
        <f>G3+23</f>
        <v>46258</v>
      </c>
      <c r="AE4" s="2">
        <f>G3+24</f>
        <v>46259</v>
      </c>
      <c r="AF4" s="2">
        <f>G3+25</f>
        <v>46260</v>
      </c>
      <c r="AG4" s="2">
        <f>G3+26</f>
        <v>46261</v>
      </c>
      <c r="AH4" s="2">
        <f>G3+27</f>
        <v>46262</v>
      </c>
      <c r="AI4" s="2">
        <f>G3+28</f>
        <v>46263</v>
      </c>
      <c r="AJ4" s="2">
        <f>G3+29</f>
        <v>46264</v>
      </c>
      <c r="AK4" s="2">
        <f>G3+30</f>
        <v>46265</v>
      </c>
    </row>
    <row r="5" spans="1:38" s="10" customFormat="1" ht="22.5" customHeight="1" x14ac:dyDescent="0.15">
      <c r="A5" s="3"/>
      <c r="B5" s="4"/>
      <c r="C5" s="4"/>
      <c r="D5" s="4"/>
      <c r="E5" s="4" t="s">
        <v>9</v>
      </c>
      <c r="F5" s="5">
        <f>SUM(G5:AK5)</f>
        <v>0</v>
      </c>
      <c r="G5" s="5" t="str">
        <f>IF(SUM(G10:G2500)=0,"",SUM(G10:G5503))</f>
        <v/>
      </c>
      <c r="H5" s="5" t="str">
        <f t="shared" ref="H5:AL5" si="0">IF(SUM(H10:H2500)=0,"",SUM(H10:H5503))</f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si="0"/>
        <v/>
      </c>
    </row>
    <row r="6" spans="1:38" s="10" customFormat="1" ht="22.5" customHeight="1" x14ac:dyDescent="0.15">
      <c r="A6" s="3"/>
      <c r="B6" s="4"/>
      <c r="C6" s="4"/>
      <c r="D6" s="4"/>
      <c r="E6" s="4" t="s">
        <v>5</v>
      </c>
      <c r="F6" s="5">
        <f>SUM(G6:AK6)</f>
        <v>0</v>
      </c>
      <c r="G6" s="5" t="str">
        <f>IF(SUM(G10:G2500)=0,"",SUMIF($E$10:$E$5503,$E$6,G10:G5503))</f>
        <v/>
      </c>
      <c r="H6" s="5" t="str">
        <f t="shared" ref="H6:AL6" si="1">IF(SUM(H10:H2500)=0,"",SUMIF($E$10:$E$5503,$E$6,H10:H5503))</f>
        <v/>
      </c>
      <c r="I6" s="5" t="str">
        <f t="shared" si="1"/>
        <v/>
      </c>
      <c r="J6" s="5" t="str">
        <f t="shared" si="1"/>
        <v/>
      </c>
      <c r="K6" s="5" t="str">
        <f t="shared" si="1"/>
        <v/>
      </c>
      <c r="L6" s="5" t="str">
        <f t="shared" si="1"/>
        <v/>
      </c>
      <c r="M6" s="5" t="str">
        <f t="shared" si="1"/>
        <v/>
      </c>
      <c r="N6" s="5" t="str">
        <f t="shared" si="1"/>
        <v/>
      </c>
      <c r="O6" s="5" t="str">
        <f t="shared" si="1"/>
        <v/>
      </c>
      <c r="P6" s="5" t="str">
        <f t="shared" si="1"/>
        <v/>
      </c>
      <c r="Q6" s="5" t="str">
        <f t="shared" si="1"/>
        <v/>
      </c>
      <c r="R6" s="5" t="str">
        <f t="shared" si="1"/>
        <v/>
      </c>
      <c r="S6" s="5" t="str">
        <f t="shared" si="1"/>
        <v/>
      </c>
      <c r="T6" s="5" t="str">
        <f t="shared" si="1"/>
        <v/>
      </c>
      <c r="U6" s="5" t="str">
        <f t="shared" si="1"/>
        <v/>
      </c>
      <c r="V6" s="5" t="str">
        <f t="shared" si="1"/>
        <v/>
      </c>
      <c r="W6" s="5" t="str">
        <f t="shared" si="1"/>
        <v/>
      </c>
      <c r="X6" s="5" t="str">
        <f t="shared" si="1"/>
        <v/>
      </c>
      <c r="Y6" s="5" t="str">
        <f t="shared" si="1"/>
        <v/>
      </c>
      <c r="Z6" s="5" t="str">
        <f t="shared" si="1"/>
        <v/>
      </c>
      <c r="AA6" s="5" t="str">
        <f t="shared" si="1"/>
        <v/>
      </c>
      <c r="AB6" s="5" t="str">
        <f t="shared" si="1"/>
        <v/>
      </c>
      <c r="AC6" s="5" t="str">
        <f t="shared" si="1"/>
        <v/>
      </c>
      <c r="AD6" s="5" t="str">
        <f t="shared" si="1"/>
        <v/>
      </c>
      <c r="AE6" s="5" t="str">
        <f t="shared" si="1"/>
        <v/>
      </c>
      <c r="AF6" s="5" t="str">
        <f t="shared" si="1"/>
        <v/>
      </c>
      <c r="AG6" s="5" t="str">
        <f t="shared" si="1"/>
        <v/>
      </c>
      <c r="AH6" s="5" t="str">
        <f t="shared" si="1"/>
        <v/>
      </c>
      <c r="AI6" s="5" t="str">
        <f t="shared" si="1"/>
        <v/>
      </c>
      <c r="AJ6" s="5" t="str">
        <f t="shared" si="1"/>
        <v/>
      </c>
      <c r="AK6" s="5" t="str">
        <f t="shared" si="1"/>
        <v/>
      </c>
      <c r="AL6" s="5" t="str">
        <f t="shared" si="1"/>
        <v/>
      </c>
    </row>
    <row r="7" spans="1:38" s="10" customFormat="1" ht="22.5" customHeight="1" x14ac:dyDescent="0.15">
      <c r="A7" s="3"/>
      <c r="B7" s="4"/>
      <c r="C7" s="4"/>
      <c r="D7" s="4"/>
      <c r="E7" s="4" t="s">
        <v>6</v>
      </c>
      <c r="F7" s="5">
        <f>SUM(G7:AK7)</f>
        <v>0</v>
      </c>
      <c r="G7" s="5" t="str">
        <f>IF(SUM(G10:G2500)=0,"",SUMIF($E$10:$E$5503,$E$7,G10:G5503))</f>
        <v/>
      </c>
      <c r="H7" s="5" t="str">
        <f t="shared" ref="H7:AL7" si="2">IF(SUM(H10:H2500)=0,"",SUMIF($E$10:$E$5503,$E$7,H10:H5503))</f>
        <v/>
      </c>
      <c r="I7" s="5" t="str">
        <f t="shared" si="2"/>
        <v/>
      </c>
      <c r="J7" s="5" t="str">
        <f t="shared" si="2"/>
        <v/>
      </c>
      <c r="K7" s="5" t="str">
        <f t="shared" si="2"/>
        <v/>
      </c>
      <c r="L7" s="5" t="str">
        <f t="shared" si="2"/>
        <v/>
      </c>
      <c r="M7" s="5" t="str">
        <f t="shared" si="2"/>
        <v/>
      </c>
      <c r="N7" s="5" t="str">
        <f t="shared" si="2"/>
        <v/>
      </c>
      <c r="O7" s="5" t="str">
        <f t="shared" si="2"/>
        <v/>
      </c>
      <c r="P7" s="5" t="str">
        <f t="shared" si="2"/>
        <v/>
      </c>
      <c r="Q7" s="5" t="str">
        <f t="shared" si="2"/>
        <v/>
      </c>
      <c r="R7" s="5" t="str">
        <f t="shared" si="2"/>
        <v/>
      </c>
      <c r="S7" s="5" t="str">
        <f t="shared" si="2"/>
        <v/>
      </c>
      <c r="T7" s="5" t="str">
        <f t="shared" si="2"/>
        <v/>
      </c>
      <c r="U7" s="5" t="str">
        <f t="shared" si="2"/>
        <v/>
      </c>
      <c r="V7" s="5" t="str">
        <f t="shared" si="2"/>
        <v/>
      </c>
      <c r="W7" s="5" t="str">
        <f t="shared" si="2"/>
        <v/>
      </c>
      <c r="X7" s="5" t="str">
        <f t="shared" si="2"/>
        <v/>
      </c>
      <c r="Y7" s="5" t="str">
        <f t="shared" si="2"/>
        <v/>
      </c>
      <c r="Z7" s="5" t="str">
        <f t="shared" si="2"/>
        <v/>
      </c>
      <c r="AA7" s="5" t="str">
        <f t="shared" si="2"/>
        <v/>
      </c>
      <c r="AB7" s="5" t="str">
        <f t="shared" si="2"/>
        <v/>
      </c>
      <c r="AC7" s="5" t="str">
        <f t="shared" si="2"/>
        <v/>
      </c>
      <c r="AD7" s="5" t="str">
        <f t="shared" si="2"/>
        <v/>
      </c>
      <c r="AE7" s="5" t="str">
        <f t="shared" si="2"/>
        <v/>
      </c>
      <c r="AF7" s="5" t="str">
        <f t="shared" si="2"/>
        <v/>
      </c>
      <c r="AG7" s="5" t="str">
        <f t="shared" si="2"/>
        <v/>
      </c>
      <c r="AH7" s="5" t="str">
        <f t="shared" si="2"/>
        <v/>
      </c>
      <c r="AI7" s="5" t="str">
        <f t="shared" si="2"/>
        <v/>
      </c>
      <c r="AJ7" s="5" t="str">
        <f t="shared" si="2"/>
        <v/>
      </c>
      <c r="AK7" s="5" t="str">
        <f t="shared" si="2"/>
        <v/>
      </c>
      <c r="AL7" s="5" t="str">
        <f t="shared" si="2"/>
        <v/>
      </c>
    </row>
    <row r="8" spans="1:38" s="10" customFormat="1" ht="22.5" customHeight="1" x14ac:dyDescent="0.15">
      <c r="A8" s="3"/>
      <c r="B8" s="4"/>
      <c r="C8" s="4"/>
      <c r="D8" s="4"/>
      <c r="E8" s="4" t="s">
        <v>7</v>
      </c>
      <c r="F8" s="5">
        <f>SUM(G8:AK8)</f>
        <v>0</v>
      </c>
      <c r="G8" s="5" t="str">
        <f>IF(SUM(G10:G2500)=0,"",SUMIF($E$10:$E$5503,$E$8,G10:G5503))</f>
        <v/>
      </c>
      <c r="H8" s="5" t="str">
        <f t="shared" ref="H8:AL8" si="3">IF(SUM(H10:H2500)=0,"",SUMIF($E$10:$E$5503,$E$8,H10:H5503))</f>
        <v/>
      </c>
      <c r="I8" s="5" t="str">
        <f t="shared" si="3"/>
        <v/>
      </c>
      <c r="J8" s="5" t="str">
        <f t="shared" si="3"/>
        <v/>
      </c>
      <c r="K8" s="5" t="str">
        <f t="shared" si="3"/>
        <v/>
      </c>
      <c r="L8" s="5" t="str">
        <f t="shared" si="3"/>
        <v/>
      </c>
      <c r="M8" s="5" t="str">
        <f t="shared" si="3"/>
        <v/>
      </c>
      <c r="N8" s="5" t="str">
        <f t="shared" si="3"/>
        <v/>
      </c>
      <c r="O8" s="5" t="str">
        <f t="shared" si="3"/>
        <v/>
      </c>
      <c r="P8" s="5" t="str">
        <f t="shared" si="3"/>
        <v/>
      </c>
      <c r="Q8" s="5" t="str">
        <f t="shared" si="3"/>
        <v/>
      </c>
      <c r="R8" s="5" t="str">
        <f t="shared" si="3"/>
        <v/>
      </c>
      <c r="S8" s="5" t="str">
        <f t="shared" si="3"/>
        <v/>
      </c>
      <c r="T8" s="5" t="str">
        <f t="shared" si="3"/>
        <v/>
      </c>
      <c r="U8" s="5" t="str">
        <f t="shared" si="3"/>
        <v/>
      </c>
      <c r="V8" s="5" t="str">
        <f t="shared" si="3"/>
        <v/>
      </c>
      <c r="W8" s="5" t="str">
        <f t="shared" si="3"/>
        <v/>
      </c>
      <c r="X8" s="5" t="str">
        <f t="shared" si="3"/>
        <v/>
      </c>
      <c r="Y8" s="5" t="str">
        <f t="shared" si="3"/>
        <v/>
      </c>
      <c r="Z8" s="5" t="str">
        <f t="shared" si="3"/>
        <v/>
      </c>
      <c r="AA8" s="5" t="str">
        <f t="shared" si="3"/>
        <v/>
      </c>
      <c r="AB8" s="5" t="str">
        <f t="shared" si="3"/>
        <v/>
      </c>
      <c r="AC8" s="5" t="str">
        <f t="shared" si="3"/>
        <v/>
      </c>
      <c r="AD8" s="5" t="str">
        <f t="shared" si="3"/>
        <v/>
      </c>
      <c r="AE8" s="5" t="str">
        <f t="shared" si="3"/>
        <v/>
      </c>
      <c r="AF8" s="5" t="str">
        <f t="shared" si="3"/>
        <v/>
      </c>
      <c r="AG8" s="5" t="str">
        <f t="shared" si="3"/>
        <v/>
      </c>
      <c r="AH8" s="5" t="str">
        <f t="shared" si="3"/>
        <v/>
      </c>
      <c r="AI8" s="5" t="str">
        <f t="shared" si="3"/>
        <v/>
      </c>
      <c r="AJ8" s="5" t="str">
        <f t="shared" si="3"/>
        <v/>
      </c>
      <c r="AK8" s="5" t="str">
        <f t="shared" si="3"/>
        <v/>
      </c>
      <c r="AL8" s="5" t="str">
        <f t="shared" si="3"/>
        <v/>
      </c>
    </row>
    <row r="9" spans="1:38" s="10" customFormat="1" ht="22.5" customHeight="1" x14ac:dyDescent="0.15">
      <c r="A9" s="3"/>
      <c r="B9" s="12"/>
      <c r="C9" s="12"/>
      <c r="D9" s="12"/>
      <c r="E9" s="12" t="s">
        <v>8</v>
      </c>
      <c r="F9" s="13">
        <f>SUM(G9:AK9)</f>
        <v>0</v>
      </c>
      <c r="G9" s="13" t="str">
        <f>IF(SUM(G10:G2500)=0,"",SUMIF($E$10:$E$5503,$E$9,G10:G5503))</f>
        <v/>
      </c>
      <c r="H9" s="13" t="str">
        <f t="shared" ref="H9:AL9" si="4">IF(SUM(H10:H2500)=0,"",SUMIF($E$10:$E$5503,$E$9,H10:H5503))</f>
        <v/>
      </c>
      <c r="I9" s="13" t="str">
        <f t="shared" si="4"/>
        <v/>
      </c>
      <c r="J9" s="13" t="str">
        <f t="shared" si="4"/>
        <v/>
      </c>
      <c r="K9" s="13" t="str">
        <f t="shared" si="4"/>
        <v/>
      </c>
      <c r="L9" s="13" t="str">
        <f t="shared" si="4"/>
        <v/>
      </c>
      <c r="M9" s="13" t="str">
        <f t="shared" si="4"/>
        <v/>
      </c>
      <c r="N9" s="13" t="str">
        <f t="shared" si="4"/>
        <v/>
      </c>
      <c r="O9" s="13" t="str">
        <f t="shared" si="4"/>
        <v/>
      </c>
      <c r="P9" s="13" t="str">
        <f t="shared" si="4"/>
        <v/>
      </c>
      <c r="Q9" s="13" t="str">
        <f t="shared" si="4"/>
        <v/>
      </c>
      <c r="R9" s="13" t="str">
        <f t="shared" si="4"/>
        <v/>
      </c>
      <c r="S9" s="13" t="str">
        <f t="shared" si="4"/>
        <v/>
      </c>
      <c r="T9" s="13" t="str">
        <f t="shared" si="4"/>
        <v/>
      </c>
      <c r="U9" s="13" t="str">
        <f t="shared" si="4"/>
        <v/>
      </c>
      <c r="V9" s="13" t="str">
        <f t="shared" si="4"/>
        <v/>
      </c>
      <c r="W9" s="13" t="str">
        <f t="shared" si="4"/>
        <v/>
      </c>
      <c r="X9" s="13" t="str">
        <f t="shared" si="4"/>
        <v/>
      </c>
      <c r="Y9" s="13" t="str">
        <f t="shared" si="4"/>
        <v/>
      </c>
      <c r="Z9" s="13" t="str">
        <f t="shared" si="4"/>
        <v/>
      </c>
      <c r="AA9" s="13" t="str">
        <f t="shared" si="4"/>
        <v/>
      </c>
      <c r="AB9" s="13" t="str">
        <f t="shared" si="4"/>
        <v/>
      </c>
      <c r="AC9" s="13" t="str">
        <f t="shared" si="4"/>
        <v/>
      </c>
      <c r="AD9" s="13" t="str">
        <f t="shared" si="4"/>
        <v/>
      </c>
      <c r="AE9" s="13" t="str">
        <f t="shared" si="4"/>
        <v/>
      </c>
      <c r="AF9" s="13" t="str">
        <f t="shared" si="4"/>
        <v/>
      </c>
      <c r="AG9" s="13" t="str">
        <f t="shared" si="4"/>
        <v/>
      </c>
      <c r="AH9" s="13" t="str">
        <f t="shared" si="4"/>
        <v/>
      </c>
      <c r="AI9" s="13" t="str">
        <f t="shared" si="4"/>
        <v/>
      </c>
      <c r="AJ9" s="13" t="str">
        <f t="shared" si="4"/>
        <v/>
      </c>
      <c r="AK9" s="13" t="str">
        <f t="shared" si="4"/>
        <v/>
      </c>
      <c r="AL9" s="13" t="str">
        <f t="shared" si="4"/>
        <v/>
      </c>
    </row>
    <row r="10" spans="1:38" s="15" customFormat="1" ht="13.5" customHeight="1" x14ac:dyDescent="0.15">
      <c r="A10" s="18"/>
      <c r="B10" s="16"/>
      <c r="C10" s="16"/>
      <c r="D10" s="16"/>
      <c r="E10" s="16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9"/>
    </row>
    <row r="11" spans="1:38" s="15" customFormat="1" ht="13.5" customHeight="1" x14ac:dyDescent="0.15">
      <c r="A11" s="18"/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8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conditionalFormatting sqref="AL10">
    <cfRule type="expression" dxfId="5" priority="5">
      <formula>AL10=0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B25085D-22BD-4EFC-B5F5-0167DC91910F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292EEC0-6D29-4E58-ACEA-11DD50012477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AL821"/>
  <sheetViews>
    <sheetView workbookViewId="0">
      <pane xSplit="6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0" sqref="G10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>
      <c r="G2" s="8" t="s">
        <v>20</v>
      </c>
    </row>
    <row r="3" spans="1:38" ht="10.5" x14ac:dyDescent="0.15">
      <c r="G3" s="25">
        <v>46235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8" s="9" customFormat="1" ht="21.75" customHeight="1" x14ac:dyDescent="0.15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46235</v>
      </c>
      <c r="H4" s="2">
        <f>G3+1</f>
        <v>46236</v>
      </c>
      <c r="I4" s="2">
        <f>G3+2</f>
        <v>46237</v>
      </c>
      <c r="J4" s="2">
        <f>G3+3</f>
        <v>46238</v>
      </c>
      <c r="K4" s="2">
        <f>G3+4</f>
        <v>46239</v>
      </c>
      <c r="L4" s="2">
        <f>G3+5</f>
        <v>46240</v>
      </c>
      <c r="M4" s="2">
        <f>G3+6</f>
        <v>46241</v>
      </c>
      <c r="N4" s="2">
        <f>G3+7</f>
        <v>46242</v>
      </c>
      <c r="O4" s="2">
        <f>G3+8</f>
        <v>46243</v>
      </c>
      <c r="P4" s="2">
        <f>G3+9</f>
        <v>46244</v>
      </c>
      <c r="Q4" s="2">
        <f>G3+10</f>
        <v>46245</v>
      </c>
      <c r="R4" s="2">
        <f>G3+11</f>
        <v>46246</v>
      </c>
      <c r="S4" s="2">
        <f>G3+12</f>
        <v>46247</v>
      </c>
      <c r="T4" s="2">
        <f>G3+13</f>
        <v>46248</v>
      </c>
      <c r="U4" s="2">
        <f>G3+14</f>
        <v>46249</v>
      </c>
      <c r="V4" s="2">
        <f>G3+15</f>
        <v>46250</v>
      </c>
      <c r="W4" s="2">
        <f>G3+16</f>
        <v>46251</v>
      </c>
      <c r="X4" s="2">
        <f>G3+17</f>
        <v>46252</v>
      </c>
      <c r="Y4" s="2">
        <f>G3+18</f>
        <v>46253</v>
      </c>
      <c r="Z4" s="2">
        <f>G3+19</f>
        <v>46254</v>
      </c>
      <c r="AA4" s="2">
        <f>G3+20</f>
        <v>46255</v>
      </c>
      <c r="AB4" s="2">
        <f>G3+21</f>
        <v>46256</v>
      </c>
      <c r="AC4" s="2">
        <f>G3+22</f>
        <v>46257</v>
      </c>
      <c r="AD4" s="2">
        <f>G3+23</f>
        <v>46258</v>
      </c>
      <c r="AE4" s="2">
        <f>G3+24</f>
        <v>46259</v>
      </c>
      <c r="AF4" s="2">
        <f>G3+25</f>
        <v>46260</v>
      </c>
      <c r="AG4" s="2">
        <f>G3+26</f>
        <v>46261</v>
      </c>
      <c r="AH4" s="2">
        <f>G3+27</f>
        <v>46262</v>
      </c>
      <c r="AI4" s="2">
        <f>G3+28</f>
        <v>46263</v>
      </c>
      <c r="AJ4" s="2">
        <f>G3+29</f>
        <v>46264</v>
      </c>
      <c r="AK4" s="2">
        <f>G3+30</f>
        <v>46265</v>
      </c>
    </row>
    <row r="5" spans="1:38" s="10" customFormat="1" ht="22.5" customHeight="1" x14ac:dyDescent="0.15">
      <c r="A5" s="3"/>
      <c r="B5" s="4"/>
      <c r="C5" s="4"/>
      <c r="D5" s="4"/>
      <c r="E5" s="4" t="s">
        <v>9</v>
      </c>
      <c r="F5" s="5"/>
      <c r="G5" s="5" t="str">
        <f>IF(SUM(G10:G2500)=0,"",CONCATENATE(COUNTIF(G10:G5503,"2"),"/ ",COUNTIF(G10:G5503,"1")))</f>
        <v/>
      </c>
      <c r="H5" s="5" t="str">
        <f t="shared" ref="H5:AL5" si="0">IF(SUM(H10:H2500)=0,"",CONCATENATE(COUNTIF(H10:H5503,"2"),"/ ",COUNTIF(H10:H5503,"1")))</f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si="0"/>
        <v/>
      </c>
    </row>
    <row r="6" spans="1:38" s="10" customFormat="1" ht="22.5" customHeight="1" x14ac:dyDescent="0.15">
      <c r="A6" s="3"/>
      <c r="B6" s="4"/>
      <c r="C6" s="4"/>
      <c r="D6" s="4"/>
      <c r="E6" s="4" t="s">
        <v>5</v>
      </c>
      <c r="F6" s="5"/>
      <c r="G6" s="5" t="str">
        <f>IF(SUM(G10:G2500)=0,"",CONCATENATE(COUNTIFS(G$10:G$5503,"2",$E$10:$E$5503,$E$6),"/ ",COUNTIFS(G$10:G$5503,"1",$E$10:$E$5503,$E$6)))</f>
        <v/>
      </c>
      <c r="H6" s="5" t="str">
        <f t="shared" ref="H6:AL6" si="1">IF(SUM(H10:H2500)=0,"",CONCATENATE(COUNTIFS(H$10:H$5503,"2",$E$10:$E$5503,$E$6),"/ ",COUNTIFS(H$10:H$5503,"1",$E$10:$E$5503,$E$6)))</f>
        <v/>
      </c>
      <c r="I6" s="5" t="str">
        <f t="shared" si="1"/>
        <v/>
      </c>
      <c r="J6" s="5" t="str">
        <f t="shared" si="1"/>
        <v/>
      </c>
      <c r="K6" s="5" t="str">
        <f t="shared" si="1"/>
        <v/>
      </c>
      <c r="L6" s="5" t="str">
        <f t="shared" si="1"/>
        <v/>
      </c>
      <c r="M6" s="5" t="str">
        <f t="shared" si="1"/>
        <v/>
      </c>
      <c r="N6" s="5" t="str">
        <f t="shared" si="1"/>
        <v/>
      </c>
      <c r="O6" s="5" t="str">
        <f t="shared" si="1"/>
        <v/>
      </c>
      <c r="P6" s="5" t="str">
        <f t="shared" si="1"/>
        <v/>
      </c>
      <c r="Q6" s="5" t="str">
        <f t="shared" si="1"/>
        <v/>
      </c>
      <c r="R6" s="5" t="str">
        <f t="shared" si="1"/>
        <v/>
      </c>
      <c r="S6" s="5" t="str">
        <f t="shared" si="1"/>
        <v/>
      </c>
      <c r="T6" s="5" t="str">
        <f t="shared" si="1"/>
        <v/>
      </c>
      <c r="U6" s="5" t="str">
        <f t="shared" si="1"/>
        <v/>
      </c>
      <c r="V6" s="5" t="str">
        <f t="shared" si="1"/>
        <v/>
      </c>
      <c r="W6" s="5" t="str">
        <f t="shared" si="1"/>
        <v/>
      </c>
      <c r="X6" s="5" t="str">
        <f t="shared" si="1"/>
        <v/>
      </c>
      <c r="Y6" s="5" t="str">
        <f t="shared" si="1"/>
        <v/>
      </c>
      <c r="Z6" s="5" t="str">
        <f t="shared" si="1"/>
        <v/>
      </c>
      <c r="AA6" s="5" t="str">
        <f t="shared" si="1"/>
        <v/>
      </c>
      <c r="AB6" s="5" t="str">
        <f t="shared" si="1"/>
        <v/>
      </c>
      <c r="AC6" s="5" t="str">
        <f t="shared" si="1"/>
        <v/>
      </c>
      <c r="AD6" s="5" t="str">
        <f t="shared" si="1"/>
        <v/>
      </c>
      <c r="AE6" s="5" t="str">
        <f t="shared" si="1"/>
        <v/>
      </c>
      <c r="AF6" s="5" t="str">
        <f t="shared" si="1"/>
        <v/>
      </c>
      <c r="AG6" s="5" t="str">
        <f t="shared" si="1"/>
        <v/>
      </c>
      <c r="AH6" s="5" t="str">
        <f t="shared" si="1"/>
        <v/>
      </c>
      <c r="AI6" s="5" t="str">
        <f t="shared" si="1"/>
        <v/>
      </c>
      <c r="AJ6" s="5" t="str">
        <f t="shared" si="1"/>
        <v/>
      </c>
      <c r="AK6" s="5" t="str">
        <f t="shared" si="1"/>
        <v/>
      </c>
      <c r="AL6" s="5" t="str">
        <f t="shared" si="1"/>
        <v/>
      </c>
    </row>
    <row r="7" spans="1:38" s="10" customFormat="1" ht="22.5" customHeight="1" x14ac:dyDescent="0.15">
      <c r="A7" s="3"/>
      <c r="B7" s="4"/>
      <c r="C7" s="4"/>
      <c r="D7" s="4"/>
      <c r="E7" s="4" t="s">
        <v>6</v>
      </c>
      <c r="F7" s="5"/>
      <c r="G7" s="5" t="str">
        <f>IF(SUM(G10:G2500)=0,"",CONCATENATE(COUNTIFS(G$10:G$5503,"2",$E$10:$E$5503,$E$7),"/ ",COUNTIFS(G$10:G$5503,"1",$E$10:$E$5503,$E$7)))</f>
        <v/>
      </c>
      <c r="H7" s="5" t="str">
        <f t="shared" ref="H7:AL7" si="2">IF(SUM(H10:H2500)=0,"",CONCATENATE(COUNTIFS(H$10:H$5503,"2",$E$10:$E$5503,$E$7),"/ ",COUNTIFS(H$10:H$5503,"1",$E$10:$E$5503,$E$7)))</f>
        <v/>
      </c>
      <c r="I7" s="5" t="str">
        <f t="shared" si="2"/>
        <v/>
      </c>
      <c r="J7" s="5" t="str">
        <f t="shared" si="2"/>
        <v/>
      </c>
      <c r="K7" s="5" t="str">
        <f t="shared" si="2"/>
        <v/>
      </c>
      <c r="L7" s="5" t="str">
        <f t="shared" si="2"/>
        <v/>
      </c>
      <c r="M7" s="5" t="str">
        <f t="shared" si="2"/>
        <v/>
      </c>
      <c r="N7" s="5" t="str">
        <f t="shared" si="2"/>
        <v/>
      </c>
      <c r="O7" s="5" t="str">
        <f t="shared" si="2"/>
        <v/>
      </c>
      <c r="P7" s="5" t="str">
        <f t="shared" si="2"/>
        <v/>
      </c>
      <c r="Q7" s="5" t="str">
        <f t="shared" si="2"/>
        <v/>
      </c>
      <c r="R7" s="5" t="str">
        <f t="shared" si="2"/>
        <v/>
      </c>
      <c r="S7" s="5" t="str">
        <f t="shared" si="2"/>
        <v/>
      </c>
      <c r="T7" s="5" t="str">
        <f t="shared" si="2"/>
        <v/>
      </c>
      <c r="U7" s="5" t="str">
        <f t="shared" si="2"/>
        <v/>
      </c>
      <c r="V7" s="5" t="str">
        <f t="shared" si="2"/>
        <v/>
      </c>
      <c r="W7" s="5" t="str">
        <f t="shared" si="2"/>
        <v/>
      </c>
      <c r="X7" s="5" t="str">
        <f t="shared" si="2"/>
        <v/>
      </c>
      <c r="Y7" s="5" t="str">
        <f t="shared" si="2"/>
        <v/>
      </c>
      <c r="Z7" s="5" t="str">
        <f t="shared" si="2"/>
        <v/>
      </c>
      <c r="AA7" s="5" t="str">
        <f t="shared" si="2"/>
        <v/>
      </c>
      <c r="AB7" s="5" t="str">
        <f t="shared" si="2"/>
        <v/>
      </c>
      <c r="AC7" s="5" t="str">
        <f t="shared" si="2"/>
        <v/>
      </c>
      <c r="AD7" s="5" t="str">
        <f t="shared" si="2"/>
        <v/>
      </c>
      <c r="AE7" s="5" t="str">
        <f t="shared" si="2"/>
        <v/>
      </c>
      <c r="AF7" s="5" t="str">
        <f t="shared" si="2"/>
        <v/>
      </c>
      <c r="AG7" s="5" t="str">
        <f t="shared" si="2"/>
        <v/>
      </c>
      <c r="AH7" s="5" t="str">
        <f t="shared" si="2"/>
        <v/>
      </c>
      <c r="AI7" s="5" t="str">
        <f t="shared" si="2"/>
        <v/>
      </c>
      <c r="AJ7" s="5" t="str">
        <f t="shared" si="2"/>
        <v/>
      </c>
      <c r="AK7" s="5" t="str">
        <f t="shared" si="2"/>
        <v/>
      </c>
      <c r="AL7" s="5" t="str">
        <f t="shared" si="2"/>
        <v/>
      </c>
    </row>
    <row r="8" spans="1:38" s="10" customFormat="1" ht="22.5" customHeight="1" x14ac:dyDescent="0.15">
      <c r="A8" s="3"/>
      <c r="B8" s="4"/>
      <c r="C8" s="4"/>
      <c r="D8" s="4"/>
      <c r="E8" s="4" t="s">
        <v>7</v>
      </c>
      <c r="F8" s="5"/>
      <c r="G8" s="5" t="str">
        <f>IF(SUM(G10:G2500)=0,"",CONCATENATE(COUNTIFS(G$10:G$5503,"2",$E$10:$E$5503,$E$8),"/ ",COUNTIFS(G$10:G$5503,"1",$E$10:$E$5503,$E$8)))</f>
        <v/>
      </c>
      <c r="H8" s="5" t="str">
        <f t="shared" ref="H8:AL8" si="3">IF(SUM(H10:H2500)=0,"",CONCATENATE(COUNTIFS(H$10:H$5503,"2",$E$10:$E$5503,$E$8),"/ ",COUNTIFS(H$10:H$5503,"1",$E$10:$E$5503,$E$8)))</f>
        <v/>
      </c>
      <c r="I8" s="5" t="str">
        <f t="shared" si="3"/>
        <v/>
      </c>
      <c r="J8" s="5" t="str">
        <f t="shared" si="3"/>
        <v/>
      </c>
      <c r="K8" s="5" t="str">
        <f t="shared" si="3"/>
        <v/>
      </c>
      <c r="L8" s="5" t="str">
        <f t="shared" si="3"/>
        <v/>
      </c>
      <c r="M8" s="5" t="str">
        <f t="shared" si="3"/>
        <v/>
      </c>
      <c r="N8" s="5" t="str">
        <f t="shared" si="3"/>
        <v/>
      </c>
      <c r="O8" s="5" t="str">
        <f t="shared" si="3"/>
        <v/>
      </c>
      <c r="P8" s="5" t="str">
        <f t="shared" si="3"/>
        <v/>
      </c>
      <c r="Q8" s="5" t="str">
        <f t="shared" si="3"/>
        <v/>
      </c>
      <c r="R8" s="5" t="str">
        <f t="shared" si="3"/>
        <v/>
      </c>
      <c r="S8" s="5" t="str">
        <f t="shared" si="3"/>
        <v/>
      </c>
      <c r="T8" s="5" t="str">
        <f t="shared" si="3"/>
        <v/>
      </c>
      <c r="U8" s="5" t="str">
        <f t="shared" si="3"/>
        <v/>
      </c>
      <c r="V8" s="5" t="str">
        <f t="shared" si="3"/>
        <v/>
      </c>
      <c r="W8" s="5" t="str">
        <f t="shared" si="3"/>
        <v/>
      </c>
      <c r="X8" s="5" t="str">
        <f t="shared" si="3"/>
        <v/>
      </c>
      <c r="Y8" s="5" t="str">
        <f t="shared" si="3"/>
        <v/>
      </c>
      <c r="Z8" s="5" t="str">
        <f t="shared" si="3"/>
        <v/>
      </c>
      <c r="AA8" s="5" t="str">
        <f t="shared" si="3"/>
        <v/>
      </c>
      <c r="AB8" s="5" t="str">
        <f t="shared" si="3"/>
        <v/>
      </c>
      <c r="AC8" s="5" t="str">
        <f t="shared" si="3"/>
        <v/>
      </c>
      <c r="AD8" s="5" t="str">
        <f t="shared" si="3"/>
        <v/>
      </c>
      <c r="AE8" s="5" t="str">
        <f t="shared" si="3"/>
        <v/>
      </c>
      <c r="AF8" s="5" t="str">
        <f t="shared" si="3"/>
        <v/>
      </c>
      <c r="AG8" s="5" t="str">
        <f t="shared" si="3"/>
        <v/>
      </c>
      <c r="AH8" s="5" t="str">
        <f t="shared" si="3"/>
        <v/>
      </c>
      <c r="AI8" s="5" t="str">
        <f t="shared" si="3"/>
        <v/>
      </c>
      <c r="AJ8" s="5" t="str">
        <f t="shared" si="3"/>
        <v/>
      </c>
      <c r="AK8" s="5" t="str">
        <f t="shared" si="3"/>
        <v/>
      </c>
      <c r="AL8" s="5" t="str">
        <f t="shared" si="3"/>
        <v/>
      </c>
    </row>
    <row r="9" spans="1:38" s="10" customFormat="1" ht="22.5" customHeight="1" x14ac:dyDescent="0.15">
      <c r="A9" s="3"/>
      <c r="B9" s="12"/>
      <c r="C9" s="12"/>
      <c r="D9" s="12"/>
      <c r="E9" s="12" t="s">
        <v>8</v>
      </c>
      <c r="F9" s="13"/>
      <c r="G9" s="13" t="str">
        <f>IF(SUM(G10:G2500)=0,"",CONCATENATE(COUNTIFS(G$10:G$5503,"2",$E$10:$E$5503,$E$9),"/ ",COUNTIFS(G$10:G$5503,"1",$E$10:$E$5503,$E$9)))</f>
        <v/>
      </c>
      <c r="H9" s="13" t="str">
        <f t="shared" ref="H9:AL9" si="4">IF(SUM(H10:H2500)=0,"",CONCATENATE(COUNTIFS(H$10:H$5503,"2",$E$10:$E$5503,$E$9),"/ ",COUNTIFS(H$10:H$5503,"1",$E$10:$E$5503,$E$9)))</f>
        <v/>
      </c>
      <c r="I9" s="13" t="str">
        <f t="shared" si="4"/>
        <v/>
      </c>
      <c r="J9" s="13" t="str">
        <f t="shared" si="4"/>
        <v/>
      </c>
      <c r="K9" s="13" t="str">
        <f t="shared" si="4"/>
        <v/>
      </c>
      <c r="L9" s="13" t="str">
        <f t="shared" si="4"/>
        <v/>
      </c>
      <c r="M9" s="13" t="str">
        <f t="shared" si="4"/>
        <v/>
      </c>
      <c r="N9" s="13" t="str">
        <f t="shared" si="4"/>
        <v/>
      </c>
      <c r="O9" s="13" t="str">
        <f t="shared" si="4"/>
        <v/>
      </c>
      <c r="P9" s="13" t="str">
        <f t="shared" si="4"/>
        <v/>
      </c>
      <c r="Q9" s="13" t="str">
        <f t="shared" si="4"/>
        <v/>
      </c>
      <c r="R9" s="13" t="str">
        <f t="shared" si="4"/>
        <v/>
      </c>
      <c r="S9" s="13" t="str">
        <f t="shared" si="4"/>
        <v/>
      </c>
      <c r="T9" s="13" t="str">
        <f t="shared" si="4"/>
        <v/>
      </c>
      <c r="U9" s="13" t="str">
        <f t="shared" si="4"/>
        <v/>
      </c>
      <c r="V9" s="13" t="str">
        <f t="shared" si="4"/>
        <v/>
      </c>
      <c r="W9" s="13" t="str">
        <f t="shared" si="4"/>
        <v/>
      </c>
      <c r="X9" s="13" t="str">
        <f t="shared" si="4"/>
        <v/>
      </c>
      <c r="Y9" s="13" t="str">
        <f t="shared" si="4"/>
        <v/>
      </c>
      <c r="Z9" s="13" t="str">
        <f t="shared" si="4"/>
        <v/>
      </c>
      <c r="AA9" s="13" t="str">
        <f t="shared" si="4"/>
        <v/>
      </c>
      <c r="AB9" s="13" t="str">
        <f t="shared" si="4"/>
        <v/>
      </c>
      <c r="AC9" s="13" t="str">
        <f t="shared" si="4"/>
        <v/>
      </c>
      <c r="AD9" s="13" t="str">
        <f t="shared" si="4"/>
        <v/>
      </c>
      <c r="AE9" s="13" t="str">
        <f t="shared" si="4"/>
        <v/>
      </c>
      <c r="AF9" s="13" t="str">
        <f t="shared" si="4"/>
        <v/>
      </c>
      <c r="AG9" s="13" t="str">
        <f t="shared" si="4"/>
        <v/>
      </c>
      <c r="AH9" s="13" t="str">
        <f t="shared" si="4"/>
        <v/>
      </c>
      <c r="AI9" s="13" t="str">
        <f t="shared" si="4"/>
        <v/>
      </c>
      <c r="AJ9" s="13" t="str">
        <f t="shared" si="4"/>
        <v/>
      </c>
      <c r="AK9" s="13" t="str">
        <f t="shared" si="4"/>
        <v/>
      </c>
      <c r="AL9" s="13" t="str">
        <f t="shared" si="4"/>
        <v/>
      </c>
    </row>
    <row r="10" spans="1:38" s="15" customFormat="1" ht="13.5" customHeight="1" x14ac:dyDescent="0.15">
      <c r="A10" s="18"/>
      <c r="B10" s="16"/>
      <c r="C10" s="16"/>
      <c r="D10" s="16"/>
      <c r="E10" s="16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9"/>
    </row>
    <row r="11" spans="1:38" s="15" customFormat="1" ht="13.5" customHeight="1" x14ac:dyDescent="0.15">
      <c r="A11" s="18"/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8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522"/>
  <mergeCells count="1">
    <mergeCell ref="G3:AK3"/>
  </mergeCells>
  <conditionalFormatting sqref="AL10">
    <cfRule type="expression" dxfId="2" priority="5">
      <formula>AL10=0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AF386D9-D83A-46FE-8E7E-97700581140D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82798F31-A442-44E2-BD09-C42E116FF96D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заявки всего</vt:lpstr>
      <vt:lpstr>заявка на день</vt:lpstr>
      <vt:lpstr>погружено всего</vt:lpstr>
      <vt:lpstr>погружено за день</vt:lpstr>
      <vt:lpstr>обеспечено</vt:lpstr>
      <vt:lpstr>наличие</vt:lpstr>
      <vt:lpstr>размечено всего</vt:lpstr>
      <vt:lpstr>размечено за день</vt:lpstr>
      <vt:lpstr>стоплист,  стопотгрузка</vt:lpstr>
      <vt:lpstr>невосполнимые потери</vt:lpstr>
      <vt:lpstr>заявки на следующий месяц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Ershov КВАРЦ</dc:creator>
  <cp:lastModifiedBy>Твердохлебов Евгений Валерьевич</cp:lastModifiedBy>
  <dcterms:created xsi:type="dcterms:W3CDTF">2020-04-02T11:11:23Z</dcterms:created>
  <dcterms:modified xsi:type="dcterms:W3CDTF">2026-08-24T05:19:57Z</dcterms:modified>
</cp:coreProperties>
</file>