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Civilization IV Complete\Civ4\Beyond the Sword\Mods\Doto112Dev\docs\Doto Doc\"/>
    </mc:Choice>
  </mc:AlternateContent>
  <xr:revisionPtr revIDLastSave="0" documentId="13_ncr:1_{C280268C-6F08-4CFE-BE4A-02A56BB6CE0C}" xr6:coauthVersionLast="37" xr6:coauthVersionMax="37" xr10:uidLastSave="{00000000-0000-0000-0000-000000000000}"/>
  <bookViews>
    <workbookView xWindow="0" yWindow="0" windowWidth="17490" windowHeight="9330" xr2:uid="{605ADFC1-2364-4724-979C-D83C1D5939AC}"/>
  </bookViews>
  <sheets>
    <sheet name="Sheet1 (2)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2" l="1"/>
  <c r="K40" i="2"/>
  <c r="K41" i="2"/>
  <c r="K42" i="2"/>
  <c r="K43" i="2"/>
  <c r="H44" i="2"/>
  <c r="K44" i="2"/>
  <c r="K45" i="2"/>
  <c r="H46" i="2"/>
  <c r="K46" i="2"/>
  <c r="K47" i="2"/>
  <c r="K38" i="2"/>
  <c r="F51" i="2"/>
  <c r="J37" i="2"/>
  <c r="J39" i="2" s="1"/>
  <c r="I37" i="2"/>
  <c r="I41" i="2" s="1"/>
  <c r="H37" i="2"/>
  <c r="H43" i="2" s="1"/>
  <c r="G37" i="2"/>
  <c r="G41" i="2" s="1"/>
  <c r="K37" i="2"/>
  <c r="K38" i="1"/>
  <c r="K43" i="1"/>
  <c r="K47" i="1"/>
  <c r="E38" i="1"/>
  <c r="I38" i="1" s="1"/>
  <c r="O38" i="1" s="1"/>
  <c r="E39" i="1"/>
  <c r="H39" i="1" s="1"/>
  <c r="N39" i="1" s="1"/>
  <c r="E40" i="1"/>
  <c r="E41" i="1"/>
  <c r="H41" i="1" s="1"/>
  <c r="N41" i="1" s="1"/>
  <c r="E42" i="1"/>
  <c r="I42" i="1" s="1"/>
  <c r="O42" i="1" s="1"/>
  <c r="E43" i="1"/>
  <c r="H43" i="1" s="1"/>
  <c r="N43" i="1" s="1"/>
  <c r="E44" i="1"/>
  <c r="E45" i="1"/>
  <c r="H45" i="1" s="1"/>
  <c r="N45" i="1" s="1"/>
  <c r="E46" i="1"/>
  <c r="G46" i="1" s="1"/>
  <c r="M46" i="1" s="1"/>
  <c r="E47" i="1"/>
  <c r="H47" i="1" s="1"/>
  <c r="N47" i="1" s="1"/>
  <c r="K39" i="1"/>
  <c r="Q39" i="1" s="1"/>
  <c r="H40" i="1"/>
  <c r="N40" i="1" s="1"/>
  <c r="I40" i="1"/>
  <c r="O40" i="1" s="1"/>
  <c r="H42" i="1"/>
  <c r="N42" i="1" s="1"/>
  <c r="G43" i="1"/>
  <c r="M43" i="1" s="1"/>
  <c r="H44" i="1"/>
  <c r="N44" i="1" s="1"/>
  <c r="I44" i="1"/>
  <c r="O44" i="1" s="1"/>
  <c r="G45" i="1"/>
  <c r="M45" i="1" s="1"/>
  <c r="K45" i="1"/>
  <c r="Q45" i="1" s="1"/>
  <c r="J46" i="1"/>
  <c r="P46" i="1" s="1"/>
  <c r="Q47" i="1"/>
  <c r="K34" i="1"/>
  <c r="G34" i="1"/>
  <c r="H34" i="1"/>
  <c r="I34" i="1"/>
  <c r="J34" i="1"/>
  <c r="H41" i="2" l="1"/>
  <c r="N41" i="2" s="1"/>
  <c r="I39" i="2"/>
  <c r="I43" i="2"/>
  <c r="O43" i="2" s="1"/>
  <c r="I47" i="2"/>
  <c r="O47" i="2" s="1"/>
  <c r="I46" i="2"/>
  <c r="O46" i="2" s="1"/>
  <c r="I42" i="2"/>
  <c r="O42" i="2" s="1"/>
  <c r="H47" i="2"/>
  <c r="H39" i="2"/>
  <c r="H38" i="2"/>
  <c r="H45" i="2"/>
  <c r="N45" i="2" s="1"/>
  <c r="H42" i="2"/>
  <c r="N42" i="2" s="1"/>
  <c r="H40" i="2"/>
  <c r="I38" i="2"/>
  <c r="O38" i="2" s="1"/>
  <c r="I44" i="2"/>
  <c r="O44" i="2" s="1"/>
  <c r="I40" i="2"/>
  <c r="O40" i="2" s="1"/>
  <c r="I45" i="2"/>
  <c r="J38" i="2"/>
  <c r="J47" i="2"/>
  <c r="P47" i="2" s="1"/>
  <c r="J46" i="2"/>
  <c r="J45" i="2"/>
  <c r="P45" i="2" s="1"/>
  <c r="J44" i="2"/>
  <c r="P44" i="2" s="1"/>
  <c r="J43" i="2"/>
  <c r="P43" i="2" s="1"/>
  <c r="J42" i="2"/>
  <c r="J41" i="2"/>
  <c r="P41" i="2" s="1"/>
  <c r="J40" i="2"/>
  <c r="P40" i="2" s="1"/>
  <c r="G40" i="2"/>
  <c r="M40" i="2" s="1"/>
  <c r="G38" i="2"/>
  <c r="M38" i="2" s="1"/>
  <c r="G47" i="2"/>
  <c r="M47" i="2" s="1"/>
  <c r="G44" i="2"/>
  <c r="M44" i="2" s="1"/>
  <c r="G39" i="2"/>
  <c r="M39" i="2" s="1"/>
  <c r="G43" i="2"/>
  <c r="M43" i="2" s="1"/>
  <c r="G46" i="2"/>
  <c r="M46" i="2" s="1"/>
  <c r="G42" i="2"/>
  <c r="M42" i="2" s="1"/>
  <c r="G45" i="2"/>
  <c r="M45" i="2" s="1"/>
  <c r="M41" i="2"/>
  <c r="N39" i="2"/>
  <c r="N40" i="2"/>
  <c r="N43" i="2"/>
  <c r="N44" i="2"/>
  <c r="P46" i="2"/>
  <c r="N47" i="2"/>
  <c r="N46" i="2"/>
  <c r="P39" i="2"/>
  <c r="P42" i="2"/>
  <c r="Q42" i="2"/>
  <c r="Q46" i="2"/>
  <c r="Q45" i="2"/>
  <c r="Q41" i="2"/>
  <c r="O45" i="2"/>
  <c r="O41" i="2"/>
  <c r="O39" i="2"/>
  <c r="Q44" i="2"/>
  <c r="Q38" i="2"/>
  <c r="Q40" i="2"/>
  <c r="Q47" i="2"/>
  <c r="Q43" i="2"/>
  <c r="P38" i="2"/>
  <c r="Q39" i="2"/>
  <c r="I47" i="1"/>
  <c r="O47" i="1" s="1"/>
  <c r="J43" i="1"/>
  <c r="P43" i="1" s="1"/>
  <c r="I39" i="1"/>
  <c r="O39" i="1" s="1"/>
  <c r="G47" i="1"/>
  <c r="M47" i="1" s="1"/>
  <c r="I43" i="1"/>
  <c r="O43" i="1" s="1"/>
  <c r="G39" i="1"/>
  <c r="M39" i="1" s="1"/>
  <c r="J47" i="1"/>
  <c r="P47" i="1" s="1"/>
  <c r="Q43" i="1"/>
  <c r="J39" i="1"/>
  <c r="P39" i="1" s="1"/>
  <c r="Q38" i="1"/>
  <c r="G38" i="1"/>
  <c r="M38" i="1" s="1"/>
  <c r="I46" i="1"/>
  <c r="O46" i="1" s="1"/>
  <c r="G42" i="1"/>
  <c r="M42" i="1" s="1"/>
  <c r="J38" i="1"/>
  <c r="P38" i="1" s="1"/>
  <c r="H46" i="1"/>
  <c r="N46" i="1" s="1"/>
  <c r="J42" i="1"/>
  <c r="P42" i="1" s="1"/>
  <c r="K41" i="1"/>
  <c r="Q41" i="1" s="1"/>
  <c r="H38" i="1"/>
  <c r="N38" i="1" s="1"/>
  <c r="K42" i="1"/>
  <c r="Q42" i="1" s="1"/>
  <c r="K46" i="1"/>
  <c r="Q46" i="1" s="1"/>
  <c r="G41" i="1"/>
  <c r="M41" i="1" s="1"/>
  <c r="J45" i="1"/>
  <c r="P45" i="1" s="1"/>
  <c r="J41" i="1"/>
  <c r="P41" i="1" s="1"/>
  <c r="I45" i="1"/>
  <c r="O45" i="1" s="1"/>
  <c r="K44" i="1"/>
  <c r="Q44" i="1" s="1"/>
  <c r="G44" i="1"/>
  <c r="M44" i="1" s="1"/>
  <c r="I41" i="1"/>
  <c r="O41" i="1" s="1"/>
  <c r="K40" i="1"/>
  <c r="Q40" i="1" s="1"/>
  <c r="G40" i="1"/>
  <c r="M40" i="1" s="1"/>
  <c r="J44" i="1"/>
  <c r="P44" i="1" s="1"/>
  <c r="J40" i="1"/>
  <c r="P40" i="1" s="1"/>
  <c r="K48" i="2" l="1"/>
  <c r="M48" i="2"/>
  <c r="M49" i="2" s="1"/>
  <c r="J48" i="2"/>
  <c r="N38" i="2"/>
  <c r="N48" i="2" s="1"/>
  <c r="N49" i="2" s="1"/>
  <c r="H48" i="2"/>
  <c r="I48" i="2"/>
  <c r="G48" i="2"/>
  <c r="O48" i="2"/>
  <c r="O49" i="2" s="1"/>
  <c r="Q48" i="2"/>
  <c r="Q49" i="2" s="1"/>
  <c r="P48" i="2"/>
  <c r="P49" i="2" s="1"/>
  <c r="N48" i="1"/>
  <c r="N49" i="1" s="1"/>
  <c r="H48" i="1"/>
  <c r="M48" i="1"/>
  <c r="M49" i="1" s="1"/>
  <c r="Q48" i="1"/>
  <c r="Q49" i="1" s="1"/>
  <c r="K48" i="1"/>
  <c r="P48" i="1"/>
  <c r="P49" i="1" s="1"/>
  <c r="O48" i="1"/>
  <c r="O49" i="1" s="1"/>
  <c r="J48" i="1"/>
  <c r="G48" i="1"/>
  <c r="I48" i="1"/>
</calcChain>
</file>

<file path=xl/sharedStrings.xml><?xml version="1.0" encoding="utf-8"?>
<sst xmlns="http://schemas.openxmlformats.org/spreadsheetml/2006/main" count="8" uniqueCount="4">
  <si>
    <t>thresold</t>
  </si>
  <si>
    <t>total turns</t>
  </si>
  <si>
    <t>speed</t>
  </si>
  <si>
    <t>this rate means that the lower the speed, need more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</si>
</sst>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2" fillId="2" borderId="0" xfId="2" applyAlignment="1">
      <alignment horizontal="center"/>
    </xf>
    <xf numFmtId="0" fontId="3" fillId="3" borderId="1" xfId="3" applyAlignment="1">
      <alignment horizontal="center"/>
    </xf>
    <xf numFmtId="0" fontId="2" fillId="2" borderId="0" xfId="2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3" fillId="3" borderId="3" xfId="3" applyBorder="1" applyAlignment="1"/>
    <xf numFmtId="0" fontId="3" fillId="3" borderId="4" xfId="3" applyBorder="1" applyAlignment="1"/>
    <xf numFmtId="0" fontId="3" fillId="3" borderId="5" xfId="3" applyBorder="1" applyAlignment="1"/>
    <xf numFmtId="0" fontId="4" fillId="0" borderId="2" xfId="4"/>
  </cellXfs>
  <cellStyles count="5">
    <cellStyle name="Calculation" xfId="3" builtinId="22"/>
    <cellStyle name="Good" xfId="2" builtinId="26"/>
    <cellStyle name="Linked Cell" xfId="4" builtinId="2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D973-5E14-47FC-BCCD-E0F2234AE332}">
  <dimension ref="E26:R51"/>
  <sheetViews>
    <sheetView tabSelected="1" topLeftCell="A28" workbookViewId="0">
      <selection activeCell="K38" sqref="K38"/>
    </sheetView>
  </sheetViews>
  <sheetFormatPr defaultRowHeight="15" x14ac:dyDescent="0.25"/>
  <cols>
    <col min="11" max="11" width="9.140625" customWidth="1"/>
    <col min="12" max="12" width="12.7109375" customWidth="1"/>
    <col min="18" max="18" width="25.28515625" customWidth="1"/>
  </cols>
  <sheetData>
    <row r="26" spans="7:12" x14ac:dyDescent="0.25">
      <c r="G26" s="1"/>
      <c r="H26" s="1"/>
      <c r="I26" s="1"/>
      <c r="J26" s="1"/>
      <c r="K26" s="1"/>
      <c r="L26" s="1"/>
    </row>
    <row r="34" spans="5:17" x14ac:dyDescent="0.25">
      <c r="F34">
        <v>400</v>
      </c>
      <c r="G34">
        <v>65</v>
      </c>
      <c r="H34">
        <v>60</v>
      </c>
      <c r="I34">
        <v>50</v>
      </c>
      <c r="J34">
        <v>40</v>
      </c>
      <c r="K34">
        <v>30</v>
      </c>
    </row>
    <row r="35" spans="5:17" x14ac:dyDescent="0.25">
      <c r="G35" s="2"/>
      <c r="H35" s="2"/>
      <c r="I35" s="2"/>
      <c r="J35" s="2"/>
      <c r="K35" s="2"/>
      <c r="M35" s="7"/>
      <c r="N35" s="8"/>
      <c r="O35" s="8"/>
      <c r="P35" s="8"/>
      <c r="Q35" s="9"/>
    </row>
    <row r="36" spans="5:17" x14ac:dyDescent="0.25">
      <c r="F36" t="s">
        <v>2</v>
      </c>
      <c r="G36">
        <v>1250</v>
      </c>
      <c r="H36">
        <v>1000</v>
      </c>
      <c r="I36">
        <v>750</v>
      </c>
      <c r="J36">
        <v>500</v>
      </c>
      <c r="K36">
        <v>335</v>
      </c>
      <c r="M36">
        <v>1200</v>
      </c>
      <c r="N36">
        <v>1000</v>
      </c>
      <c r="O36">
        <v>750</v>
      </c>
      <c r="P36">
        <v>500</v>
      </c>
      <c r="Q36">
        <v>300</v>
      </c>
    </row>
    <row r="37" spans="5:17" x14ac:dyDescent="0.25">
      <c r="F37" t="s">
        <v>0</v>
      </c>
      <c r="G37">
        <f t="shared" ref="G37:J37" si="0">($F$34*G$34)/100</f>
        <v>260</v>
      </c>
      <c r="H37">
        <f t="shared" si="0"/>
        <v>240</v>
      </c>
      <c r="I37">
        <f t="shared" si="0"/>
        <v>200</v>
      </c>
      <c r="J37">
        <f t="shared" si="0"/>
        <v>160</v>
      </c>
      <c r="K37">
        <f>($F$34*K$34)/100</f>
        <v>120</v>
      </c>
    </row>
    <row r="38" spans="5:17" x14ac:dyDescent="0.25">
      <c r="E38">
        <v>10</v>
      </c>
      <c r="F38">
        <v>1</v>
      </c>
      <c r="G38">
        <f t="shared" ref="G38:K47" si="1">(($E38/100)*(G$37)) +G$37</f>
        <v>286</v>
      </c>
      <c r="H38">
        <f t="shared" si="1"/>
        <v>264</v>
      </c>
      <c r="I38">
        <f t="shared" si="1"/>
        <v>220</v>
      </c>
      <c r="J38">
        <f t="shared" si="1"/>
        <v>176</v>
      </c>
      <c r="K38">
        <f>(($E38/100)*(K$37)) +K$37</f>
        <v>132</v>
      </c>
      <c r="M38">
        <f>ROUND(G38/4,0)</f>
        <v>72</v>
      </c>
      <c r="N38">
        <f>ROUND(H38/4,0)</f>
        <v>66</v>
      </c>
      <c r="O38">
        <f>ROUND(I38/4,0)</f>
        <v>55</v>
      </c>
      <c r="P38">
        <f>ROUND(J38/4,0)</f>
        <v>44</v>
      </c>
      <c r="Q38">
        <f>ROUND(K38/4,0)</f>
        <v>33</v>
      </c>
    </row>
    <row r="39" spans="5:17" x14ac:dyDescent="0.25">
      <c r="E39">
        <v>20</v>
      </c>
      <c r="F39">
        <v>2</v>
      </c>
      <c r="G39">
        <f t="shared" si="1"/>
        <v>312</v>
      </c>
      <c r="H39">
        <f t="shared" si="1"/>
        <v>288</v>
      </c>
      <c r="I39">
        <f t="shared" si="1"/>
        <v>240</v>
      </c>
      <c r="J39">
        <f t="shared" si="1"/>
        <v>192</v>
      </c>
      <c r="K39">
        <f t="shared" si="1"/>
        <v>144</v>
      </c>
      <c r="M39">
        <f>ROUND(G39/4,0)</f>
        <v>78</v>
      </c>
      <c r="N39">
        <f>ROUND(H39/4,0)</f>
        <v>72</v>
      </c>
      <c r="O39">
        <f>ROUND(I39/4,0)</f>
        <v>60</v>
      </c>
      <c r="P39">
        <f>ROUND(J39/4,0)</f>
        <v>48</v>
      </c>
      <c r="Q39">
        <f>ROUND(K39/4,0)</f>
        <v>36</v>
      </c>
    </row>
    <row r="40" spans="5:17" x14ac:dyDescent="0.25">
      <c r="E40">
        <v>30</v>
      </c>
      <c r="F40">
        <v>3</v>
      </c>
      <c r="G40">
        <f t="shared" si="1"/>
        <v>338</v>
      </c>
      <c r="H40">
        <f t="shared" si="1"/>
        <v>312</v>
      </c>
      <c r="I40">
        <f t="shared" si="1"/>
        <v>260</v>
      </c>
      <c r="J40">
        <f t="shared" si="1"/>
        <v>208</v>
      </c>
      <c r="K40">
        <f t="shared" si="1"/>
        <v>156</v>
      </c>
      <c r="M40">
        <f>ROUND(G40/4,0)</f>
        <v>85</v>
      </c>
      <c r="N40">
        <f>ROUND(H40/4,0)</f>
        <v>78</v>
      </c>
      <c r="O40">
        <f>ROUND(I40/4,0)</f>
        <v>65</v>
      </c>
      <c r="P40">
        <f>ROUND(J40/4,0)</f>
        <v>52</v>
      </c>
      <c r="Q40">
        <f>ROUND(K40/4,0)</f>
        <v>39</v>
      </c>
    </row>
    <row r="41" spans="5:17" x14ac:dyDescent="0.25">
      <c r="E41">
        <v>40</v>
      </c>
      <c r="F41">
        <v>4</v>
      </c>
      <c r="G41">
        <f t="shared" si="1"/>
        <v>364</v>
      </c>
      <c r="H41">
        <f t="shared" si="1"/>
        <v>336</v>
      </c>
      <c r="I41">
        <f t="shared" si="1"/>
        <v>280</v>
      </c>
      <c r="J41">
        <f t="shared" si="1"/>
        <v>224</v>
      </c>
      <c r="K41">
        <f t="shared" si="1"/>
        <v>168</v>
      </c>
      <c r="M41">
        <f>ROUND(G41/4,0)</f>
        <v>91</v>
      </c>
      <c r="N41">
        <f>ROUND(H41/4,0)</f>
        <v>84</v>
      </c>
      <c r="O41">
        <f>ROUND(I41/4,0)</f>
        <v>70</v>
      </c>
      <c r="P41">
        <f>ROUND(J41/4,0)</f>
        <v>56</v>
      </c>
      <c r="Q41">
        <f>ROUND(K41/4,0)</f>
        <v>42</v>
      </c>
    </row>
    <row r="42" spans="5:17" x14ac:dyDescent="0.25">
      <c r="E42">
        <v>50</v>
      </c>
      <c r="F42">
        <v>5</v>
      </c>
      <c r="G42">
        <f t="shared" si="1"/>
        <v>390</v>
      </c>
      <c r="H42">
        <f t="shared" si="1"/>
        <v>360</v>
      </c>
      <c r="I42">
        <f t="shared" si="1"/>
        <v>300</v>
      </c>
      <c r="J42">
        <f t="shared" si="1"/>
        <v>240</v>
      </c>
      <c r="K42">
        <f t="shared" si="1"/>
        <v>180</v>
      </c>
      <c r="M42">
        <f>ROUND(G42/4,0)</f>
        <v>98</v>
      </c>
      <c r="N42">
        <f>ROUND(H42/4,0)</f>
        <v>90</v>
      </c>
      <c r="O42">
        <f>ROUND(I42/4,0)</f>
        <v>75</v>
      </c>
      <c r="P42">
        <f>ROUND(J42/4,0)</f>
        <v>60</v>
      </c>
      <c r="Q42">
        <f>ROUND(K42/4,0)</f>
        <v>45</v>
      </c>
    </row>
    <row r="43" spans="5:17" x14ac:dyDescent="0.25">
      <c r="E43">
        <v>60</v>
      </c>
      <c r="F43">
        <v>6</v>
      </c>
      <c r="G43">
        <f t="shared" si="1"/>
        <v>416</v>
      </c>
      <c r="H43">
        <f t="shared" si="1"/>
        <v>384</v>
      </c>
      <c r="I43">
        <f t="shared" si="1"/>
        <v>320</v>
      </c>
      <c r="J43">
        <f t="shared" si="1"/>
        <v>256</v>
      </c>
      <c r="K43">
        <f t="shared" si="1"/>
        <v>192</v>
      </c>
      <c r="M43">
        <f>ROUND(G43/4,0)</f>
        <v>104</v>
      </c>
      <c r="N43">
        <f>ROUND(H43/4,0)</f>
        <v>96</v>
      </c>
      <c r="O43">
        <f>ROUND(I43/4,0)</f>
        <v>80</v>
      </c>
      <c r="P43">
        <f>ROUND(J43/4,0)</f>
        <v>64</v>
      </c>
      <c r="Q43">
        <f>ROUND(K43/4,0)</f>
        <v>48</v>
      </c>
    </row>
    <row r="44" spans="5:17" x14ac:dyDescent="0.25">
      <c r="E44">
        <v>70</v>
      </c>
      <c r="F44">
        <v>7</v>
      </c>
      <c r="G44">
        <f t="shared" si="1"/>
        <v>442</v>
      </c>
      <c r="H44">
        <f t="shared" si="1"/>
        <v>408</v>
      </c>
      <c r="I44">
        <f t="shared" si="1"/>
        <v>340</v>
      </c>
      <c r="J44">
        <f t="shared" si="1"/>
        <v>272</v>
      </c>
      <c r="K44">
        <f t="shared" si="1"/>
        <v>204</v>
      </c>
      <c r="M44">
        <f>ROUND(G44/4,0)</f>
        <v>111</v>
      </c>
      <c r="N44">
        <f>ROUND(H44/4,0)</f>
        <v>102</v>
      </c>
      <c r="O44">
        <f>ROUND(I44/4,0)</f>
        <v>85</v>
      </c>
      <c r="P44">
        <f>ROUND(J44/4,0)</f>
        <v>68</v>
      </c>
      <c r="Q44">
        <f>ROUND(K44/4,0)</f>
        <v>51</v>
      </c>
    </row>
    <row r="45" spans="5:17" x14ac:dyDescent="0.25">
      <c r="E45">
        <v>80</v>
      </c>
      <c r="F45">
        <v>8</v>
      </c>
      <c r="G45">
        <f t="shared" si="1"/>
        <v>468</v>
      </c>
      <c r="H45">
        <f t="shared" si="1"/>
        <v>432</v>
      </c>
      <c r="I45">
        <f t="shared" si="1"/>
        <v>360</v>
      </c>
      <c r="J45">
        <f t="shared" si="1"/>
        <v>288</v>
      </c>
      <c r="K45">
        <f t="shared" si="1"/>
        <v>216</v>
      </c>
      <c r="M45">
        <f>ROUND(G45/4,0)</f>
        <v>117</v>
      </c>
      <c r="N45">
        <f>ROUND(H45/4,0)</f>
        <v>108</v>
      </c>
      <c r="O45">
        <f>ROUND(I45/4,0)</f>
        <v>90</v>
      </c>
      <c r="P45">
        <f>ROUND(J45/4,0)</f>
        <v>72</v>
      </c>
      <c r="Q45">
        <f>ROUND(K45/4,0)</f>
        <v>54</v>
      </c>
    </row>
    <row r="46" spans="5:17" x14ac:dyDescent="0.25">
      <c r="E46">
        <v>90</v>
      </c>
      <c r="F46">
        <v>9</v>
      </c>
      <c r="G46">
        <f t="shared" si="1"/>
        <v>494</v>
      </c>
      <c r="H46">
        <f t="shared" si="1"/>
        <v>456</v>
      </c>
      <c r="I46">
        <f t="shared" si="1"/>
        <v>380</v>
      </c>
      <c r="J46">
        <f t="shared" si="1"/>
        <v>304</v>
      </c>
      <c r="K46">
        <f t="shared" si="1"/>
        <v>228</v>
      </c>
      <c r="M46">
        <f>ROUND(G46/4,0)</f>
        <v>124</v>
      </c>
      <c r="N46">
        <f>ROUND(H46/4,0)</f>
        <v>114</v>
      </c>
      <c r="O46">
        <f>ROUND(I46/4,0)</f>
        <v>95</v>
      </c>
      <c r="P46">
        <f>ROUND(J46/4,0)</f>
        <v>76</v>
      </c>
      <c r="Q46">
        <f>ROUND(K46/4,0)</f>
        <v>57</v>
      </c>
    </row>
    <row r="47" spans="5:17" x14ac:dyDescent="0.25">
      <c r="E47">
        <v>100</v>
      </c>
      <c r="F47">
        <v>10</v>
      </c>
      <c r="G47">
        <f t="shared" si="1"/>
        <v>520</v>
      </c>
      <c r="H47">
        <f t="shared" si="1"/>
        <v>480</v>
      </c>
      <c r="I47">
        <f t="shared" si="1"/>
        <v>400</v>
      </c>
      <c r="J47">
        <f t="shared" si="1"/>
        <v>320</v>
      </c>
      <c r="K47">
        <f t="shared" si="1"/>
        <v>240</v>
      </c>
      <c r="M47">
        <f>ROUND(G47/4,0)</f>
        <v>130</v>
      </c>
      <c r="N47">
        <f>ROUND(H47/4,0)</f>
        <v>120</v>
      </c>
      <c r="O47">
        <f>ROUND(I47/4,0)</f>
        <v>100</v>
      </c>
      <c r="P47">
        <f>ROUND(J47/4,0)</f>
        <v>80</v>
      </c>
      <c r="Q47">
        <f>ROUND(K47/4,0)</f>
        <v>60</v>
      </c>
    </row>
    <row r="48" spans="5:17" ht="15.75" thickBot="1" x14ac:dyDescent="0.3">
      <c r="G48" s="10">
        <f t="shared" ref="G48:J48" si="2">SUM(G37:G47)</f>
        <v>4290</v>
      </c>
      <c r="H48" s="10">
        <f t="shared" si="2"/>
        <v>3960</v>
      </c>
      <c r="I48" s="10">
        <f t="shared" si="2"/>
        <v>3300</v>
      </c>
      <c r="J48" s="10">
        <f t="shared" si="2"/>
        <v>2640</v>
      </c>
      <c r="K48" s="10">
        <f>SUM(K37:K47)</f>
        <v>1980</v>
      </c>
      <c r="M48" s="10">
        <f t="shared" ref="M48:Q48" si="3">SUM(M37:M47)</f>
        <v>1010</v>
      </c>
      <c r="N48" s="10">
        <f t="shared" si="3"/>
        <v>930</v>
      </c>
      <c r="O48" s="10">
        <f t="shared" si="3"/>
        <v>775</v>
      </c>
      <c r="P48" s="10">
        <f t="shared" si="3"/>
        <v>620</v>
      </c>
      <c r="Q48" s="10">
        <f t="shared" si="3"/>
        <v>465</v>
      </c>
    </row>
    <row r="49" spans="6:18" ht="48.75" customHeight="1" thickTop="1" x14ac:dyDescent="0.25">
      <c r="M49" s="6">
        <f t="shared" ref="M49:P49" si="4">M48/M36</f>
        <v>0.84166666666666667</v>
      </c>
      <c r="N49" s="6">
        <f t="shared" si="4"/>
        <v>0.93</v>
      </c>
      <c r="O49" s="6">
        <f t="shared" si="4"/>
        <v>1.0333333333333334</v>
      </c>
      <c r="P49" s="6">
        <f t="shared" si="4"/>
        <v>1.24</v>
      </c>
      <c r="Q49" s="6">
        <f>Q48/Q36</f>
        <v>1.55</v>
      </c>
      <c r="R49" s="5" t="s">
        <v>3</v>
      </c>
    </row>
    <row r="51" spans="6:18" x14ac:dyDescent="0.25">
      <c r="F51">
        <f>10/100</f>
        <v>0.1</v>
      </c>
    </row>
  </sheetData>
  <mergeCells count="1">
    <mergeCell ref="G35:K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2DAC-709C-48B4-B3A4-CC24CE801CAD}">
  <dimension ref="E26:R49"/>
  <sheetViews>
    <sheetView topLeftCell="A26" workbookViewId="0">
      <selection activeCell="J51" sqref="J51"/>
    </sheetView>
  </sheetViews>
  <sheetFormatPr defaultRowHeight="15" x14ac:dyDescent="0.25"/>
  <cols>
    <col min="12" max="12" width="12.7109375" customWidth="1"/>
    <col min="18" max="18" width="25.28515625" customWidth="1"/>
  </cols>
  <sheetData>
    <row r="26" spans="7:12" x14ac:dyDescent="0.25">
      <c r="G26" s="1"/>
      <c r="H26" s="1"/>
      <c r="I26" s="1"/>
      <c r="J26" s="1"/>
      <c r="K26" s="1"/>
      <c r="L26" s="1"/>
    </row>
    <row r="32" spans="7:12" x14ac:dyDescent="0.25">
      <c r="G32">
        <v>85</v>
      </c>
      <c r="H32">
        <v>70</v>
      </c>
      <c r="I32">
        <v>51</v>
      </c>
      <c r="J32">
        <v>33</v>
      </c>
      <c r="K32">
        <v>20</v>
      </c>
    </row>
    <row r="33" spans="5:17" x14ac:dyDescent="0.25">
      <c r="F33">
        <v>1</v>
      </c>
      <c r="G33">
        <v>1</v>
      </c>
      <c r="H33">
        <v>2</v>
      </c>
      <c r="I33">
        <v>2</v>
      </c>
      <c r="J33">
        <v>3</v>
      </c>
      <c r="K33">
        <v>4</v>
      </c>
    </row>
    <row r="34" spans="5:17" x14ac:dyDescent="0.25">
      <c r="G34">
        <f t="shared" ref="G34:J34" si="0">MAX((((100-G37)/100)+1),1)</f>
        <v>1</v>
      </c>
      <c r="H34">
        <f t="shared" si="0"/>
        <v>1.2</v>
      </c>
      <c r="I34">
        <f t="shared" si="0"/>
        <v>1.4</v>
      </c>
      <c r="J34">
        <f t="shared" si="0"/>
        <v>1.5</v>
      </c>
      <c r="K34">
        <f>MAX((((100-K37)/100)+1),1)</f>
        <v>1.6</v>
      </c>
    </row>
    <row r="35" spans="5:17" x14ac:dyDescent="0.25">
      <c r="G35" s="2"/>
      <c r="H35" s="2"/>
      <c r="I35" s="2"/>
      <c r="J35" s="2"/>
      <c r="K35" s="2"/>
      <c r="L35" s="4"/>
      <c r="M35" s="3"/>
      <c r="N35" s="3"/>
      <c r="O35" s="3"/>
      <c r="P35" s="3"/>
      <c r="Q35" s="3"/>
    </row>
    <row r="36" spans="5:17" x14ac:dyDescent="0.25">
      <c r="F36" t="s">
        <v>2</v>
      </c>
      <c r="G36">
        <v>1250</v>
      </c>
      <c r="H36">
        <v>1000</v>
      </c>
      <c r="I36">
        <v>750</v>
      </c>
      <c r="J36">
        <v>500</v>
      </c>
      <c r="K36">
        <v>335</v>
      </c>
      <c r="L36" t="s">
        <v>2</v>
      </c>
      <c r="M36">
        <v>1200</v>
      </c>
      <c r="N36">
        <v>1000</v>
      </c>
      <c r="O36">
        <v>750</v>
      </c>
      <c r="P36">
        <v>500</v>
      </c>
      <c r="Q36">
        <v>300</v>
      </c>
    </row>
    <row r="37" spans="5:17" x14ac:dyDescent="0.25">
      <c r="F37" t="s">
        <v>0</v>
      </c>
      <c r="G37">
        <v>100</v>
      </c>
      <c r="H37">
        <v>80</v>
      </c>
      <c r="I37">
        <v>60</v>
      </c>
      <c r="J37">
        <v>50</v>
      </c>
      <c r="K37">
        <v>40</v>
      </c>
    </row>
    <row r="38" spans="5:17" x14ac:dyDescent="0.25">
      <c r="E38">
        <f>10-F38</f>
        <v>9</v>
      </c>
      <c r="F38">
        <v>1</v>
      </c>
      <c r="G38">
        <f t="shared" ref="G38:K47" si="1">(ROUND(G$36/G$37,0)+($F38*G$37)*G$33)+($E38*$F$33)</f>
        <v>122</v>
      </c>
      <c r="H38">
        <f t="shared" si="1"/>
        <v>182</v>
      </c>
      <c r="I38">
        <f t="shared" si="1"/>
        <v>142</v>
      </c>
      <c r="J38">
        <f t="shared" si="1"/>
        <v>169</v>
      </c>
      <c r="K38">
        <f>(ROUND(K$36/K$37,0)+($F38*K$37)*K$33)+($E38*$F$33)</f>
        <v>177</v>
      </c>
      <c r="L38">
        <v>1</v>
      </c>
      <c r="M38">
        <f>ROUND(G38/4,0)</f>
        <v>31</v>
      </c>
      <c r="N38">
        <f>ROUND(H38/4,0)</f>
        <v>46</v>
      </c>
      <c r="O38">
        <f>ROUND(I38/4,0)</f>
        <v>36</v>
      </c>
      <c r="P38">
        <f>ROUND(J38/4,0)</f>
        <v>42</v>
      </c>
      <c r="Q38">
        <f>ROUND(K38/4,0)</f>
        <v>44</v>
      </c>
    </row>
    <row r="39" spans="5:17" x14ac:dyDescent="0.25">
      <c r="E39">
        <f t="shared" ref="E39:E47" si="2">10-F39</f>
        <v>8</v>
      </c>
      <c r="F39">
        <v>2</v>
      </c>
      <c r="G39">
        <f t="shared" si="1"/>
        <v>221</v>
      </c>
      <c r="H39">
        <f t="shared" si="1"/>
        <v>341</v>
      </c>
      <c r="I39">
        <f t="shared" si="1"/>
        <v>261</v>
      </c>
      <c r="J39">
        <f t="shared" si="1"/>
        <v>318</v>
      </c>
      <c r="K39">
        <f t="shared" si="1"/>
        <v>336</v>
      </c>
      <c r="L39">
        <v>2</v>
      </c>
      <c r="M39">
        <f>ROUND(G39/4,0)</f>
        <v>55</v>
      </c>
      <c r="N39">
        <f>ROUND(H39/4,0)</f>
        <v>85</v>
      </c>
      <c r="O39">
        <f>ROUND(I39/4,0)</f>
        <v>65</v>
      </c>
      <c r="P39">
        <f>ROUND(J39/4,0)</f>
        <v>80</v>
      </c>
      <c r="Q39">
        <f>ROUND(K39/4,0)</f>
        <v>84</v>
      </c>
    </row>
    <row r="40" spans="5:17" x14ac:dyDescent="0.25">
      <c r="E40">
        <f t="shared" si="2"/>
        <v>7</v>
      </c>
      <c r="F40">
        <v>3</v>
      </c>
      <c r="G40">
        <f t="shared" si="1"/>
        <v>320</v>
      </c>
      <c r="H40">
        <f t="shared" si="1"/>
        <v>500</v>
      </c>
      <c r="I40">
        <f t="shared" si="1"/>
        <v>380</v>
      </c>
      <c r="J40">
        <f t="shared" si="1"/>
        <v>467</v>
      </c>
      <c r="K40">
        <f t="shared" si="1"/>
        <v>495</v>
      </c>
      <c r="L40">
        <v>3</v>
      </c>
      <c r="M40">
        <f>ROUND(G40/4,0)</f>
        <v>80</v>
      </c>
      <c r="N40">
        <f>ROUND(H40/4,0)</f>
        <v>125</v>
      </c>
      <c r="O40">
        <f>ROUND(I40/4,0)</f>
        <v>95</v>
      </c>
      <c r="P40">
        <f>ROUND(J40/4,0)</f>
        <v>117</v>
      </c>
      <c r="Q40">
        <f>ROUND(K40/4,0)</f>
        <v>124</v>
      </c>
    </row>
    <row r="41" spans="5:17" x14ac:dyDescent="0.25">
      <c r="E41">
        <f t="shared" si="2"/>
        <v>6</v>
      </c>
      <c r="F41">
        <v>4</v>
      </c>
      <c r="G41">
        <f t="shared" si="1"/>
        <v>419</v>
      </c>
      <c r="H41">
        <f t="shared" si="1"/>
        <v>659</v>
      </c>
      <c r="I41">
        <f t="shared" si="1"/>
        <v>499</v>
      </c>
      <c r="J41">
        <f t="shared" si="1"/>
        <v>616</v>
      </c>
      <c r="K41">
        <f t="shared" si="1"/>
        <v>654</v>
      </c>
      <c r="L41">
        <v>4</v>
      </c>
      <c r="M41">
        <f>ROUND(G41/4,0)</f>
        <v>105</v>
      </c>
      <c r="N41">
        <f>ROUND(H41/4,0)</f>
        <v>165</v>
      </c>
      <c r="O41">
        <f>ROUND(I41/4,0)</f>
        <v>125</v>
      </c>
      <c r="P41">
        <f>ROUND(J41/4,0)</f>
        <v>154</v>
      </c>
      <c r="Q41">
        <f>ROUND(K41/4,0)</f>
        <v>164</v>
      </c>
    </row>
    <row r="42" spans="5:17" x14ac:dyDescent="0.25">
      <c r="E42">
        <f t="shared" si="2"/>
        <v>5</v>
      </c>
      <c r="F42">
        <v>5</v>
      </c>
      <c r="G42">
        <f t="shared" si="1"/>
        <v>518</v>
      </c>
      <c r="H42">
        <f t="shared" si="1"/>
        <v>818</v>
      </c>
      <c r="I42">
        <f t="shared" si="1"/>
        <v>618</v>
      </c>
      <c r="J42">
        <f t="shared" si="1"/>
        <v>765</v>
      </c>
      <c r="K42">
        <f t="shared" si="1"/>
        <v>813</v>
      </c>
      <c r="L42">
        <v>5</v>
      </c>
      <c r="M42">
        <f>ROUND(G42/4,0)</f>
        <v>130</v>
      </c>
      <c r="N42">
        <f>ROUND(H42/4,0)</f>
        <v>205</v>
      </c>
      <c r="O42">
        <f>ROUND(I42/4,0)</f>
        <v>155</v>
      </c>
      <c r="P42">
        <f>ROUND(J42/4,0)</f>
        <v>191</v>
      </c>
      <c r="Q42">
        <f>ROUND(K42/4,0)</f>
        <v>203</v>
      </c>
    </row>
    <row r="43" spans="5:17" x14ac:dyDescent="0.25">
      <c r="E43">
        <f t="shared" si="2"/>
        <v>4</v>
      </c>
      <c r="F43">
        <v>6</v>
      </c>
      <c r="G43">
        <f t="shared" si="1"/>
        <v>617</v>
      </c>
      <c r="H43">
        <f t="shared" si="1"/>
        <v>977</v>
      </c>
      <c r="I43">
        <f t="shared" si="1"/>
        <v>737</v>
      </c>
      <c r="J43">
        <f t="shared" si="1"/>
        <v>914</v>
      </c>
      <c r="K43">
        <f>(ROUND(K$36/K$37,0)+($F43*K$37)*K$33)+($E43*$F$33)</f>
        <v>972</v>
      </c>
      <c r="L43">
        <v>6</v>
      </c>
      <c r="M43">
        <f>ROUND(G43/4,0)</f>
        <v>154</v>
      </c>
      <c r="N43">
        <f>ROUND(H43/4,0)</f>
        <v>244</v>
      </c>
      <c r="O43">
        <f>ROUND(I43/4,0)</f>
        <v>184</v>
      </c>
      <c r="P43">
        <f>ROUND(J43/4,0)</f>
        <v>229</v>
      </c>
      <c r="Q43">
        <f>ROUND(K43/4,0)</f>
        <v>243</v>
      </c>
    </row>
    <row r="44" spans="5:17" x14ac:dyDescent="0.25">
      <c r="E44">
        <f t="shared" si="2"/>
        <v>3</v>
      </c>
      <c r="F44">
        <v>7</v>
      </c>
      <c r="G44">
        <f t="shared" si="1"/>
        <v>716</v>
      </c>
      <c r="H44">
        <f t="shared" si="1"/>
        <v>1136</v>
      </c>
      <c r="I44">
        <f t="shared" si="1"/>
        <v>856</v>
      </c>
      <c r="J44">
        <f t="shared" si="1"/>
        <v>1063</v>
      </c>
      <c r="K44">
        <f t="shared" si="1"/>
        <v>1131</v>
      </c>
      <c r="L44">
        <v>7</v>
      </c>
      <c r="M44">
        <f>ROUND(G44/4,0)</f>
        <v>179</v>
      </c>
      <c r="N44">
        <f>ROUND(H44/4,0)</f>
        <v>284</v>
      </c>
      <c r="O44">
        <f>ROUND(I44/4,0)</f>
        <v>214</v>
      </c>
      <c r="P44">
        <f>ROUND(J44/4,0)</f>
        <v>266</v>
      </c>
      <c r="Q44">
        <f>ROUND(K44/4,0)</f>
        <v>283</v>
      </c>
    </row>
    <row r="45" spans="5:17" x14ac:dyDescent="0.25">
      <c r="E45">
        <f t="shared" si="2"/>
        <v>2</v>
      </c>
      <c r="F45">
        <v>8</v>
      </c>
      <c r="G45">
        <f t="shared" si="1"/>
        <v>815</v>
      </c>
      <c r="H45">
        <f t="shared" si="1"/>
        <v>1295</v>
      </c>
      <c r="I45">
        <f t="shared" si="1"/>
        <v>975</v>
      </c>
      <c r="J45">
        <f t="shared" si="1"/>
        <v>1212</v>
      </c>
      <c r="K45">
        <f t="shared" si="1"/>
        <v>1290</v>
      </c>
      <c r="L45">
        <v>8</v>
      </c>
      <c r="M45">
        <f>ROUND(G45/4,0)</f>
        <v>204</v>
      </c>
      <c r="N45">
        <f>ROUND(H45/4,0)</f>
        <v>324</v>
      </c>
      <c r="O45">
        <f>ROUND(I45/4,0)</f>
        <v>244</v>
      </c>
      <c r="P45">
        <f>ROUND(J45/4,0)</f>
        <v>303</v>
      </c>
      <c r="Q45">
        <f>ROUND(K45/4,0)</f>
        <v>323</v>
      </c>
    </row>
    <row r="46" spans="5:17" x14ac:dyDescent="0.25">
      <c r="E46">
        <f t="shared" si="2"/>
        <v>1</v>
      </c>
      <c r="F46">
        <v>9</v>
      </c>
      <c r="G46">
        <f t="shared" si="1"/>
        <v>914</v>
      </c>
      <c r="H46">
        <f t="shared" si="1"/>
        <v>1454</v>
      </c>
      <c r="I46">
        <f t="shared" si="1"/>
        <v>1094</v>
      </c>
      <c r="J46">
        <f t="shared" si="1"/>
        <v>1361</v>
      </c>
      <c r="K46">
        <f t="shared" si="1"/>
        <v>1449</v>
      </c>
      <c r="L46">
        <v>9</v>
      </c>
      <c r="M46">
        <f>ROUND(G46/4,0)</f>
        <v>229</v>
      </c>
      <c r="N46">
        <f>ROUND(H46/4,0)</f>
        <v>364</v>
      </c>
      <c r="O46">
        <f>ROUND(I46/4,0)</f>
        <v>274</v>
      </c>
      <c r="P46">
        <f>ROUND(J46/4,0)</f>
        <v>340</v>
      </c>
      <c r="Q46">
        <f>ROUND(K46/4,0)</f>
        <v>362</v>
      </c>
    </row>
    <row r="47" spans="5:17" x14ac:dyDescent="0.25">
      <c r="E47">
        <f t="shared" si="2"/>
        <v>0</v>
      </c>
      <c r="F47">
        <v>10</v>
      </c>
      <c r="G47">
        <f t="shared" si="1"/>
        <v>1013</v>
      </c>
      <c r="H47">
        <f t="shared" si="1"/>
        <v>1613</v>
      </c>
      <c r="I47">
        <f t="shared" si="1"/>
        <v>1213</v>
      </c>
      <c r="J47">
        <f t="shared" si="1"/>
        <v>1510</v>
      </c>
      <c r="K47">
        <f>(ROUND(K$36/K$37,0)+($F47*K$37)*K$33)+($E47*$F$33)</f>
        <v>1608</v>
      </c>
      <c r="L47">
        <v>10</v>
      </c>
      <c r="M47">
        <f>ROUND(G47/4,0)</f>
        <v>253</v>
      </c>
      <c r="N47">
        <f>ROUND(H47/4,0)</f>
        <v>403</v>
      </c>
      <c r="O47">
        <f>ROUND(I47/4,0)</f>
        <v>303</v>
      </c>
      <c r="P47">
        <f>ROUND(J47/4,0)</f>
        <v>378</v>
      </c>
      <c r="Q47">
        <f>ROUND(K47/4,0)</f>
        <v>402</v>
      </c>
    </row>
    <row r="48" spans="5:17" x14ac:dyDescent="0.25">
      <c r="G48">
        <f t="shared" ref="G48:J48" si="3">SUM(G37:G47)</f>
        <v>5775</v>
      </c>
      <c r="H48">
        <f t="shared" si="3"/>
        <v>9055</v>
      </c>
      <c r="I48">
        <f t="shared" si="3"/>
        <v>6835</v>
      </c>
      <c r="J48">
        <f t="shared" si="3"/>
        <v>8445</v>
      </c>
      <c r="K48">
        <f>SUM(K37:K47)</f>
        <v>8965</v>
      </c>
      <c r="L48" t="s">
        <v>1</v>
      </c>
      <c r="M48">
        <f t="shared" ref="M48:Q48" si="4">SUM(M37:M47)</f>
        <v>1420</v>
      </c>
      <c r="N48">
        <f t="shared" si="4"/>
        <v>2245</v>
      </c>
      <c r="O48">
        <f t="shared" si="4"/>
        <v>1695</v>
      </c>
      <c r="P48">
        <f t="shared" si="4"/>
        <v>2100</v>
      </c>
      <c r="Q48">
        <f t="shared" si="4"/>
        <v>2232</v>
      </c>
    </row>
    <row r="49" spans="13:18" ht="48.75" customHeight="1" x14ac:dyDescent="0.25">
      <c r="M49" s="6">
        <f t="shared" ref="M49:P49" si="5">M48/M36</f>
        <v>1.1833333333333333</v>
      </c>
      <c r="N49" s="6">
        <f t="shared" si="5"/>
        <v>2.2450000000000001</v>
      </c>
      <c r="O49" s="6">
        <f t="shared" si="5"/>
        <v>2.2599999999999998</v>
      </c>
      <c r="P49" s="6">
        <f t="shared" si="5"/>
        <v>4.2</v>
      </c>
      <c r="Q49" s="6">
        <f>Q48/Q36</f>
        <v>7.44</v>
      </c>
      <c r="R49" s="5" t="s">
        <v>3</v>
      </c>
    </row>
  </sheetData>
  <mergeCells count="2">
    <mergeCell ref="G35:K35"/>
    <mergeCell ref="M35:Q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sagisy2</dc:creator>
  <cp:lastModifiedBy>sagisy2</cp:lastModifiedBy>
  <dcterms:created xsi:type="dcterms:W3CDTF">2023-09-05T05:06:19Z</dcterms:created>
  <dcterms:modified xsi:type="dcterms:W3CDTF">2023-09-07T19:11:29Z</dcterms:modified>
</cp:coreProperties>
</file>