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MEGOSZTAS\project-2\EGYEB\"/>
    </mc:Choice>
  </mc:AlternateContent>
  <xr:revisionPtr revIDLastSave="0" documentId="13_ncr:1_{9A2450AB-E713-4CB8-985D-47B77636389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sztályok" sheetId="1" r:id="rId1"/>
    <sheet name="Mintavételi hely" sheetId="2" r:id="rId2"/>
    <sheet name="Mértékegységek" sheetId="3" r:id="rId3"/>
    <sheet name="Paraméterek" sheetId="4" r:id="rId4"/>
    <sheet name="Egyéb táblák" sheetId="5" r:id="rId5"/>
  </sheets>
  <definedNames>
    <definedName name="_xlnm._FilterDatabase" localSheetId="3" hidden="1">Paraméterek!$A$2:$D$831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2" l="1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65" i="5"/>
  <c r="H64" i="5"/>
  <c r="H63" i="5"/>
  <c r="H62" i="5"/>
  <c r="H61" i="5"/>
  <c r="H60" i="5"/>
  <c r="H59" i="5"/>
  <c r="H58" i="5"/>
  <c r="H57" i="5"/>
  <c r="H56" i="5"/>
  <c r="H55" i="5"/>
  <c r="H50" i="5"/>
  <c r="H49" i="5"/>
  <c r="H48" i="5"/>
  <c r="H43" i="5"/>
  <c r="H42" i="5"/>
  <c r="H41" i="5"/>
  <c r="H40" i="5"/>
  <c r="H39" i="5"/>
  <c r="H38" i="5"/>
  <c r="H37" i="5"/>
  <c r="H32" i="5"/>
  <c r="H31" i="5"/>
  <c r="H30" i="5"/>
  <c r="H29" i="5"/>
  <c r="H28" i="5"/>
  <c r="H27" i="5"/>
  <c r="H26" i="5"/>
  <c r="H25" i="5"/>
  <c r="H24" i="5"/>
  <c r="H23" i="5"/>
  <c r="H17" i="5"/>
  <c r="H16" i="5"/>
  <c r="H12" i="5"/>
  <c r="H11" i="5"/>
  <c r="H6" i="5"/>
  <c r="H5" i="5"/>
  <c r="H4" i="5"/>
  <c r="H3" i="5"/>
</calcChain>
</file>

<file path=xl/sharedStrings.xml><?xml version="1.0" encoding="utf-8"?>
<sst xmlns="http://schemas.openxmlformats.org/spreadsheetml/2006/main" count="5121" uniqueCount="2410">
  <si>
    <t>labormintakod</t>
  </si>
  <si>
    <t>modulkod</t>
  </si>
  <si>
    <t>felelos</t>
  </si>
  <si>
    <t>mvtipus</t>
  </si>
  <si>
    <t>mvdatum</t>
  </si>
  <si>
    <t>labor</t>
  </si>
  <si>
    <t>mvoka</t>
  </si>
  <si>
    <t>mvhkod</t>
  </si>
  <si>
    <t>mintavevo</t>
  </si>
  <si>
    <t>vizsgalatkezdete</t>
  </si>
  <si>
    <t>vizsgalatvege</t>
  </si>
  <si>
    <t>mvokaegyeb</t>
  </si>
  <si>
    <t>labakkrszam</t>
  </si>
  <si>
    <t>ID mintavételi hely táblából</t>
  </si>
  <si>
    <t>IV</t>
  </si>
  <si>
    <t>KUT</t>
  </si>
  <si>
    <t>EGYEB</t>
  </si>
  <si>
    <t>na</t>
  </si>
  <si>
    <t>-</t>
  </si>
  <si>
    <t>AQUA Szolgáltató Korlátolt Felelősségű Társaság</t>
  </si>
  <si>
    <t>ismeretlen</t>
  </si>
  <si>
    <t>U</t>
  </si>
  <si>
    <t>NAH-1-1650/2019</t>
  </si>
  <si>
    <t>Aqua Szolgáltató Kft. Vizsgáló-laboratórium</t>
  </si>
  <si>
    <t>NAH-1-1398/2024</t>
  </si>
  <si>
    <t>Eurofins Analytical Services Hungary Kft. Környezetanalitikai Laboratórium</t>
  </si>
  <si>
    <t>NAH-1-1341/2019</t>
  </si>
  <si>
    <t>Győr-Moson-Sopron Vármegyei Kormányhivatal Népegészségügyi Főosztály Laboratóriumi Osztály TEFONAZ Laboratórium</t>
  </si>
  <si>
    <t>NAH-1-1226/2021</t>
  </si>
  <si>
    <t>PANNON-VÍZ Zrt. Minőségvizsgáló Laboratórium</t>
  </si>
  <si>
    <t>Megrendelő</t>
  </si>
  <si>
    <t>mvakkrszam</t>
  </si>
  <si>
    <t>EGY</t>
  </si>
  <si>
    <t>KÜLSŐS</t>
  </si>
  <si>
    <t>TERV</t>
  </si>
  <si>
    <t>ENG</t>
  </si>
  <si>
    <t>Engedélyezés</t>
  </si>
  <si>
    <t>POT</t>
  </si>
  <si>
    <t>Pótminta</t>
  </si>
  <si>
    <t>PAN</t>
  </si>
  <si>
    <t>Panasz</t>
  </si>
  <si>
    <t>Tervezett</t>
  </si>
  <si>
    <t>KONT</t>
  </si>
  <si>
    <t>Kontroll</t>
  </si>
  <si>
    <t>Egyéb</t>
  </si>
  <si>
    <t>SZAZALEK</t>
  </si>
  <si>
    <t>%</t>
  </si>
  <si>
    <t>/20ML</t>
  </si>
  <si>
    <t>/20ml</t>
  </si>
  <si>
    <t>/50ML</t>
  </si>
  <si>
    <t>/50ml</t>
  </si>
  <si>
    <t>C</t>
  </si>
  <si>
    <t>Celsius-fok</t>
  </si>
  <si>
    <t>MIKROG/L</t>
  </si>
  <si>
    <t>µg/l</t>
  </si>
  <si>
    <t>MIKROS/CM</t>
  </si>
  <si>
    <t>µS/cm</t>
  </si>
  <si>
    <t>M</t>
  </si>
  <si>
    <t>m</t>
  </si>
  <si>
    <t>L/PERC</t>
  </si>
  <si>
    <t>l/perc</t>
  </si>
  <si>
    <t>MG/L</t>
  </si>
  <si>
    <t>mg/l</t>
  </si>
  <si>
    <t>MG/LCAO</t>
  </si>
  <si>
    <t>mg/l CaO</t>
  </si>
  <si>
    <t>MG/LO2</t>
  </si>
  <si>
    <t>mg/l O2</t>
  </si>
  <si>
    <t>MG/LPT</t>
  </si>
  <si>
    <t>mg/L Pt</t>
  </si>
  <si>
    <t>ML/L</t>
  </si>
  <si>
    <t>ml/l</t>
  </si>
  <si>
    <t>MMOL/L</t>
  </si>
  <si>
    <t>mmol/l</t>
  </si>
  <si>
    <t>MSV/EV</t>
  </si>
  <si>
    <t>mSv/év</t>
  </si>
  <si>
    <t>MV</t>
  </si>
  <si>
    <t>mV</t>
  </si>
  <si>
    <t>NI/M3</t>
  </si>
  <si>
    <t>NI/m3</t>
  </si>
  <si>
    <t>NTU</t>
  </si>
  <si>
    <t>BQ/L</t>
  </si>
  <si>
    <t>Bq/l</t>
  </si>
  <si>
    <t>SEJT/ML</t>
  </si>
  <si>
    <t>sejt/ml</t>
  </si>
  <si>
    <t>/100ML</t>
  </si>
  <si>
    <t>szám/100 ml</t>
  </si>
  <si>
    <t>/250ML</t>
  </si>
  <si>
    <t>szám/250 ml</t>
  </si>
  <si>
    <t>/5ML</t>
  </si>
  <si>
    <t>szám/5 ml</t>
  </si>
  <si>
    <t>/L</t>
  </si>
  <si>
    <t>szám/l</t>
  </si>
  <si>
    <t>/ML</t>
  </si>
  <si>
    <t>szám/ml</t>
  </si>
  <si>
    <t>TFN</t>
  </si>
  <si>
    <t>TON</t>
  </si>
  <si>
    <t>PH</t>
  </si>
  <si>
    <t>pH egység</t>
  </si>
  <si>
    <t>CM</t>
  </si>
  <si>
    <t>cm</t>
  </si>
  <si>
    <t>MIKROL</t>
  </si>
  <si>
    <t>mikroliter</t>
  </si>
  <si>
    <t>LC50</t>
  </si>
  <si>
    <t>NG/L</t>
  </si>
  <si>
    <t>ng/l</t>
  </si>
  <si>
    <t>1/M</t>
  </si>
  <si>
    <t>1/m</t>
  </si>
  <si>
    <t>mg/lcl2</t>
  </si>
  <si>
    <t>mg/l cl2</t>
  </si>
  <si>
    <t>100 mL-ben</t>
  </si>
  <si>
    <t>1 mL-ben</t>
  </si>
  <si>
    <t>mg/L</t>
  </si>
  <si>
    <t>mg/L CaO</t>
  </si>
  <si>
    <t>μS/cm</t>
  </si>
  <si>
    <t>mg/LO2</t>
  </si>
  <si>
    <t>mmol/L</t>
  </si>
  <si>
    <t>Bq/L</t>
  </si>
  <si>
    <t>µg/L</t>
  </si>
  <si>
    <t>megyseg</t>
  </si>
  <si>
    <t>20 mL-ben</t>
  </si>
  <si>
    <t>50 mL-ben</t>
  </si>
  <si>
    <t>L/perc</t>
  </si>
  <si>
    <t>250 mL-ben</t>
  </si>
  <si>
    <t>5 mL-ben</t>
  </si>
  <si>
    <t>DIMETOAT</t>
  </si>
  <si>
    <t>Dimetoát</t>
  </si>
  <si>
    <t>DIMETONS</t>
  </si>
  <si>
    <t>Dimeton S</t>
  </si>
  <si>
    <t>DINOSZEB</t>
  </si>
  <si>
    <t>Dinoszeb</t>
  </si>
  <si>
    <t>DIOXATION</t>
  </si>
  <si>
    <t>Dioxation</t>
  </si>
  <si>
    <t>DISULFOTION</t>
  </si>
  <si>
    <t>Diszulfotion</t>
  </si>
  <si>
    <t>FERGEK</t>
  </si>
  <si>
    <t>Egyéb férgek</t>
  </si>
  <si>
    <t>ENDOSZAM</t>
  </si>
  <si>
    <t>Endo szám</t>
  </si>
  <si>
    <t>ENDOSZULFAN1</t>
  </si>
  <si>
    <t>Endoszulfán I</t>
  </si>
  <si>
    <t>ENDOSZULFAN2</t>
  </si>
  <si>
    <t>Endoszulfán II</t>
  </si>
  <si>
    <t>ENDOSZULFANSZUL</t>
  </si>
  <si>
    <t>Endoszulfán-szulfát</t>
  </si>
  <si>
    <t>ENDRIN</t>
  </si>
  <si>
    <t>Endrin</t>
  </si>
  <si>
    <t>ENDRINALDEHID</t>
  </si>
  <si>
    <t>Endrin-aldehid</t>
  </si>
  <si>
    <t>ENDRINKETON</t>
  </si>
  <si>
    <t>Endrin-keton</t>
  </si>
  <si>
    <t>ENTERO</t>
  </si>
  <si>
    <t>Enterococcusok</t>
  </si>
  <si>
    <t>EPIKLOR</t>
  </si>
  <si>
    <t>Epiklórhidrin</t>
  </si>
  <si>
    <t>EPN</t>
  </si>
  <si>
    <t>EPTC</t>
  </si>
  <si>
    <t>ECOLI</t>
  </si>
  <si>
    <t xml:space="preserve">Escherichia coli (E. coli) </t>
  </si>
  <si>
    <t>ETILBENZOL</t>
  </si>
  <si>
    <t>Etil-benzol</t>
  </si>
  <si>
    <t>ETILKLORID</t>
  </si>
  <si>
    <t>Etil-klorid</t>
  </si>
  <si>
    <t>ETIL-PARAT</t>
  </si>
  <si>
    <t>Etil-paration</t>
  </si>
  <si>
    <t>ETION</t>
  </si>
  <si>
    <t>Etion</t>
  </si>
  <si>
    <t>EPH</t>
  </si>
  <si>
    <t>Extrahálható szénhidrogének</t>
  </si>
  <si>
    <t>EZUST</t>
  </si>
  <si>
    <t>Ezüst</t>
  </si>
  <si>
    <t>FAMFUR</t>
  </si>
  <si>
    <t>Famfur</t>
  </si>
  <si>
    <t>FENANTREN</t>
  </si>
  <si>
    <t>Fenantrén</t>
  </si>
  <si>
    <t>FENKLORFOSZ</t>
  </si>
  <si>
    <t>Fenklórfosz</t>
  </si>
  <si>
    <t>FENOLINDEX</t>
  </si>
  <si>
    <t>Fenolindex</t>
  </si>
  <si>
    <t>FENOL</t>
  </si>
  <si>
    <t>Fenolok</t>
  </si>
  <si>
    <t>FENOXI-KARB</t>
  </si>
  <si>
    <t>Fenoxi-Karbonsav származékok</t>
  </si>
  <si>
    <t>FE-MN_BAKT</t>
  </si>
  <si>
    <t>Vas- és mangánbaktériumok</t>
  </si>
  <si>
    <t>VEGLENY</t>
  </si>
  <si>
    <t>egyéb véglények</t>
  </si>
  <si>
    <t>VEZKEP</t>
  </si>
  <si>
    <t>Vezetőképesség</t>
  </si>
  <si>
    <t>VINILKLORID</t>
  </si>
  <si>
    <t>Vinil-klorid</t>
  </si>
  <si>
    <t>VIZHOM</t>
  </si>
  <si>
    <t>Víz hőmérséklet</t>
  </si>
  <si>
    <t>VPH</t>
  </si>
  <si>
    <t>XILOL</t>
  </si>
  <si>
    <t>Xilolok</t>
  </si>
  <si>
    <t>ZAVAROSSAGE</t>
  </si>
  <si>
    <t>Zavarosság érzékszervi</t>
  </si>
  <si>
    <t>ZAVAROSSAGM</t>
  </si>
  <si>
    <t>Zavarosság műszeres</t>
  </si>
  <si>
    <t>SAVASSAG</t>
  </si>
  <si>
    <t>m savasság</t>
  </si>
  <si>
    <t>111TRICLETAN</t>
  </si>
  <si>
    <t>1,1,1-triklór-Etán</t>
  </si>
  <si>
    <t>1122TETRACLETAN</t>
  </si>
  <si>
    <t>1,1,2,2-tetraklór-etán</t>
  </si>
  <si>
    <t>FLUORANTEN</t>
  </si>
  <si>
    <t>Fluorantén</t>
  </si>
  <si>
    <t>FLUOREN</t>
  </si>
  <si>
    <t>Fluorén</t>
  </si>
  <si>
    <t>FLUORFEN</t>
  </si>
  <si>
    <t>Fluorfen</t>
  </si>
  <si>
    <t>FLUORID</t>
  </si>
  <si>
    <t>Fluorid</t>
  </si>
  <si>
    <t>NEMATODA</t>
  </si>
  <si>
    <t>Nematoda</t>
  </si>
  <si>
    <t>FORAT</t>
  </si>
  <si>
    <t>Forát</t>
  </si>
  <si>
    <t>FORMALDEHID</t>
  </si>
  <si>
    <t>Formaldehid</t>
  </si>
  <si>
    <t>FOSZDRIN</t>
  </si>
  <si>
    <t>Foszdrin</t>
  </si>
  <si>
    <t>PO4</t>
  </si>
  <si>
    <t>Foszfát</t>
  </si>
  <si>
    <t>SZFSESZT</t>
  </si>
  <si>
    <t>Foszforsavészterek</t>
  </si>
  <si>
    <t>FOSZMET</t>
  </si>
  <si>
    <t>Foszmet</t>
  </si>
  <si>
    <t>GA</t>
  </si>
  <si>
    <t>Gallium</t>
  </si>
  <si>
    <t>GAMMA-LINDAN</t>
  </si>
  <si>
    <t>gamma-HCH</t>
  </si>
  <si>
    <t>GLIKOLOK</t>
  </si>
  <si>
    <t>Glikolok</t>
  </si>
  <si>
    <t>GOMBAK</t>
  </si>
  <si>
    <t>Gombák</t>
  </si>
  <si>
    <t>GUTION</t>
  </si>
  <si>
    <t>Gution</t>
  </si>
  <si>
    <t>HAZASAMOBA</t>
  </si>
  <si>
    <t>Házas amőbák</t>
  </si>
  <si>
    <t>HEPTAKLOR</t>
  </si>
  <si>
    <t>Heptaklór</t>
  </si>
  <si>
    <t>HEPTACLEPOXID</t>
  </si>
  <si>
    <t>Heptaklór-epoxid</t>
  </si>
  <si>
    <t>HEXACLBENZOL</t>
  </si>
  <si>
    <t>Hexaklór-benzol</t>
  </si>
  <si>
    <t>HEXAZINON</t>
  </si>
  <si>
    <t>Hexazinon</t>
  </si>
  <si>
    <t>HCO3</t>
  </si>
  <si>
    <t>Hidrogénkarbonát</t>
  </si>
  <si>
    <t>H2O2</t>
  </si>
  <si>
    <t>Hidrogén-peroxid</t>
  </si>
  <si>
    <t>HG</t>
  </si>
  <si>
    <t>Higany</t>
  </si>
  <si>
    <t>HUMINSAV</t>
  </si>
  <si>
    <t>Huminsav</t>
  </si>
  <si>
    <t>INDENO12CDPIR</t>
  </si>
  <si>
    <t>Indeno(1,2,3-cd)pirén</t>
  </si>
  <si>
    <t>INDENOL</t>
  </si>
  <si>
    <t>Indenol</t>
  </si>
  <si>
    <t>INDIUM</t>
  </si>
  <si>
    <t>Indium</t>
  </si>
  <si>
    <t>IZ</t>
  </si>
  <si>
    <t>Íz</t>
  </si>
  <si>
    <t>IZKUSZOB</t>
  </si>
  <si>
    <t>Íz küszöbérték</t>
  </si>
  <si>
    <t>IZOCIANURSAV</t>
  </si>
  <si>
    <t>Izocianursav</t>
  </si>
  <si>
    <t>I-PROPIL-A</t>
  </si>
  <si>
    <t>izo-Propil-alkohol</t>
  </si>
  <si>
    <t>JELLSZERV</t>
  </si>
  <si>
    <t>Jellemző szervezetek</t>
  </si>
  <si>
    <t>JODID</t>
  </si>
  <si>
    <t>Jodid</t>
  </si>
  <si>
    <t>KADMIUM</t>
  </si>
  <si>
    <t>Kadmium</t>
  </si>
  <si>
    <t>KALCIUM</t>
  </si>
  <si>
    <t>Kálcium</t>
  </si>
  <si>
    <t>KALIUM</t>
  </si>
  <si>
    <t>Kálium</t>
  </si>
  <si>
    <t>KARBAMATOK</t>
  </si>
  <si>
    <t>Karbamátok</t>
  </si>
  <si>
    <t>KARBARIL</t>
  </si>
  <si>
    <t>Karbaril</t>
  </si>
  <si>
    <t>KARBONAT</t>
  </si>
  <si>
    <t>Karbonát</t>
  </si>
  <si>
    <t>KARBKEM</t>
  </si>
  <si>
    <t>Karbonát keménység CaO</t>
  </si>
  <si>
    <t>KATEKOL</t>
  </si>
  <si>
    <t>Katekol</t>
  </si>
  <si>
    <t>KAUMAFOSZ</t>
  </si>
  <si>
    <t>Kaumafosz</t>
  </si>
  <si>
    <t>KENBAKT</t>
  </si>
  <si>
    <t>Kénbaktériumok</t>
  </si>
  <si>
    <t>KJELDAHLN</t>
  </si>
  <si>
    <t>Kjeldahl-nitrogén</t>
  </si>
  <si>
    <t>KLORAMBEN</t>
  </si>
  <si>
    <t>Klóramben</t>
  </si>
  <si>
    <t>KLORAT</t>
  </si>
  <si>
    <t>Klorát</t>
  </si>
  <si>
    <t>KLORBENZOL</t>
  </si>
  <si>
    <t>Klórbenzol</t>
  </si>
  <si>
    <t>KLORDIOXID</t>
  </si>
  <si>
    <t>Klór-dioxid</t>
  </si>
  <si>
    <t>OSSZCLFENOL</t>
  </si>
  <si>
    <t>Klór-fenolok</t>
  </si>
  <si>
    <t>KLORID</t>
  </si>
  <si>
    <t>Klorid</t>
  </si>
  <si>
    <t>KLORIT</t>
  </si>
  <si>
    <t>Klorit</t>
  </si>
  <si>
    <t>KLORIGENY</t>
  </si>
  <si>
    <t>Klórmegkötő képesség vagy klórigény</t>
  </si>
  <si>
    <t>KLORNAF</t>
  </si>
  <si>
    <t>klórnaftalin</t>
  </si>
  <si>
    <t>KLOROFORM</t>
  </si>
  <si>
    <t>Kloroform</t>
  </si>
  <si>
    <t>CLPIRIFOSZ</t>
  </si>
  <si>
    <t>Klór-pirifosz</t>
  </si>
  <si>
    <t>KLORTAL</t>
  </si>
  <si>
    <t>Klórtál</t>
  </si>
  <si>
    <t>CO</t>
  </si>
  <si>
    <t>Kobalt</t>
  </si>
  <si>
    <t>KOTAKTCL</t>
  </si>
  <si>
    <t>Kötött aktív klór</t>
  </si>
  <si>
    <t>KOTOTTCO2</t>
  </si>
  <si>
    <t>Kötött CO2</t>
  </si>
  <si>
    <t>KREZOL</t>
  </si>
  <si>
    <t>Krezol</t>
  </si>
  <si>
    <t>KRIZEN</t>
  </si>
  <si>
    <t>Krizén</t>
  </si>
  <si>
    <t>KROM</t>
  </si>
  <si>
    <t>Króm</t>
  </si>
  <si>
    <t>CRVI</t>
  </si>
  <si>
    <t>Króm VI</t>
  </si>
  <si>
    <t>KROTOXIFOSZ</t>
  </si>
  <si>
    <t>Krotoxifosz</t>
  </si>
  <si>
    <t>KVATERNER</t>
  </si>
  <si>
    <t>Kvaterner ammónium vegyületek</t>
  </si>
  <si>
    <t>LEBEGO</t>
  </si>
  <si>
    <t>Lebegő anyag</t>
  </si>
  <si>
    <t>LEGIONELLA</t>
  </si>
  <si>
    <t>Legionella</t>
  </si>
  <si>
    <t>LEPTOFOSZ</t>
  </si>
  <si>
    <t>Leptofosz</t>
  </si>
  <si>
    <t>LINDAN</t>
  </si>
  <si>
    <t>Lindán</t>
  </si>
  <si>
    <t>LITIUM</t>
  </si>
  <si>
    <t>Lítium</t>
  </si>
  <si>
    <t>M_LUG</t>
  </si>
  <si>
    <t>Lúgosság (m)</t>
  </si>
  <si>
    <t>MAGRENDSZERV</t>
  </si>
  <si>
    <t>Magasabb rendű szervezetek</t>
  </si>
  <si>
    <t>MAGNEZIUM</t>
  </si>
  <si>
    <t>Magnézium</t>
  </si>
  <si>
    <t>MALATION</t>
  </si>
  <si>
    <t>Malation</t>
  </si>
  <si>
    <t>MANGAN</t>
  </si>
  <si>
    <t>Mangán</t>
  </si>
  <si>
    <t>PLUGOSSAG</t>
  </si>
  <si>
    <t>p-Lúgosság</t>
  </si>
  <si>
    <t>PM-ANIZOL</t>
  </si>
  <si>
    <t>pm-Anizol</t>
  </si>
  <si>
    <t>MPXILOL</t>
  </si>
  <si>
    <t>pm-Xilol</t>
  </si>
  <si>
    <t>P-NITRO-ANIZOL</t>
  </si>
  <si>
    <t>p-nitro-Anizol</t>
  </si>
  <si>
    <t>PCB</t>
  </si>
  <si>
    <t>Poliklórozott bifenilek</t>
  </si>
  <si>
    <t>PPTC</t>
  </si>
  <si>
    <t>PRIMIKARB</t>
  </si>
  <si>
    <t>Primikarb</t>
  </si>
  <si>
    <t>PROFOSZ</t>
  </si>
  <si>
    <t>Profosz</t>
  </si>
  <si>
    <t>PROMETON</t>
  </si>
  <si>
    <t>Prometon</t>
  </si>
  <si>
    <t>PROMETRIN</t>
  </si>
  <si>
    <t>Prometrin</t>
  </si>
  <si>
    <t>PROPAKLOR</t>
  </si>
  <si>
    <t>Propaklór</t>
  </si>
  <si>
    <t>PROPANIL</t>
  </si>
  <si>
    <t>Propanil</t>
  </si>
  <si>
    <t>PROPAZIN</t>
  </si>
  <si>
    <t>Propazin</t>
  </si>
  <si>
    <t>PROPIZOKLOR</t>
  </si>
  <si>
    <t>Propizoklór</t>
  </si>
  <si>
    <t>PSEUDO</t>
  </si>
  <si>
    <t>Pseudomonas aeruginosa</t>
  </si>
  <si>
    <t>RADON</t>
  </si>
  <si>
    <t>Radon</t>
  </si>
  <si>
    <t>REDOX</t>
  </si>
  <si>
    <t>Redoxpotenciál</t>
  </si>
  <si>
    <t>REZ</t>
  </si>
  <si>
    <t>Réz</t>
  </si>
  <si>
    <t>REZORCIN</t>
  </si>
  <si>
    <t>Rezorcin</t>
  </si>
  <si>
    <t>SSSTRIBUTILFOSZ</t>
  </si>
  <si>
    <t>S.S.S. tributilfosz</t>
  </si>
  <si>
    <t>SALMONELLA</t>
  </si>
  <si>
    <t>Salmonella</t>
  </si>
  <si>
    <t>SANMARTON</t>
  </si>
  <si>
    <t>Sanmarton</t>
  </si>
  <si>
    <t>SEBUTILAZIN</t>
  </si>
  <si>
    <t>Sebutilazin</t>
  </si>
  <si>
    <t>SEC-BUMETON</t>
  </si>
  <si>
    <t>sec-Bumeton</t>
  </si>
  <si>
    <t>SEC-BUTIL-BENZOL</t>
  </si>
  <si>
    <t>sec-Butil-benzol</t>
  </si>
  <si>
    <t>112TRICLETAN</t>
  </si>
  <si>
    <t>1,1,2-Triklór-etán</t>
  </si>
  <si>
    <t>112TRICLTRIFLETAN</t>
  </si>
  <si>
    <t>1,1,2-triklór-trifluor-etán</t>
  </si>
  <si>
    <t>11DIKLORETAN</t>
  </si>
  <si>
    <t>1,1-diklór-Etán</t>
  </si>
  <si>
    <t>11DIKLORETEN</t>
  </si>
  <si>
    <t>1,1-diklór-Etilén</t>
  </si>
  <si>
    <t>1234TETRACLBENZOL</t>
  </si>
  <si>
    <t xml:space="preserve">1,2,3,4-tetraklórbenzol </t>
  </si>
  <si>
    <t>123TRICLBENZOL</t>
  </si>
  <si>
    <t>1,2,3-triklór-Benzol</t>
  </si>
  <si>
    <t>123TRIMETILBENZOL</t>
  </si>
  <si>
    <t>1,2,3-Trimetil-benzol</t>
  </si>
  <si>
    <t>124TRICLBENZOL</t>
  </si>
  <si>
    <t>1,2,4-triklór-Benzol</t>
  </si>
  <si>
    <t>124TRIMETILBENZOL</t>
  </si>
  <si>
    <t>1,2,4-Trimetil-benzol</t>
  </si>
  <si>
    <t>12DIBROMETAN</t>
  </si>
  <si>
    <t>1,2-Dibróm-etán</t>
  </si>
  <si>
    <t>12DICLBENZOL</t>
  </si>
  <si>
    <t>1,2-diklór-Benzol</t>
  </si>
  <si>
    <t>12DIKLORETAN</t>
  </si>
  <si>
    <t>1,2-diklór-etán</t>
  </si>
  <si>
    <t>12DICLPROPEN</t>
  </si>
  <si>
    <t>1,2-Diklór-propén</t>
  </si>
  <si>
    <t>135TRIETILBENZOL</t>
  </si>
  <si>
    <t>1,3,5-trietil-Benzol</t>
  </si>
  <si>
    <t>135TRICLBENZOL</t>
  </si>
  <si>
    <t>1,3,5-triklór-Benzol</t>
  </si>
  <si>
    <t>135TRIMETILBENZOL</t>
  </si>
  <si>
    <t>1,3,5-Trimetil-benzol</t>
  </si>
  <si>
    <t>13DIIZOPRBENZOL</t>
  </si>
  <si>
    <t>1,3-Diizopropil-benzol</t>
  </si>
  <si>
    <t>13DICLBENZOL</t>
  </si>
  <si>
    <t>1,3-diklór-Benzol</t>
  </si>
  <si>
    <t>13DICLPROPILEN</t>
  </si>
  <si>
    <t>1,3-diklór-propilén</t>
  </si>
  <si>
    <t>14DICLBENZOL</t>
  </si>
  <si>
    <t>1,4-diklór-Benzol</t>
  </si>
  <si>
    <t>1METILNAFTALIN</t>
  </si>
  <si>
    <t>1-metil-Naftalin</t>
  </si>
  <si>
    <t>23DICLPROPILEN</t>
  </si>
  <si>
    <t>2,3-Diklór-propilén</t>
  </si>
  <si>
    <t>23OFENILENPIREN</t>
  </si>
  <si>
    <t>2,3-o-Fenilénpirén</t>
  </si>
  <si>
    <t>2_4_5_T</t>
  </si>
  <si>
    <t>2,4,5-T</t>
  </si>
  <si>
    <t>2_4_DB</t>
  </si>
  <si>
    <t>2,4-DB</t>
  </si>
  <si>
    <t>2_4_D</t>
  </si>
  <si>
    <t>2,4-diklór-fenoxi-ecetsav</t>
  </si>
  <si>
    <t>2CLETANOL</t>
  </si>
  <si>
    <t>2-klór-etanol</t>
  </si>
  <si>
    <t>2CLETILVINILETER</t>
  </si>
  <si>
    <t>2-klór-etil-vinil-Éter</t>
  </si>
  <si>
    <t>2METILNAFTALIN</t>
  </si>
  <si>
    <t>2-metil-Naftalin</t>
  </si>
  <si>
    <t>BOI5</t>
  </si>
  <si>
    <t>5 napos biokémiai oxigénigény</t>
  </si>
  <si>
    <t>ACENAFTEN</t>
  </si>
  <si>
    <t>Acenaftén</t>
  </si>
  <si>
    <t>ACENAFTILEN</t>
  </si>
  <si>
    <t>Acenaftilén</t>
  </si>
  <si>
    <t>ACETOKLOR</t>
  </si>
  <si>
    <t>Acetoklór</t>
  </si>
  <si>
    <t>ACIFLUORFEN</t>
  </si>
  <si>
    <t>Acifluorfen</t>
  </si>
  <si>
    <t>AD-67</t>
  </si>
  <si>
    <t>AKRILAMID</t>
  </si>
  <si>
    <t>Akrilamid</t>
  </si>
  <si>
    <t>ALAKLOR</t>
  </si>
  <si>
    <t>Alaklór</t>
  </si>
  <si>
    <t>ALDRIN</t>
  </si>
  <si>
    <t>Aldrin</t>
  </si>
  <si>
    <t>ALGACIANO</t>
  </si>
  <si>
    <t>Algák és cianobaktériumok</t>
  </si>
  <si>
    <t>ALTERNCLADOS</t>
  </si>
  <si>
    <t>Alternaria és/vagy Cladosporium spóra</t>
  </si>
  <si>
    <t>ALUMINIUM</t>
  </si>
  <si>
    <t>Alumínium</t>
  </si>
  <si>
    <t>AMETRIN</t>
  </si>
  <si>
    <t>Ametrin</t>
  </si>
  <si>
    <t>AMMONIUM</t>
  </si>
  <si>
    <t>Ammónium</t>
  </si>
  <si>
    <t>ANADET</t>
  </si>
  <si>
    <t>Anionaktív-detergens</t>
  </si>
  <si>
    <t>ANTIMON</t>
  </si>
  <si>
    <t>Antimon</t>
  </si>
  <si>
    <t>ANTRACEN</t>
  </si>
  <si>
    <t>Antracén</t>
  </si>
  <si>
    <t>ARZEN</t>
  </si>
  <si>
    <t>Arzén</t>
  </si>
  <si>
    <t>ATLATSZOSAG</t>
  </si>
  <si>
    <t>Átlátszóság</t>
  </si>
  <si>
    <t>ATRATON</t>
  </si>
  <si>
    <t>Atraton</t>
  </si>
  <si>
    <t>ATRAZIN</t>
  </si>
  <si>
    <t>Atrazin</t>
  </si>
  <si>
    <t>AZINFOSZ-METIL</t>
  </si>
  <si>
    <t>Azinfosz-metil</t>
  </si>
  <si>
    <t>BARIUM</t>
  </si>
  <si>
    <t>Bárium</t>
  </si>
  <si>
    <t>BENFLURALIN</t>
  </si>
  <si>
    <t>Benfluralin</t>
  </si>
  <si>
    <t>BENTAZON</t>
  </si>
  <si>
    <t>Bentazon</t>
  </si>
  <si>
    <t>BENZBFLUORANTEN</t>
  </si>
  <si>
    <t>Benz(b)fluorantén</t>
  </si>
  <si>
    <t>BENZGHIPEREN</t>
  </si>
  <si>
    <t>Benz(g,h,i)perilén</t>
  </si>
  <si>
    <t>BENZKFLUORANTEN</t>
  </si>
  <si>
    <t>Benz(k)fluorantén</t>
  </si>
  <si>
    <t>BENZOAANTRACEN</t>
  </si>
  <si>
    <t>Benzo(a)antracén</t>
  </si>
  <si>
    <t>BENZPIREN</t>
  </si>
  <si>
    <t>Benzo(a)pirén</t>
  </si>
  <si>
    <t>FENOXIKLOR</t>
  </si>
  <si>
    <t>Fenoxiklór</t>
  </si>
  <si>
    <t>FENPROPATRIN</t>
  </si>
  <si>
    <t>Fenpropatrin</t>
  </si>
  <si>
    <t>FENSZULFOTION</t>
  </si>
  <si>
    <t>Fenszulfotion</t>
  </si>
  <si>
    <t>FENTION</t>
  </si>
  <si>
    <t>Fention</t>
  </si>
  <si>
    <t>VALTKEMCAO</t>
  </si>
  <si>
    <t>Változó keménység CaO</t>
  </si>
  <si>
    <t>BERILLIUM</t>
  </si>
  <si>
    <t>Berillium</t>
  </si>
  <si>
    <t>TETRACLETILEN</t>
  </si>
  <si>
    <t>Tetraklór-etilén</t>
  </si>
  <si>
    <t>TRICLETILEN</t>
  </si>
  <si>
    <t>Triklór-etilén</t>
  </si>
  <si>
    <t>KOIK</t>
  </si>
  <si>
    <t>KOIk</t>
  </si>
  <si>
    <t>13METILETILBENZOL</t>
  </si>
  <si>
    <t>1,3-Metil-Etil-benzol</t>
  </si>
  <si>
    <t>14METILETILBENZOL</t>
  </si>
  <si>
    <t>1,4-Metil-Etil-benzol</t>
  </si>
  <si>
    <t>35TRIKLORBENZOE</t>
  </si>
  <si>
    <t>3,5-diklór-benzoesav</t>
  </si>
  <si>
    <t>TRIBRCLMETAN</t>
  </si>
  <si>
    <t>Tribróm-klór-metán</t>
  </si>
  <si>
    <t>TRICLFON</t>
  </si>
  <si>
    <t>Triklórfon</t>
  </si>
  <si>
    <t>OSSZHCH</t>
  </si>
  <si>
    <t>Összes HCH</t>
  </si>
  <si>
    <t>CEZIUM</t>
  </si>
  <si>
    <t>Cézium</t>
  </si>
  <si>
    <t>RUBIIDIUM</t>
  </si>
  <si>
    <t>Rubidium</t>
  </si>
  <si>
    <t>KATION</t>
  </si>
  <si>
    <t>Kationok</t>
  </si>
  <si>
    <t>ANION</t>
  </si>
  <si>
    <t>Anionok</t>
  </si>
  <si>
    <t>ÖSSZKATAN</t>
  </si>
  <si>
    <t>összes kation és anion</t>
  </si>
  <si>
    <t>KOIPL</t>
  </si>
  <si>
    <t>Permanganátos kémiai oxigénigény (lúgos)</t>
  </si>
  <si>
    <t>LEVHOM</t>
  </si>
  <si>
    <t>Levegő hőmérséklet</t>
  </si>
  <si>
    <t>FIZTUL</t>
  </si>
  <si>
    <t>Fizikai tulajdonságok</t>
  </si>
  <si>
    <t>BEPMAR105</t>
  </si>
  <si>
    <t>Bepárlási maradék 105°C-on</t>
  </si>
  <si>
    <t>BEPMAR180</t>
  </si>
  <si>
    <t>Bepárlási maradék 180°C-on</t>
  </si>
  <si>
    <t>BEPMAR260</t>
  </si>
  <si>
    <t>Bepárlási maradék 260°C-on</t>
  </si>
  <si>
    <t>VOCl</t>
  </si>
  <si>
    <t>Illékony klórozott alifás szénhidrogének</t>
  </si>
  <si>
    <t>BTEX</t>
  </si>
  <si>
    <t>Illékony aromás szénhidrogének</t>
  </si>
  <si>
    <t>VIZHOZ</t>
  </si>
  <si>
    <t>Vízhozam</t>
  </si>
  <si>
    <t>NITRITVK</t>
  </si>
  <si>
    <t>Nitrit - vízmű kimenő</t>
  </si>
  <si>
    <t>TRIFLURALIN</t>
  </si>
  <si>
    <t>Trifluralin</t>
  </si>
  <si>
    <t>TRIKLORBENZOLOK</t>
  </si>
  <si>
    <t>Triklórbenzolok</t>
  </si>
  <si>
    <t>TRICLFENOLOK</t>
  </si>
  <si>
    <t>Triklór-fenolok</t>
  </si>
  <si>
    <t>TRICLFENVINFOSZ</t>
  </si>
  <si>
    <t>Triklór-fenvinfosz</t>
  </si>
  <si>
    <t>TRIKLORONAT</t>
  </si>
  <si>
    <t>Trikloronát</t>
  </si>
  <si>
    <t>OLAJUV</t>
  </si>
  <si>
    <t>UV olajindex</t>
  </si>
  <si>
    <t>ULEDEK</t>
  </si>
  <si>
    <t>Üledék mennyisége</t>
  </si>
  <si>
    <t>VALTKEM</t>
  </si>
  <si>
    <t>Változó keménység</t>
  </si>
  <si>
    <t>VANADIUM</t>
  </si>
  <si>
    <t>Vanádium</t>
  </si>
  <si>
    <t>VAS</t>
  </si>
  <si>
    <t>Vas</t>
  </si>
  <si>
    <t>MCPA</t>
  </si>
  <si>
    <t>MECOPROP</t>
  </si>
  <si>
    <t>Mekoprop</t>
  </si>
  <si>
    <t>MESZRECO2</t>
  </si>
  <si>
    <t>Mészre agr. CO2</t>
  </si>
  <si>
    <t>METABORSAV</t>
  </si>
  <si>
    <t>Metabórsav</t>
  </si>
  <si>
    <t>METAKOVASAV</t>
  </si>
  <si>
    <t>Metakovasav</t>
  </si>
  <si>
    <t>METANOL</t>
  </si>
  <si>
    <t>Metanol</t>
  </si>
  <si>
    <t>METIDATION</t>
  </si>
  <si>
    <t>Metidation</t>
  </si>
  <si>
    <t>METILCLPIROFOSZ</t>
  </si>
  <si>
    <t>Metil-klór-pirifosz</t>
  </si>
  <si>
    <t>METILNAFTALINOK</t>
  </si>
  <si>
    <t>Metil-naftalinok</t>
  </si>
  <si>
    <t>METILPARATION</t>
  </si>
  <si>
    <t>Metil-paration</t>
  </si>
  <si>
    <t>METOLAKLOR</t>
  </si>
  <si>
    <t>Metolaklór</t>
  </si>
  <si>
    <t>METOXIKLOR</t>
  </si>
  <si>
    <t>Metoxiklór</t>
  </si>
  <si>
    <t>METRIBUZIN</t>
  </si>
  <si>
    <t>Metribuzin</t>
  </si>
  <si>
    <t>MICROCYSTIN</t>
  </si>
  <si>
    <t>Microcystin LR ekvivalens toxin tartalom</t>
  </si>
  <si>
    <t>MOLIBDEN</t>
  </si>
  <si>
    <t>Molibdén</t>
  </si>
  <si>
    <t>MOLINAT</t>
  </si>
  <si>
    <t>Molinát</t>
  </si>
  <si>
    <t>MONOCLFENOL</t>
  </si>
  <si>
    <t>Monoklór-fenolok</t>
  </si>
  <si>
    <t>NAFTALIN</t>
  </si>
  <si>
    <t>Naftalin</t>
  </si>
  <si>
    <t>NALED</t>
  </si>
  <si>
    <t>Naled</t>
  </si>
  <si>
    <t>NATRIUM</t>
  </si>
  <si>
    <t>Nátrium</t>
  </si>
  <si>
    <t>N-BUTIL-BENZOL</t>
  </si>
  <si>
    <t>n-Butil-benzol</t>
  </si>
  <si>
    <t>NIKKEL</t>
  </si>
  <si>
    <t>Nikkel</t>
  </si>
  <si>
    <t>NITRAT</t>
  </si>
  <si>
    <t>Nitrát</t>
  </si>
  <si>
    <t>NITRIT</t>
  </si>
  <si>
    <t>Nitrit</t>
  </si>
  <si>
    <t>NPROPILBENZOL</t>
  </si>
  <si>
    <t>n-Propil-benzol</t>
  </si>
  <si>
    <t>OLAJ</t>
  </si>
  <si>
    <t>Olajszármazékok</t>
  </si>
  <si>
    <t>OLDOTTGAZ</t>
  </si>
  <si>
    <t>Oldott gáztartalom</t>
  </si>
  <si>
    <t>OLDOTTMETAN</t>
  </si>
  <si>
    <t>Oldott metángáz tartalom</t>
  </si>
  <si>
    <t>OLDOX</t>
  </si>
  <si>
    <t>Oldott oxigén</t>
  </si>
  <si>
    <t>OLDOTTCO2</t>
  </si>
  <si>
    <t>Oldott szén-dioxid</t>
  </si>
  <si>
    <t>DOC</t>
  </si>
  <si>
    <t>Oldott Szerves Szén</t>
  </si>
  <si>
    <t>OLOM</t>
  </si>
  <si>
    <t>Ólom</t>
  </si>
  <si>
    <t>SN</t>
  </si>
  <si>
    <t>Ón</t>
  </si>
  <si>
    <t>ORTOFOSZF</t>
  </si>
  <si>
    <t>Ortofoszfát</t>
  </si>
  <si>
    <t>OXADIXIL</t>
  </si>
  <si>
    <t>Oxadixil</t>
  </si>
  <si>
    <t>OXTEL</t>
  </si>
  <si>
    <t>Oxigén telítettség</t>
  </si>
  <si>
    <t>OXILOL</t>
  </si>
  <si>
    <t>o-Xilol</t>
  </si>
  <si>
    <t>OSSZKARSZ</t>
  </si>
  <si>
    <t>Össz. aromás klórozott CH</t>
  </si>
  <si>
    <t>AOX</t>
  </si>
  <si>
    <t>Összes adszorbeálható szerves halogén (AOX)</t>
  </si>
  <si>
    <t>OSSZAKTCL</t>
  </si>
  <si>
    <t>Összes aktív klór</t>
  </si>
  <si>
    <t>OSSZESALFA</t>
  </si>
  <si>
    <t>Összes alfaaktivitás</t>
  </si>
  <si>
    <t>TPH</t>
  </si>
  <si>
    <t>Összes alifás szénhidrogén C5-C40 (TPH)</t>
  </si>
  <si>
    <t>OSSZESBETA</t>
  </si>
  <si>
    <t>Összes bétaaktivitás</t>
  </si>
  <si>
    <t>OSSZESCOCCUS</t>
  </si>
  <si>
    <t>Összes coccus</t>
  </si>
  <si>
    <t>OSSZHALSZ</t>
  </si>
  <si>
    <t>Összes halogénezett alifás szénhidrogén</t>
  </si>
  <si>
    <t>OSSZHARSZ</t>
  </si>
  <si>
    <t>Összes halogénezett aromás szénhidrogén</t>
  </si>
  <si>
    <t>OSSZHSZ</t>
  </si>
  <si>
    <t>Összes halogénezett szénhidrogének</t>
  </si>
  <si>
    <t>TID</t>
  </si>
  <si>
    <t>Összes indikatív dózis</t>
  </si>
  <si>
    <t>OSSZKEM</t>
  </si>
  <si>
    <t>Összes keménység CaO</t>
  </si>
  <si>
    <t>OSSZOL</t>
  </si>
  <si>
    <t>Összes oldott anyag</t>
  </si>
  <si>
    <t>OSSZOXSZER</t>
  </si>
  <si>
    <t>Összes oxidálószer</t>
  </si>
  <si>
    <t>OSSZESPAH</t>
  </si>
  <si>
    <t>Összes PAH naftalinok nélkül</t>
  </si>
  <si>
    <t>OSSZPESZT</t>
  </si>
  <si>
    <t>Összes peszticid</t>
  </si>
  <si>
    <t>TOC</t>
  </si>
  <si>
    <t>Összes szerves szén (TOC)</t>
  </si>
  <si>
    <t>THM</t>
  </si>
  <si>
    <t>Összes trihalo-metán</t>
  </si>
  <si>
    <t>PAH</t>
  </si>
  <si>
    <t>Policiklusos aromás szénhidrogének</t>
  </si>
  <si>
    <t>PARATION</t>
  </si>
  <si>
    <t>Paration</t>
  </si>
  <si>
    <t>PDIETILBENZOL</t>
  </si>
  <si>
    <t>p-Dietil-benzol</t>
  </si>
  <si>
    <t>PEBC</t>
  </si>
  <si>
    <t>PEBULATE</t>
  </si>
  <si>
    <t>Pebulate</t>
  </si>
  <si>
    <t>PENDIMETAL</t>
  </si>
  <si>
    <t>Pendimetalin</t>
  </si>
  <si>
    <t>PENTACLANIZOL</t>
  </si>
  <si>
    <t>Pentaklór-anizol</t>
  </si>
  <si>
    <t>PENTAKLOBENZOL</t>
  </si>
  <si>
    <t>Pentaklórbenzol</t>
  </si>
  <si>
    <t>PENTACLFENOL</t>
  </si>
  <si>
    <t>Pentaklór-fenol</t>
  </si>
  <si>
    <t>KOIPS</t>
  </si>
  <si>
    <t>Permanganátos kémiai oxigénigény (KOIps)</t>
  </si>
  <si>
    <t>PERMETRIN</t>
  </si>
  <si>
    <t>Permetrin</t>
  </si>
  <si>
    <t>pH</t>
  </si>
  <si>
    <t>PIKLORAM</t>
  </si>
  <si>
    <t>Pikloram</t>
  </si>
  <si>
    <t>PIREN</t>
  </si>
  <si>
    <t>Pirén</t>
  </si>
  <si>
    <t>PIRIDIN</t>
  </si>
  <si>
    <t>piridin</t>
  </si>
  <si>
    <t>BENZO(E)PI</t>
  </si>
  <si>
    <t>Benzo(e)pirén</t>
  </si>
  <si>
    <t>BENZOL</t>
  </si>
  <si>
    <t>Benzol</t>
  </si>
  <si>
    <t>BEPMAR</t>
  </si>
  <si>
    <t>Bepárlási maradék</t>
  </si>
  <si>
    <t>BIZMUT</t>
  </si>
  <si>
    <t>Bizmut</t>
  </si>
  <si>
    <t>BOR</t>
  </si>
  <si>
    <t>Bór</t>
  </si>
  <si>
    <t>BROMAT</t>
  </si>
  <si>
    <t>Bromát</t>
  </si>
  <si>
    <t>BROMBEN</t>
  </si>
  <si>
    <t>bróm-benzol</t>
  </si>
  <si>
    <t>BRDICLMETAN</t>
  </si>
  <si>
    <t>Bróm-diklór-metán</t>
  </si>
  <si>
    <t>BROMID</t>
  </si>
  <si>
    <t>Bromid</t>
  </si>
  <si>
    <t>BROM-METAN</t>
  </si>
  <si>
    <t>Bróm-metán</t>
  </si>
  <si>
    <t>BROMOFORM</t>
  </si>
  <si>
    <t>Bromoform</t>
  </si>
  <si>
    <t>BUTILAT</t>
  </si>
  <si>
    <t>Butilát</t>
  </si>
  <si>
    <t>CAMPYLOBACTER</t>
  </si>
  <si>
    <t>Campylobacter</t>
  </si>
  <si>
    <t>CIANID</t>
  </si>
  <si>
    <t>Cianid</t>
  </si>
  <si>
    <t>CIANOBAKTERIUM</t>
  </si>
  <si>
    <t>Cianobaktérium</t>
  </si>
  <si>
    <t>CIKLOAT</t>
  </si>
  <si>
    <t>Cikloát</t>
  </si>
  <si>
    <t>ZN</t>
  </si>
  <si>
    <t>Cink</t>
  </si>
  <si>
    <t>CI12DICLETILEN</t>
  </si>
  <si>
    <t>Cisz-1,2-diklór-etilén</t>
  </si>
  <si>
    <t>CISZ-KLORDAN</t>
  </si>
  <si>
    <t>cisz-Klórdan</t>
  </si>
  <si>
    <t>CLOSTRIDIUM</t>
  </si>
  <si>
    <t>Clostridium perfringens (spórákkal együtt)</t>
  </si>
  <si>
    <t>COLIFORM</t>
  </si>
  <si>
    <t>Coliform baktériumok</t>
  </si>
  <si>
    <t>DALAPTON</t>
  </si>
  <si>
    <t>Dalapton</t>
  </si>
  <si>
    <t>DDTDDDDDE</t>
  </si>
  <si>
    <t>DDT/DDD/DDE összesen</t>
  </si>
  <si>
    <t>DEZE-ATRAZIN</t>
  </si>
  <si>
    <t>Dezetil-atrazin</t>
  </si>
  <si>
    <t>DEZIZOPRATRAZIN</t>
  </si>
  <si>
    <t>Dezizopropil-atrazin</t>
  </si>
  <si>
    <t>DEZMETRIN</t>
  </si>
  <si>
    <t>Dezmetrin</t>
  </si>
  <si>
    <t>DIAZINON</t>
  </si>
  <si>
    <t>Diazinon</t>
  </si>
  <si>
    <t>DIBENZOAHANTRACEN</t>
  </si>
  <si>
    <t>Dibenzo(a,h)antracén</t>
  </si>
  <si>
    <t>DIBRCLMETAN</t>
  </si>
  <si>
    <t>Dibróm-klór-metán</t>
  </si>
  <si>
    <t>DIELDRIN</t>
  </si>
  <si>
    <t>Dieldrin</t>
  </si>
  <si>
    <t>DIETIL-TOULAMID</t>
  </si>
  <si>
    <t>Dietil-toulamid</t>
  </si>
  <si>
    <t>DIKAMBA</t>
  </si>
  <si>
    <t>Dikamba</t>
  </si>
  <si>
    <t>DIKLOFENTION</t>
  </si>
  <si>
    <t>Diklofention</t>
  </si>
  <si>
    <t>DIKLORBENZOLOK</t>
  </si>
  <si>
    <t>Diklórbenzolok</t>
  </si>
  <si>
    <t>DIKLORETANOK</t>
  </si>
  <si>
    <t>Diklór-etánok</t>
  </si>
  <si>
    <t>DIKLORETILENEK</t>
  </si>
  <si>
    <t>Diklór-etilének</t>
  </si>
  <si>
    <t>DIKLFENOLOK</t>
  </si>
  <si>
    <t>Diklór-fenolok</t>
  </si>
  <si>
    <t>DIKLORMETANOK</t>
  </si>
  <si>
    <t>Diklór-metán</t>
  </si>
  <si>
    <t>KOICR</t>
  </si>
  <si>
    <t>Dikromátos oxigénfogyasztás</t>
  </si>
  <si>
    <t>SILVEX</t>
  </si>
  <si>
    <t>Silvex</t>
  </si>
  <si>
    <t>SIMAZIN</t>
  </si>
  <si>
    <t>Simazin</t>
  </si>
  <si>
    <t>SIMETRIN</t>
  </si>
  <si>
    <t>Simetrin</t>
  </si>
  <si>
    <t>STAPHYLO</t>
  </si>
  <si>
    <t>Staphylococcus aureus</t>
  </si>
  <si>
    <t>STRONCIUM</t>
  </si>
  <si>
    <t>Stroncium</t>
  </si>
  <si>
    <t>SZABAKTCL</t>
  </si>
  <si>
    <t>Szabad aktív klór</t>
  </si>
  <si>
    <t>SZABADSZENSAV</t>
  </si>
  <si>
    <t>Szabad szénsav</t>
  </si>
  <si>
    <t>SZAG</t>
  </si>
  <si>
    <t>Szag</t>
  </si>
  <si>
    <t>SZAGKUSZOB</t>
  </si>
  <si>
    <t>Szag küszöbérték</t>
  </si>
  <si>
    <t>SZELEN</t>
  </si>
  <si>
    <t>Szelén</t>
  </si>
  <si>
    <t>CO2</t>
  </si>
  <si>
    <t>Széndioxid</t>
  </si>
  <si>
    <t>CCL4</t>
  </si>
  <si>
    <t>Szén-tetraklorid</t>
  </si>
  <si>
    <t>BAKTERIUM</t>
  </si>
  <si>
    <t>Szennyezettséget jelző baktériumok</t>
  </si>
  <si>
    <t>SZILICIUM</t>
  </si>
  <si>
    <t>Szilícium</t>
  </si>
  <si>
    <t>SZIN</t>
  </si>
  <si>
    <t>Szín</t>
  </si>
  <si>
    <t>SZINMUSZERES</t>
  </si>
  <si>
    <t>Szín (műszeres)</t>
  </si>
  <si>
    <t>SZOE</t>
  </si>
  <si>
    <t>SZOE olajok</t>
  </si>
  <si>
    <t>SOMCOLIFAG</t>
  </si>
  <si>
    <t>Szomatikus colifág</t>
  </si>
  <si>
    <t>SZTIROL</t>
  </si>
  <si>
    <t>Sztirol</t>
  </si>
  <si>
    <t>SZULFAT</t>
  </si>
  <si>
    <t>Szulfát</t>
  </si>
  <si>
    <t>SZULFID</t>
  </si>
  <si>
    <t>Szulfid</t>
  </si>
  <si>
    <t>SZULFOTEPP</t>
  </si>
  <si>
    <t>Szulfotep</t>
  </si>
  <si>
    <t>TELEP22</t>
  </si>
  <si>
    <t>Telepszám 22°C-on</t>
  </si>
  <si>
    <t>TELEP37</t>
  </si>
  <si>
    <t>Telepszám 37°C-on</t>
  </si>
  <si>
    <t>TERBUFOSZ</t>
  </si>
  <si>
    <t>Terbufosz</t>
  </si>
  <si>
    <t>TERBUTILAZIN</t>
  </si>
  <si>
    <t>Terbutilazin</t>
  </si>
  <si>
    <t>TERBUTRIN</t>
  </si>
  <si>
    <t>Terbutrin</t>
  </si>
  <si>
    <t>TETRAHIDROFURAN</t>
  </si>
  <si>
    <t>Tetrahidro-furán</t>
  </si>
  <si>
    <t>THT</t>
  </si>
  <si>
    <t>tetrahidro-tiofén</t>
  </si>
  <si>
    <t>TETRA_TRI_ETILEN</t>
  </si>
  <si>
    <t>Tetraklór-etilén + Triklór etilén</t>
  </si>
  <si>
    <t>TETRACLFENOLOK</t>
  </si>
  <si>
    <t>Tetraklór-fenol</t>
  </si>
  <si>
    <t>TETRACLVINFOSZ</t>
  </si>
  <si>
    <t>Tetraklór-vinfosz</t>
  </si>
  <si>
    <t>TOKUTION</t>
  </si>
  <si>
    <t>Tokution</t>
  </si>
  <si>
    <t>TOLUOL</t>
  </si>
  <si>
    <t>Toluol</t>
  </si>
  <si>
    <t>TR12DICL</t>
  </si>
  <si>
    <t>transz 1,2-diklór-Etilén</t>
  </si>
  <si>
    <t>TRANSZ-KLORDAN</t>
  </si>
  <si>
    <t>transz-Klórdan</t>
  </si>
  <si>
    <t>TRICIUM</t>
  </si>
  <si>
    <t>Trícium</t>
  </si>
  <si>
    <t>DIKLORPROP</t>
  </si>
  <si>
    <t>Diklórprop</t>
  </si>
  <si>
    <t>VAL_2_4_D2</t>
  </si>
  <si>
    <t>2,4-diklór-fenoxi-ecetsav 2 - val</t>
  </si>
  <si>
    <t>VALMETOLAKLOR2</t>
  </si>
  <si>
    <t>Metolaklór 2 - val</t>
  </si>
  <si>
    <t>VALTERBUTILAZIN2</t>
  </si>
  <si>
    <t>Terbutilazin 2 - val</t>
  </si>
  <si>
    <t>VALENDOSZULFAN2-1</t>
  </si>
  <si>
    <t>Endoszulfán II - 1 - val</t>
  </si>
  <si>
    <t>VALENDOSZULFANSZUL2</t>
  </si>
  <si>
    <t>Endoszulfán-szulfát 2 - val</t>
  </si>
  <si>
    <t>VALCLPIRIFOSZ2</t>
  </si>
  <si>
    <t>Klór-pirifosz 2 - val</t>
  </si>
  <si>
    <t>VALLINDAN1</t>
  </si>
  <si>
    <t>Lindán 1 - val</t>
  </si>
  <si>
    <t>VEZKEPHSZ</t>
  </si>
  <si>
    <t>Vezetőképesség (helyszíni)</t>
  </si>
  <si>
    <t>PLUG</t>
  </si>
  <si>
    <t>p-lúgosság</t>
  </si>
  <si>
    <t>AOXMUOLD2</t>
  </si>
  <si>
    <t>AOX 2 - műoldat</t>
  </si>
  <si>
    <t>INDOZIS</t>
  </si>
  <si>
    <t>Indikatív dózis</t>
  </si>
  <si>
    <t>NITRATVALM</t>
  </si>
  <si>
    <t>Nitrát - valódi minta</t>
  </si>
  <si>
    <t>AMMONIUMVALM</t>
  </si>
  <si>
    <t>Ammónium - valódi minta</t>
  </si>
  <si>
    <t>ANTIMONMUOLD1</t>
  </si>
  <si>
    <t>Antimon 1 - műoldat</t>
  </si>
  <si>
    <t>CI12DIKLETMUOLD1</t>
  </si>
  <si>
    <t>Cisz-1,2-diklór-etilén 1 - műoldat</t>
  </si>
  <si>
    <t>CI12DIKLETMUOLD2</t>
  </si>
  <si>
    <t>Cisz-1,2-diklór-etilén 2 - műoldat</t>
  </si>
  <si>
    <t>DIBROMKLMETMUOLD1</t>
  </si>
  <si>
    <t>Dibróm-klór-metán 1 - műoldat</t>
  </si>
  <si>
    <t>DIBROMKLMETMUOLD2</t>
  </si>
  <si>
    <t>Dibróm-klór-metán 2 - műoldat</t>
  </si>
  <si>
    <t>EZUSTMUOLD1</t>
  </si>
  <si>
    <t>Ezüst 1 - műoldat</t>
  </si>
  <si>
    <t>EZUSTMUOLD2</t>
  </si>
  <si>
    <t>Ezüst 2 - műoldat</t>
  </si>
  <si>
    <t>FENOLMUOLD1</t>
  </si>
  <si>
    <t>Fenolindex 1 - műoldat</t>
  </si>
  <si>
    <t>FENOLMUOLD2</t>
  </si>
  <si>
    <t>Fenolindex 2 - műoldat</t>
  </si>
  <si>
    <t>FLUORIDMUOLD1</t>
  </si>
  <si>
    <t>Fluorid 1 - műoldat</t>
  </si>
  <si>
    <t>FLUORIDMUOLD2</t>
  </si>
  <si>
    <t>Fluorid 2 - műoldat</t>
  </si>
  <si>
    <t>PO4MUOLD1</t>
  </si>
  <si>
    <t>Foszfát 1 - műoldat</t>
  </si>
  <si>
    <t>PO4MUOLD2</t>
  </si>
  <si>
    <t>Foszfát 2 - műoldat</t>
  </si>
  <si>
    <t>HIGANYMUOLD1</t>
  </si>
  <si>
    <t>Higany 1 - műoldat</t>
  </si>
  <si>
    <t>HIGANYMUOLD2</t>
  </si>
  <si>
    <t>Higany 2 - műoldat</t>
  </si>
  <si>
    <t>INDENO123MUOLD1</t>
  </si>
  <si>
    <t>Indeno(1,2,3-cd)pirén 1 - műoldat</t>
  </si>
  <si>
    <t>INDENO123MUOLD2</t>
  </si>
  <si>
    <t>Indeno(1,2,3-cd)pirén 2 - műoldat</t>
  </si>
  <si>
    <t>KADMIUMMUOLD1</t>
  </si>
  <si>
    <t>Kadmium 1 - műoldat</t>
  </si>
  <si>
    <t>KADMIUMMUOLD2</t>
  </si>
  <si>
    <t>Kadmium 2 - műoldat</t>
  </si>
  <si>
    <t>KALIUMMUOLD1</t>
  </si>
  <si>
    <t>Kálium 1 - műoldat</t>
  </si>
  <si>
    <t>KALIUMMUOLD2</t>
  </si>
  <si>
    <t>Kálium 2 - műoldat</t>
  </si>
  <si>
    <t>KLOROFORMMUOLD1</t>
  </si>
  <si>
    <t>Kloroform 1 - műoldat</t>
  </si>
  <si>
    <t>KLOROFORMMUOLD2</t>
  </si>
  <si>
    <t>Kloroform 2 - műoldat</t>
  </si>
  <si>
    <t>KOBALTMUOLD1</t>
  </si>
  <si>
    <t>Kobalt 1 - műoldat</t>
  </si>
  <si>
    <t>KOBALTMUOLD2</t>
  </si>
  <si>
    <t>Kobalt 2 - műoldat</t>
  </si>
  <si>
    <t>KOIPSMUOLD1</t>
  </si>
  <si>
    <t>KOIps 1 - műoldat</t>
  </si>
  <si>
    <t>KOIPSMUOLD2</t>
  </si>
  <si>
    <t>KOIps 2 - műoldat</t>
  </si>
  <si>
    <t>KROMMUOLD1</t>
  </si>
  <si>
    <t>Króm 1 - műoldat</t>
  </si>
  <si>
    <t>LITIUMMUOLD1</t>
  </si>
  <si>
    <t>Lítium 1 - műoldat</t>
  </si>
  <si>
    <t>MANGANMUOLD2</t>
  </si>
  <si>
    <t>Mangán 2 - műoldat</t>
  </si>
  <si>
    <t>NATRIUMMUOLD2</t>
  </si>
  <si>
    <t>Nátrium 2 - műoldat</t>
  </si>
  <si>
    <t>NIKKELMUOLD1</t>
  </si>
  <si>
    <t>Nikkel 1 - műoldat</t>
  </si>
  <si>
    <t>NIKKELMUOLD2</t>
  </si>
  <si>
    <t>Nikkel 2 - műoldat</t>
  </si>
  <si>
    <t>NITRITMUOLD1</t>
  </si>
  <si>
    <t>Nitrit 1 - műoldat</t>
  </si>
  <si>
    <t>BENZGHIPMUOLD2</t>
  </si>
  <si>
    <t>Benz(g,h,i)perilén 2 - műoldat</t>
  </si>
  <si>
    <t>LITIUMMUOLD2</t>
  </si>
  <si>
    <t>Lítium 2 - műoldat</t>
  </si>
  <si>
    <t>KALIUMASV</t>
  </si>
  <si>
    <t>Kálium - ásványvíz minta</t>
  </si>
  <si>
    <t>KOTAKTCLHSZ</t>
  </si>
  <si>
    <t>Kötött aktív klór (helyszíni)</t>
  </si>
  <si>
    <t>SZABAKTCLHSZ</t>
  </si>
  <si>
    <t>Szabad aktív klór (helyszíni)</t>
  </si>
  <si>
    <t>SZABADSZENSAVHSZ</t>
  </si>
  <si>
    <t>Szabad szénsav (helyszíni)</t>
  </si>
  <si>
    <t>KROMMUOLD2</t>
  </si>
  <si>
    <t>Króm 2 - műoldat</t>
  </si>
  <si>
    <t>MANGANMUOLD1</t>
  </si>
  <si>
    <t>Mangán 1 - műoldat</t>
  </si>
  <si>
    <t>NATRIUMMUOLD1</t>
  </si>
  <si>
    <t>Nátrium 1 - műoldat</t>
  </si>
  <si>
    <t>NITRATMUOLD1</t>
  </si>
  <si>
    <t>Nitrát 1 - műoldat</t>
  </si>
  <si>
    <t>NITRATMUOLD2</t>
  </si>
  <si>
    <t>Nitrát 2 - műoldat</t>
  </si>
  <si>
    <t>NITRITMUOLD2</t>
  </si>
  <si>
    <t>Nitrit 2 - műoldat</t>
  </si>
  <si>
    <t>OLOMMUOLD1</t>
  </si>
  <si>
    <t>Ólom 1 - műoldat</t>
  </si>
  <si>
    <t>OLOMMUOLD2</t>
  </si>
  <si>
    <t>Ólom 2 - műoldat</t>
  </si>
  <si>
    <t>REZMUOLD1</t>
  </si>
  <si>
    <t>Réz 1 - műoldat</t>
  </si>
  <si>
    <t>REZMUOLD2</t>
  </si>
  <si>
    <t>Réz 2 - műoldat</t>
  </si>
  <si>
    <t>SZELENMUOLD1</t>
  </si>
  <si>
    <t>Szelén 1 - műoldat</t>
  </si>
  <si>
    <t>SZELENMUOLD2</t>
  </si>
  <si>
    <t>Szelén 2 - műoldat</t>
  </si>
  <si>
    <t>SZULFATMUOLD1</t>
  </si>
  <si>
    <t>Szulfát 1 - műoldat</t>
  </si>
  <si>
    <t>SZULFATMUOLD2</t>
  </si>
  <si>
    <t>Szulfát 2 - műoldat</t>
  </si>
  <si>
    <t>TETKLETMUOLD1</t>
  </si>
  <si>
    <t>Tetraklór-etilén 1 - műoldat</t>
  </si>
  <si>
    <t>TETKLETMUOLD2</t>
  </si>
  <si>
    <t>Tetraklór-etilén 2 - műoldat</t>
  </si>
  <si>
    <t>TOCMUOLD1</t>
  </si>
  <si>
    <t>TOC 1 - műoldat</t>
  </si>
  <si>
    <t>TOCMUOLD2</t>
  </si>
  <si>
    <t>TOC 2 - műoldat</t>
  </si>
  <si>
    <t>TRIKLETMUOLD1</t>
  </si>
  <si>
    <t>Triklór-etilén 1 - műoldat</t>
  </si>
  <si>
    <t>TRIKLETMUOLD2</t>
  </si>
  <si>
    <t>Triklór-etilén 2 - műoldat</t>
  </si>
  <si>
    <t>VASMUOLD1</t>
  </si>
  <si>
    <t>Vas 1 - műoldat</t>
  </si>
  <si>
    <t>VASMUOLD2</t>
  </si>
  <si>
    <t>Vas 2 - műoldat</t>
  </si>
  <si>
    <t>VINKLORMUOLD1</t>
  </si>
  <si>
    <t>Vinil-klorid 1 - műoldat</t>
  </si>
  <si>
    <t>VINKLORMUOLD2</t>
  </si>
  <si>
    <t>Vinil-klorid 2 - műoldat</t>
  </si>
  <si>
    <t>12DIKLETMUOLD1</t>
  </si>
  <si>
    <t>1,2-diklór-etán 1 - műoldat</t>
  </si>
  <si>
    <t>12DIKLETMUOLD2</t>
  </si>
  <si>
    <t>1,2-diklór-etán 2 - műoldat</t>
  </si>
  <si>
    <t>FEMN</t>
  </si>
  <si>
    <t>Vas és mangán együtt</t>
  </si>
  <si>
    <t>ADENOVIRUS</t>
  </si>
  <si>
    <t>Adenovírus</t>
  </si>
  <si>
    <t>NOROVIRUS</t>
  </si>
  <si>
    <t>Norovírus</t>
  </si>
  <si>
    <t>ENTEROVIRUS</t>
  </si>
  <si>
    <t>Enterovírus</t>
  </si>
  <si>
    <t>HEPATITISA</t>
  </si>
  <si>
    <t>Hepatitis A vírus</t>
  </si>
  <si>
    <t>GIARDIA</t>
  </si>
  <si>
    <t>Giardia</t>
  </si>
  <si>
    <t>CRYPTOSPOR</t>
  </si>
  <si>
    <t>Cryptosporidium</t>
  </si>
  <si>
    <t>OSSZAKTCLHSZ</t>
  </si>
  <si>
    <t>Összes aktív klór (helyszíni)</t>
  </si>
  <si>
    <t>SZINFOTOMETRIAS</t>
  </si>
  <si>
    <t>Szín (fotometriás)</t>
  </si>
  <si>
    <t>ULEDMIN</t>
  </si>
  <si>
    <t>Üledék minősége</t>
  </si>
  <si>
    <t>ÖSSZFOSZ</t>
  </si>
  <si>
    <t>Összes foszfor</t>
  </si>
  <si>
    <t>LUGVALM</t>
  </si>
  <si>
    <t>Lúgosság - valódi minta</t>
  </si>
  <si>
    <t>KALCIUMVALM</t>
  </si>
  <si>
    <t>Kalcium - valódi minta</t>
  </si>
  <si>
    <t>MAGNEZIUMVALM</t>
  </si>
  <si>
    <t>Magnézium - valódi minta</t>
  </si>
  <si>
    <t>NATRIUMVALM</t>
  </si>
  <si>
    <t>Nátrium - valódi minta</t>
  </si>
  <si>
    <t>KLORIDVALM</t>
  </si>
  <si>
    <t>Klorid - valódi minta</t>
  </si>
  <si>
    <t>SZULFATVALM</t>
  </si>
  <si>
    <t>Szulfát - valódi minta</t>
  </si>
  <si>
    <t>OSSZKEMVALM</t>
  </si>
  <si>
    <t>Összes keménység - valódi minta</t>
  </si>
  <si>
    <t>PHVALM</t>
  </si>
  <si>
    <t>pH (20°C) - valódi minta</t>
  </si>
  <si>
    <t>ZAVAROSSAGVALM</t>
  </si>
  <si>
    <t>Zavarosság - valódi minta</t>
  </si>
  <si>
    <t>KOIPSVALM</t>
  </si>
  <si>
    <t>KOIps - valódi minta</t>
  </si>
  <si>
    <t>NITRITVALM</t>
  </si>
  <si>
    <t>Nitrit - valódi minta</t>
  </si>
  <si>
    <t>KALIUMVALM</t>
  </si>
  <si>
    <t>Kálium - valódi minta</t>
  </si>
  <si>
    <t>VEZKEPVALM</t>
  </si>
  <si>
    <t>Fajlagos vezetőképesség (20°C) - valódi minta</t>
  </si>
  <si>
    <t>ALUMINIUMMUOLD1</t>
  </si>
  <si>
    <t>Alumínium 1 - műoldat</t>
  </si>
  <si>
    <t>ALUMINIUMMUOLD2</t>
  </si>
  <si>
    <t>Alumínium 2 - műoldat</t>
  </si>
  <si>
    <t>AMMONIUMMUOLD1</t>
  </si>
  <si>
    <t>Ammónium 1 - műoldat</t>
  </si>
  <si>
    <t>AMMONIUMMUOLD2</t>
  </si>
  <si>
    <t>Ammónium 2 - műoldat</t>
  </si>
  <si>
    <t>ANTIMONMUOLD2</t>
  </si>
  <si>
    <t>Antimon 2 - műoldat</t>
  </si>
  <si>
    <t>AOXMUOLD1</t>
  </si>
  <si>
    <t>AOX 1 - műoldat</t>
  </si>
  <si>
    <t>ARZENMUOLD1</t>
  </si>
  <si>
    <t>Arzén 1 - műoldat</t>
  </si>
  <si>
    <t>ARZENMUOLD2</t>
  </si>
  <si>
    <t>Arzén 2 - műoldat</t>
  </si>
  <si>
    <t>BENZAPIRMUOLD1</t>
  </si>
  <si>
    <t>Benz(a)pirén 1 - műoldat</t>
  </si>
  <si>
    <t>BENZAPIRMUOLD2</t>
  </si>
  <si>
    <t>Benz(a)pirén 2 - műoldat</t>
  </si>
  <si>
    <t>BENZBFMUOLD1</t>
  </si>
  <si>
    <t>Benz(b)fluorantén 1 - műoldat</t>
  </si>
  <si>
    <t>BENZBFMUOLD2</t>
  </si>
  <si>
    <t>Benz(b)fluorantén 2 - műoldat</t>
  </si>
  <si>
    <t>BENZGHIPMUOLD1</t>
  </si>
  <si>
    <t>Benz(g,h,i)perilén 1 - műoldat</t>
  </si>
  <si>
    <t>BENZKFMUOLD1</t>
  </si>
  <si>
    <t>Benz(k)fluorantén 1 - műoldat</t>
  </si>
  <si>
    <t>BENZKFMUOLD2</t>
  </si>
  <si>
    <t>Benz(k)fluorantén 2 - műoldat</t>
  </si>
  <si>
    <t>BENZOLMUOLD1</t>
  </si>
  <si>
    <t>Benzol 1 - műoldat</t>
  </si>
  <si>
    <t>BENZOLMUOLD2</t>
  </si>
  <si>
    <t>Benzol 2 - műoldat</t>
  </si>
  <si>
    <t>BORMUOLD1</t>
  </si>
  <si>
    <t>Bór 1 - műoldat</t>
  </si>
  <si>
    <t>BORMUOLD2</t>
  </si>
  <si>
    <t>Bór 2 - műoldat</t>
  </si>
  <si>
    <t>BRDIKMETMUOLD1</t>
  </si>
  <si>
    <t>Bróm-diklór-metán 1 - műoldat</t>
  </si>
  <si>
    <t>BRDIKMETMUOLD2</t>
  </si>
  <si>
    <t>Bróm-diklór-metán 2 - műoldat</t>
  </si>
  <si>
    <t>BROMOFORMMUOLD1</t>
  </si>
  <si>
    <t>Bromoform 1 - műoldat</t>
  </si>
  <si>
    <t>BROMOFORMMUOLD2</t>
  </si>
  <si>
    <t>Bromoform 2 - műoldat</t>
  </si>
  <si>
    <t>CIANIDMUOLD1</t>
  </si>
  <si>
    <t>Cianid 1 - műoldat</t>
  </si>
  <si>
    <t>CIANIDMUOLD2</t>
  </si>
  <si>
    <t>Cianid 2 - műoldat</t>
  </si>
  <si>
    <t>CINKMUOLD1</t>
  </si>
  <si>
    <t>Cink 1 - műoldat</t>
  </si>
  <si>
    <t>CINKMUOLD2</t>
  </si>
  <si>
    <t>Cink 2 - műoldat</t>
  </si>
  <si>
    <t>BROMIDASV</t>
  </si>
  <si>
    <t>Bromid - ásványvíz minta</t>
  </si>
  <si>
    <t>FLUORIDASV</t>
  </si>
  <si>
    <t>Fluorid - ásványvíz minta</t>
  </si>
  <si>
    <t>JODIDASV</t>
  </si>
  <si>
    <t>Jodid - ásványvíz minta</t>
  </si>
  <si>
    <t>METAKOASV</t>
  </si>
  <si>
    <t>Metakovasav - ásványvíz minta</t>
  </si>
  <si>
    <t>KLORIDASV</t>
  </si>
  <si>
    <t>Klorid - ásványvíz minta</t>
  </si>
  <si>
    <t>LITIUMASV</t>
  </si>
  <si>
    <t>Lítium - ásványvíz minta</t>
  </si>
  <si>
    <t>NATRIUMASV</t>
  </si>
  <si>
    <t>Nátrium - ásványvíz minta</t>
  </si>
  <si>
    <t>HIDROKARBASV</t>
  </si>
  <si>
    <t>Hidrogénkarbonát - ásványvíz minta</t>
  </si>
  <si>
    <t>IZZITASMASV</t>
  </si>
  <si>
    <t>Izzítási maradék - ásványvíz minta</t>
  </si>
  <si>
    <t>PHHSZ</t>
  </si>
  <si>
    <t>pH (helyszíni)</t>
  </si>
  <si>
    <t>VIZHOMHSZ</t>
  </si>
  <si>
    <t>Víz hőmérséklet (helyszíni)</t>
  </si>
  <si>
    <t>ZAVAROSSAGMHSZ</t>
  </si>
  <si>
    <t>Zavarosság műszeres (helyszíni)</t>
  </si>
  <si>
    <t>EGYEBSZERV</t>
  </si>
  <si>
    <t>Egyéb (gerinctelen) szervezetek</t>
  </si>
  <si>
    <t>GLIFOZAT</t>
  </si>
  <si>
    <t>Glifozát</t>
  </si>
  <si>
    <t>KLORTALONIL</t>
  </si>
  <si>
    <t>Klórtalonil</t>
  </si>
  <si>
    <t>VALPH</t>
  </si>
  <si>
    <t>VALPH (C5-C12)</t>
  </si>
  <si>
    <t>HEXAKLÓRBUTADIÉN</t>
  </si>
  <si>
    <t>Hexaklórbutadién</t>
  </si>
  <si>
    <t>ATRAZIN2</t>
  </si>
  <si>
    <t>Atrazin 2 - műoldat</t>
  </si>
  <si>
    <t>DEZETIL-ATRAZIN1</t>
  </si>
  <si>
    <t>Dezetil-atrazin 1 - műoldat</t>
  </si>
  <si>
    <t>DELTA-HCH2</t>
  </si>
  <si>
    <t>delta-HCH 2 - műoldat</t>
  </si>
  <si>
    <t>ALDRIN1</t>
  </si>
  <si>
    <t>Aldrin 1 - műoldat</t>
  </si>
  <si>
    <t>HEPTAKLOR1</t>
  </si>
  <si>
    <t>Heptaklór 1 - műoldat</t>
  </si>
  <si>
    <t>KLORIT1</t>
  </si>
  <si>
    <t>Klorit 1 - műoldat</t>
  </si>
  <si>
    <t>KLORAT1</t>
  </si>
  <si>
    <t>Klorát 1 - műoldat</t>
  </si>
  <si>
    <t>VALACETOKLOR1</t>
  </si>
  <si>
    <t>Acetoklór 1 - val</t>
  </si>
  <si>
    <t>VAL4,4-DDD2</t>
  </si>
  <si>
    <t>4,4-DDD 2 - val</t>
  </si>
  <si>
    <t>VALDELTA-HCH2</t>
  </si>
  <si>
    <t>delta-HCH 2 - val</t>
  </si>
  <si>
    <t>VAL4,4 DDE1</t>
  </si>
  <si>
    <t>4,4 DDE 1 - val</t>
  </si>
  <si>
    <t>TERBACIL</t>
  </si>
  <si>
    <t>Terbacil</t>
  </si>
  <si>
    <t>BENZOLASVANYVIZ</t>
  </si>
  <si>
    <t>Benzol - ásványvíz minta</t>
  </si>
  <si>
    <t>KLOROFFURDO</t>
  </si>
  <si>
    <t>Kloroform - fürdővíz</t>
  </si>
  <si>
    <t>BISETOXIETILFTALAT</t>
  </si>
  <si>
    <t>bis-etoxi-etil-ftalát</t>
  </si>
  <si>
    <t>TRIKLECETMUOLD2</t>
  </si>
  <si>
    <t>Triklór-ecetsav 2 - műoldat</t>
  </si>
  <si>
    <t>VALPIRÉNMUOLD1</t>
  </si>
  <si>
    <t>Pirén 1 - val</t>
  </si>
  <si>
    <t>MCPA2</t>
  </si>
  <si>
    <t>MCPA 2 - műoldat</t>
  </si>
  <si>
    <t>4,4 DDT2</t>
  </si>
  <si>
    <t>4,4 DDT 2 - műoldat</t>
  </si>
  <si>
    <t>4,4-DDD2</t>
  </si>
  <si>
    <t>4,4-DDD 2 - műoldat</t>
  </si>
  <si>
    <t>ENDOSZULFANSZUL2</t>
  </si>
  <si>
    <t>Endoszulfán-szulfát 2 - műoldat</t>
  </si>
  <si>
    <t>ALFA-HCH1</t>
  </si>
  <si>
    <t>alfa-HCH - 1 - műoldat</t>
  </si>
  <si>
    <t>KLORAT2</t>
  </si>
  <si>
    <t>Klorát 2 - műoldat</t>
  </si>
  <si>
    <t>VALHEPTAKLOR2</t>
  </si>
  <si>
    <t>Heptaklór 2 - val</t>
  </si>
  <si>
    <t>ETILBENZOLASVANYVIZ</t>
  </si>
  <si>
    <t>Etil-benzol -ásványvíz minta</t>
  </si>
  <si>
    <t>DIBROMKLMFURDO</t>
  </si>
  <si>
    <t>Dibróm-klór-metán - fürdővíz</t>
  </si>
  <si>
    <t>KLÓRTALONIL 2</t>
  </si>
  <si>
    <t>Klórtalonil 2 - val</t>
  </si>
  <si>
    <t>MONOKLOR_E</t>
  </si>
  <si>
    <t>monoklór-ecetsav</t>
  </si>
  <si>
    <t>OSSZKEMASV</t>
  </si>
  <si>
    <t>Összes keménység - ásványvíz minta</t>
  </si>
  <si>
    <t>AMMONIUMASV</t>
  </si>
  <si>
    <t>Ammónium - ásványvíz minta</t>
  </si>
  <si>
    <t>SZULFATASV</t>
  </si>
  <si>
    <t>Szulfát - ásványvíz minta</t>
  </si>
  <si>
    <t>DEZIZOPRATRAZIN1</t>
  </si>
  <si>
    <t>Dezizopropil-atrazin 1 - műoldat</t>
  </si>
  <si>
    <t>TERBUTILAZIN1</t>
  </si>
  <si>
    <t>Terbutilazin 1 - műoldat</t>
  </si>
  <si>
    <t>ALFA-HCH2</t>
  </si>
  <si>
    <t>alfa-HCH - 2 - műoldat</t>
  </si>
  <si>
    <t>BETA-HCH2</t>
  </si>
  <si>
    <t>béta-HCH 2 - műoldat</t>
  </si>
  <si>
    <t>HEPTACLEPOXID1</t>
  </si>
  <si>
    <t>Heptaklór-epoxid 1 - műoldat</t>
  </si>
  <si>
    <t>KLORIT2</t>
  </si>
  <si>
    <t>Klorit 2 - műoldat</t>
  </si>
  <si>
    <t>VAL4,4 DDT2</t>
  </si>
  <si>
    <t>4,4 DDT 2 - val</t>
  </si>
  <si>
    <t>VALENDOSZULFAN2-2</t>
  </si>
  <si>
    <t>Endoszulfán II - 2 - val</t>
  </si>
  <si>
    <t>VALBETA-HCH1</t>
  </si>
  <si>
    <t>béta-HCH 1 - val</t>
  </si>
  <si>
    <t>VALFLUORÉNMUOLD2</t>
  </si>
  <si>
    <t>Fluorén 2 - val</t>
  </si>
  <si>
    <t>VALNAFTALINMUOLD1</t>
  </si>
  <si>
    <t>Naftalin 1 - val</t>
  </si>
  <si>
    <t>URAN</t>
  </si>
  <si>
    <t>urán</t>
  </si>
  <si>
    <t>BISZFENOL_A</t>
  </si>
  <si>
    <t>biszfenol-A</t>
  </si>
  <si>
    <t>PERFLBUT_SZULFONSAV</t>
  </si>
  <si>
    <t>perfluorbután-szulfonsav</t>
  </si>
  <si>
    <t>MDIETILBENZ</t>
  </si>
  <si>
    <t>m-dietil-benzol</t>
  </si>
  <si>
    <t>KOIPSASV</t>
  </si>
  <si>
    <t>KOIps - ásványvíz minta</t>
  </si>
  <si>
    <t>NITRATASV</t>
  </si>
  <si>
    <t>Nitrát - ásványvíz minta</t>
  </si>
  <si>
    <t>METAZAKLOR</t>
  </si>
  <si>
    <t>Metazaklór</t>
  </si>
  <si>
    <t>P,P-DDT</t>
  </si>
  <si>
    <t>P,P-DDD</t>
  </si>
  <si>
    <t>O,P-DDE</t>
  </si>
  <si>
    <t>P,P-DDE</t>
  </si>
  <si>
    <t>ALFA-HCH</t>
  </si>
  <si>
    <t>ACETOKLOR1</t>
  </si>
  <si>
    <t>Acetoklór 1 - műoldat</t>
  </si>
  <si>
    <t>DEZIZOPRATRAZIN2</t>
  </si>
  <si>
    <t>Dezizopropil-atrazin 2 - műoldat</t>
  </si>
  <si>
    <t>TERBUTILAZIN2</t>
  </si>
  <si>
    <t>Terbutilazin 2 - műoldat</t>
  </si>
  <si>
    <t>2_4_D1</t>
  </si>
  <si>
    <t>2,4-diklór-fenoxi-ecetsav 1 - műoldat</t>
  </si>
  <si>
    <t>2_4_D2</t>
  </si>
  <si>
    <t>2,4-diklór-fenoxi-ecetsav 2 - műoldat</t>
  </si>
  <si>
    <t>BENTAZON1</t>
  </si>
  <si>
    <t>Bentazon 1 - műoldat</t>
  </si>
  <si>
    <t>METAZAKLOR1</t>
  </si>
  <si>
    <t>Metazaklór 1 - műoldat</t>
  </si>
  <si>
    <t>METAZAKLOR2</t>
  </si>
  <si>
    <t>Metazaklór 2 - műoldat</t>
  </si>
  <si>
    <t>MCPA1</t>
  </si>
  <si>
    <t>MCPA 1 - műoldat</t>
  </si>
  <si>
    <t>SIMAZIN2</t>
  </si>
  <si>
    <t>Simazin 2 - műoldat</t>
  </si>
  <si>
    <t>4,4 DDT1</t>
  </si>
  <si>
    <t>4,4 DDT 1 - műoldat</t>
  </si>
  <si>
    <t>4,4 DDE1</t>
  </si>
  <si>
    <t>4,4 DDE 1 - műoldat</t>
  </si>
  <si>
    <t>4,4 DDE2</t>
  </si>
  <si>
    <t>4,4 DDE 2 - műoldat</t>
  </si>
  <si>
    <t>LINDÁN2</t>
  </si>
  <si>
    <t>Lindán 2 - műoldat</t>
  </si>
  <si>
    <t>DELTA-HCH1</t>
  </si>
  <si>
    <t>delta-HCH 1 - műoldat</t>
  </si>
  <si>
    <t>ALDRIN2</t>
  </si>
  <si>
    <t>Aldrin 2 - műoldat</t>
  </si>
  <si>
    <t>DIELDRIN1</t>
  </si>
  <si>
    <t>Dieldrin 1 - műoldat</t>
  </si>
  <si>
    <t>HEPTAKLOR2</t>
  </si>
  <si>
    <t>Heptaklór 2 - műoldat</t>
  </si>
  <si>
    <t>HOMERSEKLET</t>
  </si>
  <si>
    <t>Hőmérséklet</t>
  </si>
  <si>
    <t>VEZKEPASV</t>
  </si>
  <si>
    <t>Fajlagos vezetőképesség (20°C) - ásványvíz minta</t>
  </si>
  <si>
    <t>VALALFA-HCH1</t>
  </si>
  <si>
    <t>alfa-HCH 1 - val</t>
  </si>
  <si>
    <t>NITRITASV</t>
  </si>
  <si>
    <t>Nitrit - ásványvíz minta</t>
  </si>
  <si>
    <t>DIMETENAMID-P</t>
  </si>
  <si>
    <t>Dimeténamid-p</t>
  </si>
  <si>
    <t>BETA-HCH</t>
  </si>
  <si>
    <t>N-HEXÁN</t>
  </si>
  <si>
    <t>n-hexán</t>
  </si>
  <si>
    <t>METOLAKLOR1</t>
  </si>
  <si>
    <t>Metolaklór - 1 műoldat</t>
  </si>
  <si>
    <t>ENDOSZULFANSZUL1</t>
  </si>
  <si>
    <t>Endoszulfán-szulfát 1 - műoldat</t>
  </si>
  <si>
    <t>DIELDRIN2</t>
  </si>
  <si>
    <t>Dieldrin 2 - műoldat</t>
  </si>
  <si>
    <t>VALALFA-HCH2</t>
  </si>
  <si>
    <t>alfa-HCH 2 - val</t>
  </si>
  <si>
    <t>FENOLINDEXASVANYVIZ</t>
  </si>
  <si>
    <t>Fenolindex - ásványvíz minta</t>
  </si>
  <si>
    <t>VALDIELDRIN2</t>
  </si>
  <si>
    <t>Dieldrin 2 - val</t>
  </si>
  <si>
    <t>VALHEPTAKLOR1</t>
  </si>
  <si>
    <t>Heptaklór 1 - val</t>
  </si>
  <si>
    <t>VAL4,4 DDE2</t>
  </si>
  <si>
    <t>4,4 DDE 2 - val</t>
  </si>
  <si>
    <t>DIMETILFTALAT</t>
  </si>
  <si>
    <t>dimetil-ftalát</t>
  </si>
  <si>
    <t>DIETILFTALAT</t>
  </si>
  <si>
    <t>dietil-ftalát</t>
  </si>
  <si>
    <t>DINBUTILFTALAT</t>
  </si>
  <si>
    <t>di-n-butil-ftalát</t>
  </si>
  <si>
    <t>DINHEXILFTALAT</t>
  </si>
  <si>
    <t>di-n-hexil-ftalát</t>
  </si>
  <si>
    <t>DIETILHEXILFTALAT</t>
  </si>
  <si>
    <t>di-2-etilhexil-ftalát</t>
  </si>
  <si>
    <t>DIFENILFTALAT</t>
  </si>
  <si>
    <t>di-fenil-ftalát</t>
  </si>
  <si>
    <t>DINOKTILFTALAT</t>
  </si>
  <si>
    <t>di-n-oktil-ftalát</t>
  </si>
  <si>
    <t>NITRÁTIVÓ</t>
  </si>
  <si>
    <t>Nitrát - ivóvíz</t>
  </si>
  <si>
    <t>METRIBUZIN 2</t>
  </si>
  <si>
    <t>Metribuzin 2 - val</t>
  </si>
  <si>
    <t>DIKAMBA 1</t>
  </si>
  <si>
    <t>Dikamba 1 - val</t>
  </si>
  <si>
    <t>MONOKLECETMUOLD2</t>
  </si>
  <si>
    <t>Monoklór-ecetsav 2 - műoldat</t>
  </si>
  <si>
    <t>MONOBRECETMUOLD1</t>
  </si>
  <si>
    <t>Monobróm-ecetsav 1 - műoldat</t>
  </si>
  <si>
    <t>KALCIUMASV</t>
  </si>
  <si>
    <t>Kalcium - ásványvíz minta</t>
  </si>
  <si>
    <t>MAGNEZIUMASV</t>
  </si>
  <si>
    <t>Magnézium - ásványvíz minta</t>
  </si>
  <si>
    <t>MONOBRECETMUOLD2</t>
  </si>
  <si>
    <t>Monobróm-ecetsav 2 - műoldat</t>
  </si>
  <si>
    <t>DIKLECETMUOLD1</t>
  </si>
  <si>
    <t>Diklór-ecetsav 1 - műoldat</t>
  </si>
  <si>
    <t>DIKLECETMUOLD2</t>
  </si>
  <si>
    <t>Diklór-ecetsav 2 - műoldat</t>
  </si>
  <si>
    <t>VALACENAFTÉNMUOLD1</t>
  </si>
  <si>
    <t>Acenaftén 1 - val</t>
  </si>
  <si>
    <t>VALACENAFTILÉNMUOLD1</t>
  </si>
  <si>
    <t>Acenaftilén 1 - val</t>
  </si>
  <si>
    <t>VALBENZAANTRMUOLD1</t>
  </si>
  <si>
    <t>Benz(a)antracén 1 - val</t>
  </si>
  <si>
    <t>VALBENZEPIRMUOLD1</t>
  </si>
  <si>
    <t>Benz(e)pirén 1 - val</t>
  </si>
  <si>
    <t>VALBENZEPIRMUOLD2</t>
  </si>
  <si>
    <t>Benz(e)pirén 2 - val</t>
  </si>
  <si>
    <t>VALFENANTRÉNMUOLD2</t>
  </si>
  <si>
    <t>Fenantrén 2 - val</t>
  </si>
  <si>
    <t>VALNAFTALINMUOLD2</t>
  </si>
  <si>
    <t>Naftalin 2 - val</t>
  </si>
  <si>
    <t>VAL2METNAFTMUOLD2</t>
  </si>
  <si>
    <t>2-metil-naftalin 2 - val</t>
  </si>
  <si>
    <t>VAL1METNAFTMUOLD2</t>
  </si>
  <si>
    <t>1-metil-naftalin 2 - val</t>
  </si>
  <si>
    <t>OSSZES_PFA</t>
  </si>
  <si>
    <t>Összes PFA</t>
  </si>
  <si>
    <t>PERFL_BUTANSAV</t>
  </si>
  <si>
    <t>perfluor-butánsav</t>
  </si>
  <si>
    <t>PERFL_TRIDEKANSAV</t>
  </si>
  <si>
    <t>perfluor-tridekánsav</t>
  </si>
  <si>
    <t>OSSZESHALO</t>
  </si>
  <si>
    <t>összes haloecetsav</t>
  </si>
  <si>
    <t>DIKLOR_E</t>
  </si>
  <si>
    <t>diklór-ecetsav</t>
  </si>
  <si>
    <t>DEET</t>
  </si>
  <si>
    <t>ATLATSZOSAGE</t>
  </si>
  <si>
    <t>Átlátszóság (érzékszervi)</t>
  </si>
  <si>
    <t>ISOPROPTOL</t>
  </si>
  <si>
    <t>iso-propil-toluol</t>
  </si>
  <si>
    <t>PHASV</t>
  </si>
  <si>
    <t>pH (20°C) - ásványvíz minta</t>
  </si>
  <si>
    <t>TEBUKONAZOL</t>
  </si>
  <si>
    <t>Tebukonazol</t>
  </si>
  <si>
    <t>O,P-DDT</t>
  </si>
  <si>
    <t>DELTA-HCH</t>
  </si>
  <si>
    <t>DEZETIL-ATRAZIN2</t>
  </si>
  <si>
    <t>Dezetil-atrazin 2 - műoldat</t>
  </si>
  <si>
    <t>SIMAZIN1</t>
  </si>
  <si>
    <t>Simazin 1 - műoldat</t>
  </si>
  <si>
    <t>METOLAKLOR2</t>
  </si>
  <si>
    <t>Metolaklór - 2 műoldat</t>
  </si>
  <si>
    <t>ACETOKLOR2</t>
  </si>
  <si>
    <t>Acetoklór 2 - műoldat</t>
  </si>
  <si>
    <t>BENTAZON2</t>
  </si>
  <si>
    <t>Bentazon 2 - műoldat</t>
  </si>
  <si>
    <t>ENDOSZULFAN1-1</t>
  </si>
  <si>
    <t>Endoszulfán I - 1 - műoldat</t>
  </si>
  <si>
    <t>ENDOSZULFAN1-2</t>
  </si>
  <si>
    <t>Endoszulfán I - 2 - műoldat</t>
  </si>
  <si>
    <t>ENDOSZULFAN2-1</t>
  </si>
  <si>
    <t>Endoszulfán II - 1 - műoldat</t>
  </si>
  <si>
    <t>BETA-HCH1</t>
  </si>
  <si>
    <t>béta-HCH 1 - műoldat</t>
  </si>
  <si>
    <t>VALBENZGHIPMUOLD2</t>
  </si>
  <si>
    <t>Benz(g,h,i)perilén 2 - val</t>
  </si>
  <si>
    <t>VALDEZIZOPRATRAZIN1</t>
  </si>
  <si>
    <t>Dezizopropil-atrazin 1 - val</t>
  </si>
  <si>
    <t>VALDEZIZOPRATRAZIN2</t>
  </si>
  <si>
    <t>Dezizopropil-atrazin 2 - val</t>
  </si>
  <si>
    <t>VALALDRIN1</t>
  </si>
  <si>
    <t>Aldrin 1 - val</t>
  </si>
  <si>
    <t>BROMAT2</t>
  </si>
  <si>
    <t>Bromát 2 - műoldat</t>
  </si>
  <si>
    <t>GLIFOZÁT1</t>
  </si>
  <si>
    <t>Glifozát 1 - val</t>
  </si>
  <si>
    <t>DIMETÉNAMID-P 2</t>
  </si>
  <si>
    <t>Dimeténamid-p 2 - val</t>
  </si>
  <si>
    <t>DIKAMBA 2</t>
  </si>
  <si>
    <t>Dikamba 2 - val</t>
  </si>
  <si>
    <t>AMMÓNIVÓ</t>
  </si>
  <si>
    <t>Ammónium - ivóvíz</t>
  </si>
  <si>
    <t>VALDIBAHANTMUOLD2</t>
  </si>
  <si>
    <t>Dibenz(a,h)antracén 2 - val</t>
  </si>
  <si>
    <t>VALFENANTRÉNMUOLD1</t>
  </si>
  <si>
    <t>Fenantrén 1 - val</t>
  </si>
  <si>
    <t>PERFL_HEXANSAV</t>
  </si>
  <si>
    <t>perfluor-hexánsav</t>
  </si>
  <si>
    <t>PERFLOKT_SZULFONSAV</t>
  </si>
  <si>
    <t>perfluoroktán-szulfonsav</t>
  </si>
  <si>
    <t>TRIKLOR_E</t>
  </si>
  <si>
    <t>triklór-ecetsav</t>
  </si>
  <si>
    <t>MONOBROM_E</t>
  </si>
  <si>
    <t>monobróm-ecetsav</t>
  </si>
  <si>
    <t>4,4-DDD1</t>
  </si>
  <si>
    <t>4,4-DDD 1 - műoldat</t>
  </si>
  <si>
    <t>ENDOSZULFAN2-2</t>
  </si>
  <si>
    <t>Endoszulfán II - 2 - műoldat</t>
  </si>
  <si>
    <t>LINDAN1</t>
  </si>
  <si>
    <t>Lindán 1 - műoldat</t>
  </si>
  <si>
    <t>HEPTACLEPOXID2</t>
  </si>
  <si>
    <t>Heptaklór-epoxid 2 - műoldat</t>
  </si>
  <si>
    <t>VALSIMAZIN2</t>
  </si>
  <si>
    <t>Simazin 2 - val</t>
  </si>
  <si>
    <t>VALHEPTACLEPOXID2</t>
  </si>
  <si>
    <t>Heptaklór-epoxid 2 - val</t>
  </si>
  <si>
    <t>VALLINDÁN2</t>
  </si>
  <si>
    <t>Lindán 2 - val</t>
  </si>
  <si>
    <t>VALACENAFTILÉNMUOLD2</t>
  </si>
  <si>
    <t>Acenaftilén 2 - val</t>
  </si>
  <si>
    <t>VALANTRACÉNMUOLD2</t>
  </si>
  <si>
    <t>Antracén 2 - val</t>
  </si>
  <si>
    <t>O,P-DDD</t>
  </si>
  <si>
    <t>ATRAZIN1</t>
  </si>
  <si>
    <t>Atrazin 1 - műoldat</t>
  </si>
  <si>
    <t>VALHEPTACLEPOXID1</t>
  </si>
  <si>
    <t>Heptaklór-epoxid 1 - val</t>
  </si>
  <si>
    <t>CLPIRIFOSZ1</t>
  </si>
  <si>
    <t>Klór-pirifosz 1 - műoldat</t>
  </si>
  <si>
    <t>CLPIRIFOSZ2</t>
  </si>
  <si>
    <t>Klór-pirifosz 2 - műoldat</t>
  </si>
  <si>
    <t>BROMOFFURDO</t>
  </si>
  <si>
    <t>Bromoform - fürdővíz</t>
  </si>
  <si>
    <t>BISNBUTOXIETILFTALAT</t>
  </si>
  <si>
    <t>bis-2-n-butoxietil-ftalát</t>
  </si>
  <si>
    <t>DIMETÉNAMID-P 1</t>
  </si>
  <si>
    <t>Dimeténamid-p 1 - val</t>
  </si>
  <si>
    <t>METRIBUZIN 1</t>
  </si>
  <si>
    <t>Metribuzin 1 - val</t>
  </si>
  <si>
    <t>DIBRECETMUOLD1</t>
  </si>
  <si>
    <t>Dibróm-ecetsav 1 - műoldat</t>
  </si>
  <si>
    <t>DIBRECETMUOLD2</t>
  </si>
  <si>
    <t>Dibróm-ecetsav 2 - műoldat</t>
  </si>
  <si>
    <t>PERFLHEX_SZULFONSAV</t>
  </si>
  <si>
    <t>perfluorhexán-szulfonsav</t>
  </si>
  <si>
    <t>PERFLHEP_SZULFONSAV</t>
  </si>
  <si>
    <t>perfluorheptán-szulfonsav</t>
  </si>
  <si>
    <t>PERFLNON_SZULFONSAV</t>
  </si>
  <si>
    <t>perfluornonán-szulfonsav</t>
  </si>
  <si>
    <t>PERFLDEK_SZULFONSAV</t>
  </si>
  <si>
    <t>perfluordekán-szulfonsav</t>
  </si>
  <si>
    <t>VAPH</t>
  </si>
  <si>
    <t>VAPH (C6-C12)</t>
  </si>
  <si>
    <t>AMPA</t>
  </si>
  <si>
    <t>NITRITIVÓ</t>
  </si>
  <si>
    <t>Nitrit - ivóvíz</t>
  </si>
  <si>
    <t>PERFL_HEPTANSAV</t>
  </si>
  <si>
    <t>perfluor-heptánsav</t>
  </si>
  <si>
    <t>ZAVAROSSAGASV</t>
  </si>
  <si>
    <t>Zavarosság - ásványvíz minta</t>
  </si>
  <si>
    <t>OSSZAKTBROM</t>
  </si>
  <si>
    <t>Összes aktív bróm</t>
  </si>
  <si>
    <t>O3</t>
  </si>
  <si>
    <t>Ózon</t>
  </si>
  <si>
    <t>AKTIVO2</t>
  </si>
  <si>
    <t>Aktív oxigén</t>
  </si>
  <si>
    <t>LUGASV</t>
  </si>
  <si>
    <t>Lúgosság - ásványvíz minta</t>
  </si>
  <si>
    <t>BEPAR180ASV</t>
  </si>
  <si>
    <t>Bepárlási maradék 180°C-on - ásványvíz minta</t>
  </si>
  <si>
    <t>BEPAR260ASV</t>
  </si>
  <si>
    <t>Bepárlási maradék 260°C-on - ásványvíz minta</t>
  </si>
  <si>
    <t>ENTERALISKOR</t>
  </si>
  <si>
    <t>Enterális kórokozó</t>
  </si>
  <si>
    <t>VALDEZETIL-ATRAZIN1</t>
  </si>
  <si>
    <t>Dezetil-atrazin 1 - val</t>
  </si>
  <si>
    <t>VALMETOLAKLOR1</t>
  </si>
  <si>
    <t>Metolaklór 1 - val</t>
  </si>
  <si>
    <t>VALMETAZAKLOR2</t>
  </si>
  <si>
    <t>Metazaklór 2 - val</t>
  </si>
  <si>
    <t>BISMETOXIETILFTALAT</t>
  </si>
  <si>
    <t>bis-1-metoxietil-ftalát</t>
  </si>
  <si>
    <t>VALENDOSZULFAN1-1</t>
  </si>
  <si>
    <t>Endoszulfán I - 1 - val</t>
  </si>
  <si>
    <t>TRIAZINOK</t>
  </si>
  <si>
    <t>Triazinok</t>
  </si>
  <si>
    <t>BISMETILPENTILFTALAT</t>
  </si>
  <si>
    <t>bis-4-metil-2-pentil-ftalát</t>
  </si>
  <si>
    <t>DIPENTILFTALAT</t>
  </si>
  <si>
    <t>di-pentil-ftalát</t>
  </si>
  <si>
    <t>BENZILBUTILFTALAT</t>
  </si>
  <si>
    <t>benzil-butil-ftalát</t>
  </si>
  <si>
    <t>KLOROFIVÓ</t>
  </si>
  <si>
    <t>Kloroform - ivóvíz</t>
  </si>
  <si>
    <t>PENDIMETALIN 1</t>
  </si>
  <si>
    <t>Pendimetalin 1 - val</t>
  </si>
  <si>
    <t>TEBUKONAZOL 1</t>
  </si>
  <si>
    <t>Tebukonazol 1 - val</t>
  </si>
  <si>
    <t>VALKRIZÉNMUOLD2</t>
  </si>
  <si>
    <t>Krizén 2 - val</t>
  </si>
  <si>
    <t>PERFL_PENTANSAV</t>
  </si>
  <si>
    <t>perfluor-pentánsav</t>
  </si>
  <si>
    <t>PERFL_OKTANSAV</t>
  </si>
  <si>
    <t>perfluor-oktánsav</t>
  </si>
  <si>
    <t>PERFL_NONANSAV</t>
  </si>
  <si>
    <t>perfluor-nonánsav</t>
  </si>
  <si>
    <t>PERFL_DODEKANSAV</t>
  </si>
  <si>
    <t>perfluor-dodekánsav</t>
  </si>
  <si>
    <t>URÁNMUOLD1</t>
  </si>
  <si>
    <t>Urán 1 - műoldat</t>
  </si>
  <si>
    <t>URÁNMUOLD2</t>
  </si>
  <si>
    <t>Urán 2 - műoldat</t>
  </si>
  <si>
    <t>VALBENZAPIRMUOLD2</t>
  </si>
  <si>
    <t>Benz(a)pirén 2 - val</t>
  </si>
  <si>
    <t>VALBENZGHIPMUOLD1</t>
  </si>
  <si>
    <t>Benz(g,h,i)perilén 1 - val</t>
  </si>
  <si>
    <t>VALDEZETIL-ATRAZIN2</t>
  </si>
  <si>
    <t>Dezetil-atrazin 2 - val</t>
  </si>
  <si>
    <t>pHIVÓ</t>
  </si>
  <si>
    <t>pH (20°C) - ivóvíz (helyszíni)</t>
  </si>
  <si>
    <t>DIBKLMIVÓ</t>
  </si>
  <si>
    <t>Dibróm-klór-metán - ivóvíz</t>
  </si>
  <si>
    <t>ÖKIVÓ</t>
  </si>
  <si>
    <t>Összes keménység - ivóvíz</t>
  </si>
  <si>
    <t>TOCIVÓ</t>
  </si>
  <si>
    <t>TOC - ivóvíz</t>
  </si>
  <si>
    <t>HAZASAMOBAVK</t>
  </si>
  <si>
    <t>házas amőbák - vízmű kimenő</t>
  </si>
  <si>
    <t>VALBENZBFMUOLD1</t>
  </si>
  <si>
    <t>Benz(b)fluorantén 1 - val</t>
  </si>
  <si>
    <t>VALBENZKFMUOLD1</t>
  </si>
  <si>
    <t>Benz(k)fluorantén 1 - val</t>
  </si>
  <si>
    <t>VALBENZKFMUOLD2</t>
  </si>
  <si>
    <t>Benz(k)fluorantén 2 - val</t>
  </si>
  <si>
    <t>VALINDENO123MUOLD1</t>
  </si>
  <si>
    <t>Indeno(1,2,3-cd)pirén 1 - val</t>
  </si>
  <si>
    <t>VALINDENO123MUOLD2</t>
  </si>
  <si>
    <t>Indeno(1,2,3-cd)pirén 2 - val</t>
  </si>
  <si>
    <t>VALTERBUTILAZIN1</t>
  </si>
  <si>
    <t>Terbutilazin 1 - val</t>
  </si>
  <si>
    <t>VAL_2_4_D1</t>
  </si>
  <si>
    <t>2,4-diklór-fenoxi-ecetsav 1 - val</t>
  </si>
  <si>
    <t>VALBENTAZON1</t>
  </si>
  <si>
    <t>Bentazon 1 - val</t>
  </si>
  <si>
    <t>VALBENTAZON2</t>
  </si>
  <si>
    <t>Bentazon 2 - val</t>
  </si>
  <si>
    <t>VALMETAZAKLOR1</t>
  </si>
  <si>
    <t>Metazaklór 1 - val</t>
  </si>
  <si>
    <t>VALMCPA1</t>
  </si>
  <si>
    <t>MCPA 1 - val</t>
  </si>
  <si>
    <t>VALMCPA2</t>
  </si>
  <si>
    <t>MCPA 2 - val</t>
  </si>
  <si>
    <t>VALENDOSZULFAN1-2</t>
  </si>
  <si>
    <t>Endoszulfán I - 2 - val</t>
  </si>
  <si>
    <t>VALALDRIN2</t>
  </si>
  <si>
    <t>Aldrin 2 - val</t>
  </si>
  <si>
    <t>VALDIELDRIN1</t>
  </si>
  <si>
    <t>Dieldrin 1 - val</t>
  </si>
  <si>
    <t>TOLUOLASVANYVIZ</t>
  </si>
  <si>
    <t>Toluol - ásványvíz minta</t>
  </si>
  <si>
    <t>VEZKFURDO</t>
  </si>
  <si>
    <t>Fajlagos vezetőképesség (20°C) - fürdővíz (helyszíni)</t>
  </si>
  <si>
    <t>BROMDIKLMFURDO</t>
  </si>
  <si>
    <t>Bróm-diklór-metán - fürdővíz</t>
  </si>
  <si>
    <t>NITRITFURDO</t>
  </si>
  <si>
    <t>Nitrit - fürdővíz</t>
  </si>
  <si>
    <t>NITRATFURDO</t>
  </si>
  <si>
    <t>Nitrát - fürdővíz</t>
  </si>
  <si>
    <t>HOMFURDO</t>
  </si>
  <si>
    <t>Hőmérséklet - fürdővíz (helyszíni)</t>
  </si>
  <si>
    <t>DIISOBUTILFTALAT</t>
  </si>
  <si>
    <t>di-isobutil-ftalát</t>
  </si>
  <si>
    <t>DICIKLOHEXILFTALAT</t>
  </si>
  <si>
    <t>di-ciklohexil-ftalát</t>
  </si>
  <si>
    <t>DEET 1</t>
  </si>
  <si>
    <t>DEET 1 - val</t>
  </si>
  <si>
    <t>VALACETOKLOR2</t>
  </si>
  <si>
    <t>Acetoklór 2 - val</t>
  </si>
  <si>
    <t>VAL4,4 DDT1</t>
  </si>
  <si>
    <t>4,4 DDT 1 - val</t>
  </si>
  <si>
    <t>VALENDOSZULFANSZUL1</t>
  </si>
  <si>
    <t>Endoszulfán-szulfát 1 - val</t>
  </si>
  <si>
    <t>VALCLPIRIFOSZ1</t>
  </si>
  <si>
    <t>Klór-pirifosz 1 - val</t>
  </si>
  <si>
    <t>VALBETA-HCH2</t>
  </si>
  <si>
    <t>béta-HCH 2 - val</t>
  </si>
  <si>
    <t>VALDELTA-HCH1</t>
  </si>
  <si>
    <t>delta-HCH 1 - val</t>
  </si>
  <si>
    <t>KOIPLASV</t>
  </si>
  <si>
    <t>KOIpl - ásványvíz minta</t>
  </si>
  <si>
    <t>OXILOLASVANYVIZ</t>
  </si>
  <si>
    <t>o-xilol - ásványvíz</t>
  </si>
  <si>
    <t>TOCFURDO</t>
  </si>
  <si>
    <t>TOC - fürdővíz</t>
  </si>
  <si>
    <t>DINONILFTALAT</t>
  </si>
  <si>
    <t>di-nonil-ftalát</t>
  </si>
  <si>
    <t>GLIFOZÁT2</t>
  </si>
  <si>
    <t>Glifozát 2 - val</t>
  </si>
  <si>
    <t>AMPA2</t>
  </si>
  <si>
    <t>AMPA 2 - val</t>
  </si>
  <si>
    <t>TEBUKONAZOL 2</t>
  </si>
  <si>
    <t>Tebukonazol 2 - val</t>
  </si>
  <si>
    <t>KLÓRTALONIL 1</t>
  </si>
  <si>
    <t>Klórtalonil 1 - val</t>
  </si>
  <si>
    <t>HŐMÉRSÉKLETIVÓ</t>
  </si>
  <si>
    <t>Hőmérséklet - ivóvíz (helyszíni)</t>
  </si>
  <si>
    <t>KKLORIVÓ</t>
  </si>
  <si>
    <t>Kötött aktív klór - ivóvíz (helyszíni)</t>
  </si>
  <si>
    <t>VEZKÉPIVÓ</t>
  </si>
  <si>
    <t>Fajlagos vezetőképesség (20°C) - ivóvíz (helyszíni)</t>
  </si>
  <si>
    <t>TRIKLECETMUOLD1</t>
  </si>
  <si>
    <t>Triklór-ecetsav 1 - műoldat</t>
  </si>
  <si>
    <t>VALACENAFTÉNMUOLD2</t>
  </si>
  <si>
    <t>Acenaftén 2 - val</t>
  </si>
  <si>
    <t>VALANTRACÉNMUOLD1</t>
  </si>
  <si>
    <t>Antracén 1 - val</t>
  </si>
  <si>
    <t>VALDIBAHANTMUOLD1</t>
  </si>
  <si>
    <t>Dibenz(a,h)antracén 1 - val</t>
  </si>
  <si>
    <t>VALFLUORANTÉNMUOLD2</t>
  </si>
  <si>
    <t>Fluorantén 2 - val</t>
  </si>
  <si>
    <t>VALFLUORÉNMUOLD1</t>
  </si>
  <si>
    <t>Fluorén 1 - val</t>
  </si>
  <si>
    <t>VAL2METNAFTMUOLD1</t>
  </si>
  <si>
    <t>2-metil-naftalin 1 - val</t>
  </si>
  <si>
    <t>VAL1METNAFTMUOLD1</t>
  </si>
  <si>
    <t>1-metil-naftalin 1 - val</t>
  </si>
  <si>
    <t>VALPIRÉNMUOLD2</t>
  </si>
  <si>
    <t>Pirén 2 - val</t>
  </si>
  <si>
    <t>VALBENZBFMUOLD2</t>
  </si>
  <si>
    <t>Benz(b)fluorantén 2 - val</t>
  </si>
  <si>
    <t>VALATRAZIN2</t>
  </si>
  <si>
    <t>Atrazin 2 - val</t>
  </si>
  <si>
    <t>MPXILOLASVANYVIZ</t>
  </si>
  <si>
    <t>m+p xilol - ásványvíz</t>
  </si>
  <si>
    <t>PHFURDOVIZ</t>
  </si>
  <si>
    <t>pH (20°C) - fürdővíz (helyszíni)</t>
  </si>
  <si>
    <t>KKLORFURDO</t>
  </si>
  <si>
    <t>Kötött aktív klór - fürdővíz (helyszíni)</t>
  </si>
  <si>
    <t>AMMONIUMFURDO</t>
  </si>
  <si>
    <t>Ammónium - fürdővíz</t>
  </si>
  <si>
    <t>OSSZESFTALAT</t>
  </si>
  <si>
    <t>összes ftalát</t>
  </si>
  <si>
    <t>BROMAT1</t>
  </si>
  <si>
    <t>Bromát 1 - műoldat</t>
  </si>
  <si>
    <t>DEET 2</t>
  </si>
  <si>
    <t>DEET 2 - val</t>
  </si>
  <si>
    <t>BRDIKMIVÓ</t>
  </si>
  <si>
    <t>Bróm-diklór-metán - ivóvíz</t>
  </si>
  <si>
    <t>LUGIVÓ</t>
  </si>
  <si>
    <t>Lúgosság - ivóvíz</t>
  </si>
  <si>
    <t>MONOKLECETMUOLD1</t>
  </si>
  <si>
    <t>Monoklór-ecetsav 1 - műoldat</t>
  </si>
  <si>
    <t>VALKRIZÉNMUOLD1</t>
  </si>
  <si>
    <t>Krizén 1 - val</t>
  </si>
  <si>
    <t>PERFL_DEKANSAV</t>
  </si>
  <si>
    <t>perfluor-dekánsav</t>
  </si>
  <si>
    <t>PERFL_UNDEKANSAV</t>
  </si>
  <si>
    <t>perfluor-undekánsav</t>
  </si>
  <si>
    <t>PERFLPEN_SZULFONSAV</t>
  </si>
  <si>
    <t>perfluorpentán-szulfonsav</t>
  </si>
  <si>
    <t>PERFLUND_SZULFONSAV</t>
  </si>
  <si>
    <t>perfluorundekán-szulfonsav</t>
  </si>
  <si>
    <t>PERFLDOD_SZULFONSAV</t>
  </si>
  <si>
    <t>perfluordodekán-szulfonsav</t>
  </si>
  <si>
    <t>PERFLTRID_SZULFONSAV</t>
  </si>
  <si>
    <t>perfluortridekán-szulfonsav</t>
  </si>
  <si>
    <t>DIBROM_E</t>
  </si>
  <si>
    <t>dibróm-ecetsav</t>
  </si>
  <si>
    <t>VALBENZAPIRMUOLD1</t>
  </si>
  <si>
    <t>Benz(a)pirén 1 - val</t>
  </si>
  <si>
    <t>VALSIMAZIN1</t>
  </si>
  <si>
    <t>Simazin 1 - val</t>
  </si>
  <si>
    <t>VAL4,4-DDD1</t>
  </si>
  <si>
    <t>4,4-DDD 1 - val</t>
  </si>
  <si>
    <t>SZKLORFURDO</t>
  </si>
  <si>
    <t>Szabad aktív klór - fürdővíz (helyszíni)</t>
  </si>
  <si>
    <t>AMPA1</t>
  </si>
  <si>
    <t>AMPA 1 - val</t>
  </si>
  <si>
    <t>PENDIMETALIN 2</t>
  </si>
  <si>
    <t>Pendimetalin 2 - val</t>
  </si>
  <si>
    <t>SZKLORIVÓ</t>
  </si>
  <si>
    <t>Szabad aktív klór - ivóvíz (helyszíni)</t>
  </si>
  <si>
    <t>BROMOFIVÓ</t>
  </si>
  <si>
    <t>Bromoform - ivóvíz</t>
  </si>
  <si>
    <t>VALBENZAANTRMUOLD2</t>
  </si>
  <si>
    <t>Benz(a)antracén 2 - val</t>
  </si>
  <si>
    <t>VALFLUORANTÉNMUOLD1</t>
  </si>
  <si>
    <t>Fluorantén 1 - val</t>
  </si>
  <si>
    <t>NEMATODAVK</t>
  </si>
  <si>
    <t>Nematoda - vízmű kimenő</t>
  </si>
  <si>
    <t>parkod</t>
  </si>
  <si>
    <t>Coliformszám</t>
  </si>
  <si>
    <t>0</t>
  </si>
  <si>
    <t>Escherichia coli</t>
  </si>
  <si>
    <t>nincs szokatlan változás</t>
  </si>
  <si>
    <t>Enterococcus száma</t>
  </si>
  <si>
    <t>Pseudomonas aeruginosa száma</t>
  </si>
  <si>
    <t>Szeszton(üledék)mennyisége</t>
  </si>
  <si>
    <t>Vas és mangán baktériumok</t>
  </si>
  <si>
    <t>2x10^4</t>
  </si>
  <si>
    <t>Szennyezetség jelző baktériumok</t>
  </si>
  <si>
    <t>Cianobaktériumok és algák száma</t>
  </si>
  <si>
    <t>5x10^3</t>
  </si>
  <si>
    <t>Egyéb véglények</t>
  </si>
  <si>
    <t>Egyéb(gerinctelen)szervezetek</t>
  </si>
  <si>
    <t>0,5</t>
  </si>
  <si>
    <t>50</t>
  </si>
  <si>
    <t>0,2</t>
  </si>
  <si>
    <t>0,05</t>
  </si>
  <si>
    <t>250</t>
  </si>
  <si>
    <t>5,0</t>
  </si>
  <si>
    <t>Összes keménység</t>
  </si>
  <si>
    <t>50 és 350 között</t>
  </si>
  <si>
    <t>m-lúg.</t>
  </si>
  <si>
    <t>6,5 és 9,5 között</t>
  </si>
  <si>
    <t>2500</t>
  </si>
  <si>
    <t>Zavarosság</t>
  </si>
  <si>
    <t>elfogadható, szokatlan változás nélkül</t>
  </si>
  <si>
    <t>elfogadható</t>
  </si>
  <si>
    <t>HCO3-</t>
  </si>
  <si>
    <t>1,5</t>
  </si>
  <si>
    <t>200</t>
  </si>
  <si>
    <t>nincs meghatározva</t>
  </si>
  <si>
    <t>Oldott orto-foszfát</t>
  </si>
  <si>
    <t>Összes Cianid</t>
  </si>
  <si>
    <t>10</t>
  </si>
  <si>
    <t>25</t>
  </si>
  <si>
    <t>2,0</t>
  </si>
  <si>
    <t>5</t>
  </si>
  <si>
    <t>1,0</t>
  </si>
  <si>
    <t>20</t>
  </si>
  <si>
    <t>Aluminium</t>
  </si>
  <si>
    <t>Trícium, dúsítással</t>
  </si>
  <si>
    <t>Radon (Rn222)</t>
  </si>
  <si>
    <t>Összes alfa-sugárzás</t>
  </si>
  <si>
    <t>Összes béta-sugárzás</t>
  </si>
  <si>
    <t>Összes alifás szénhidrogén (TPH C5-C40)</t>
  </si>
  <si>
    <t>0,10</t>
  </si>
  <si>
    <t>2,4-D</t>
  </si>
  <si>
    <t>2,4'-DDT</t>
  </si>
  <si>
    <t>4,4'-DDT</t>
  </si>
  <si>
    <t>2,4'-DDD</t>
  </si>
  <si>
    <t>4,4'-DDD</t>
  </si>
  <si>
    <t>2,4'-DDE</t>
  </si>
  <si>
    <t>4,4'-DDE</t>
  </si>
  <si>
    <t>Hexaklórbenzol</t>
  </si>
  <si>
    <t>Klórpirifosz</t>
  </si>
  <si>
    <t>0,030</t>
  </si>
  <si>
    <t>alfa-Endoszulfán</t>
  </si>
  <si>
    <t>béta-Endoszulfán</t>
  </si>
  <si>
    <t>alfa-HCH</t>
  </si>
  <si>
    <t>béta-HCH</t>
  </si>
  <si>
    <t>delta-HCH</t>
  </si>
  <si>
    <t>Dimeténamid</t>
  </si>
  <si>
    <t>metazaklór</t>
  </si>
  <si>
    <t>összes növényvédőszer</t>
  </si>
  <si>
    <t>0,50</t>
  </si>
  <si>
    <t>Cisz-1,2-Diklór-Etilén</t>
  </si>
  <si>
    <t>1,2-Diklór-Etán</t>
  </si>
  <si>
    <t>3,0</t>
  </si>
  <si>
    <t>Tetraklór-Etilén és Triklór Etilén</t>
  </si>
  <si>
    <t>Bróm-Diklór-Metán</t>
  </si>
  <si>
    <t>Dibróm-Klór-Metán</t>
  </si>
  <si>
    <t>Összes Trihalo-Metán</t>
  </si>
  <si>
    <t>1-Metil-Nafatalin</t>
  </si>
  <si>
    <t>2-Metil-Naftalin</t>
  </si>
  <si>
    <t>Acetaftén</t>
  </si>
  <si>
    <t>Benz(a)antracén</t>
  </si>
  <si>
    <t>Kirzén</t>
  </si>
  <si>
    <t>Benz(e)pirén</t>
  </si>
  <si>
    <t>Benz(a)pirén</t>
  </si>
  <si>
    <t>0,01</t>
  </si>
  <si>
    <t>indeno(1,2,3-cd)pirén</t>
  </si>
  <si>
    <t>Dibenz(a,h)antracén</t>
  </si>
  <si>
    <t>Fajlagos elektromos vezetőképesség 20°C-on</t>
  </si>
  <si>
    <t>Adszorbeálható,szervesen kötött halogén(AOX)</t>
  </si>
  <si>
    <t>Ca2+</t>
  </si>
  <si>
    <t>Mg2+</t>
  </si>
  <si>
    <t>NULL</t>
  </si>
  <si>
    <t>paramertek</t>
  </si>
  <si>
    <t>paramtip</t>
  </si>
  <si>
    <t>9200 Mosonmagyaróvár, Timföldgyári út 4.</t>
  </si>
  <si>
    <t>TÁBLA: HUMVIfelelos</t>
  </si>
  <si>
    <t>nev</t>
  </si>
  <si>
    <t>cim</t>
  </si>
  <si>
    <t>TÁBLA: mvtipus</t>
  </si>
  <si>
    <t>leiras</t>
  </si>
  <si>
    <t>TÁBLA: vizsgalolabor</t>
  </si>
  <si>
    <t>ervkezdete</t>
  </si>
  <si>
    <t>ervvege</t>
  </si>
  <si>
    <t>TÁBLA: HUMVImodul</t>
  </si>
  <si>
    <t>ivóvíz</t>
  </si>
  <si>
    <t>termelőkút</t>
  </si>
  <si>
    <t>egyéb</t>
  </si>
  <si>
    <t>kulcspár második eleme</t>
  </si>
  <si>
    <t>TÁBLA: mvoka</t>
  </si>
  <si>
    <t>nevsajat</t>
  </si>
  <si>
    <t>nevteljes</t>
  </si>
  <si>
    <t>vizbazis</t>
  </si>
  <si>
    <t>nevrovid</t>
  </si>
  <si>
    <t>mvhely</t>
  </si>
  <si>
    <t>igen</t>
  </si>
  <si>
    <t>nem</t>
  </si>
  <si>
    <t>akkreditált mintavétel</t>
  </si>
  <si>
    <t>nem akkreditált mintavétel</t>
  </si>
  <si>
    <t>TÁBLA: akkrmintavetel</t>
  </si>
  <si>
    <t>akkrmintavetel</t>
  </si>
  <si>
    <t>TÁBLA: mintavevo</t>
  </si>
  <si>
    <t>minta ID</t>
  </si>
  <si>
    <t>ertek</t>
  </si>
  <si>
    <t>alsomh</t>
  </si>
  <si>
    <t>ha beolvasott érték "&lt;" jellel kezdődik, akkor AMH értéke, egyébként "NULL"</t>
  </si>
  <si>
    <t>TÁBLA: mertekegyseg</t>
  </si>
  <si>
    <t>TÁBLA: parameter</t>
  </si>
  <si>
    <r>
      <t>listának megfelelő érték…</t>
    </r>
    <r>
      <rPr>
        <b/>
        <sz val="11"/>
        <rFont val="Calibri"/>
        <family val="2"/>
        <charset val="238"/>
        <scheme val="minor"/>
      </rPr>
      <t>HUMVImodul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</si>
  <si>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HUMVIfelelos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</si>
  <si>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mvtipus</t>
    </r>
    <r>
      <rPr>
        <sz val="11"/>
        <rFont val="Calibri"/>
        <family val="2"/>
        <charset val="238"/>
        <scheme val="minor"/>
      </rPr>
      <t xml:space="preserve"> táblából</t>
    </r>
  </si>
  <si>
    <r>
      <t>labor ID érték…</t>
    </r>
    <r>
      <rPr>
        <b/>
        <sz val="11"/>
        <rFont val="Calibri"/>
        <family val="2"/>
        <charset val="238"/>
        <scheme val="minor"/>
      </rPr>
      <t>vizsgalolabor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</si>
  <si>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mvoka</t>
    </r>
    <r>
      <rPr>
        <sz val="11"/>
        <rFont val="Calibri"/>
        <family val="2"/>
        <charset val="238"/>
        <scheme val="minor"/>
      </rPr>
      <t xml:space="preserve"> táblából</t>
    </r>
  </si>
  <si>
    <r>
      <t>listának megfelelő érték…</t>
    </r>
    <r>
      <rPr>
        <b/>
        <sz val="11"/>
        <rFont val="Calibri"/>
        <family val="2"/>
        <charset val="238"/>
        <scheme val="minor"/>
      </rPr>
      <t>akkrmintavetel</t>
    </r>
    <r>
      <rPr>
        <sz val="11"/>
        <rFont val="Calibri"/>
        <family val="2"/>
        <charset val="238"/>
        <scheme val="minor"/>
      </rPr>
      <t xml:space="preserve"> táblából</t>
    </r>
  </si>
  <si>
    <r>
      <t>mintavevő ID érték…</t>
    </r>
    <r>
      <rPr>
        <b/>
        <sz val="11"/>
        <rFont val="Calibri"/>
        <family val="2"/>
        <charset val="238"/>
        <scheme val="minor"/>
      </rPr>
      <t>mintavevo</t>
    </r>
    <r>
      <rPr>
        <sz val="11"/>
        <rFont val="Calibri"/>
        <family val="2"/>
        <charset val="238"/>
        <scheme val="minor"/>
      </rPr>
      <t xml:space="preserve"> táblából</t>
    </r>
  </si>
  <si>
    <r>
      <t>paraméter ID érték…</t>
    </r>
    <r>
      <rPr>
        <b/>
        <sz val="11"/>
        <rFont val="Calibri"/>
        <family val="2"/>
        <charset val="238"/>
        <scheme val="minor"/>
      </rPr>
      <t>parameter</t>
    </r>
    <r>
      <rPr>
        <sz val="11"/>
        <rFont val="Calibri"/>
        <family val="2"/>
        <charset val="238"/>
        <scheme val="minor"/>
      </rPr>
      <t xml:space="preserve"> táblából</t>
    </r>
  </si>
  <si>
    <r>
      <t>mértékegység ID érték…</t>
    </r>
    <r>
      <rPr>
        <b/>
        <sz val="11"/>
        <rFont val="Calibri"/>
        <family val="2"/>
        <charset val="238"/>
        <scheme val="minor"/>
      </rPr>
      <t>mertekegyseg</t>
    </r>
    <r>
      <rPr>
        <sz val="11"/>
        <rFont val="Calibri"/>
        <family val="2"/>
        <charset val="238"/>
        <scheme val="minor"/>
      </rPr>
      <t xml:space="preserve"> táblából</t>
    </r>
  </si>
  <si>
    <t>beolvasott érték</t>
  </si>
  <si>
    <t>ertekhozzarendelt</t>
  </si>
  <si>
    <t>maxrange</t>
  </si>
  <si>
    <t>ha beolvasott érték "&gt;" jellel kezdődik, akkor range maximum értéke, egyébként "NULL"</t>
  </si>
  <si>
    <t>HA ertek szám, akkor ertek; HA ertek "&lt;" jellel kezdődik, akkor alsomh/2; HA ertek "&gt;" jellel kezdődik, akkor maxrange; HA ertek szöveges, akkor NULL;</t>
  </si>
  <si>
    <t>TÁBLA:</t>
  </si>
  <si>
    <t>HUMVImodul</t>
  </si>
  <si>
    <t>nvarchar(50)</t>
  </si>
  <si>
    <t>Column name</t>
  </si>
  <si>
    <t>Data Type</t>
  </si>
  <si>
    <t>Allow Nulls</t>
  </si>
  <si>
    <t>false</t>
  </si>
  <si>
    <t>Description</t>
  </si>
  <si>
    <t>modul rövid leírása</t>
  </si>
  <si>
    <t>modulkód</t>
  </si>
  <si>
    <t xml:space="preserve">TÁBLA: </t>
  </si>
  <si>
    <t>HUMVIfelelos</t>
  </si>
  <si>
    <t>Set Primary Key</t>
  </si>
  <si>
    <t>yes</t>
  </si>
  <si>
    <t>vízminta HUMVI felelőse</t>
  </si>
  <si>
    <t>felelős neve</t>
  </si>
  <si>
    <t>felelős címe</t>
  </si>
  <si>
    <t>mintavétel típusa HUMVI importáláshoz</t>
  </si>
  <si>
    <t>leírás</t>
  </si>
  <si>
    <t>vizsgalolabor</t>
  </si>
  <si>
    <t>date</t>
  </si>
  <si>
    <t>labor HUMVI azonosító száma</t>
  </si>
  <si>
    <t>Labor akkreditációs száma</t>
  </si>
  <si>
    <t>labor neve</t>
  </si>
  <si>
    <t>labor címe</t>
  </si>
  <si>
    <t>akkreditált státusz kezdete</t>
  </si>
  <si>
    <t>akkreditált státusz vége</t>
  </si>
  <si>
    <t>NAH-1-1650/2024</t>
  </si>
  <si>
    <t>nvarchar(150)</t>
  </si>
  <si>
    <t>9200 Mosonmagyaróvár, külterület 0226/2 hrsz.</t>
  </si>
  <si>
    <t>1045 Budapest, Anonymus utca 6.</t>
  </si>
  <si>
    <t>9024 Győr, Jósika u. 16.</t>
  </si>
  <si>
    <t>9025 Győr, Gyepszél u. 15.</t>
  </si>
  <si>
    <t>mintavétel oka</t>
  </si>
  <si>
    <t>mintavétel oka HUMVI kód</t>
  </si>
  <si>
    <t>mintavétel akkreditáltságának státusza</t>
  </si>
  <si>
    <t>mintavevő HUMVI azonosító száma</t>
  </si>
  <si>
    <t>mintavevő akkreditációs száma</t>
  </si>
  <si>
    <t>mintavevő neve</t>
  </si>
  <si>
    <t>mintavevő címe</t>
  </si>
  <si>
    <t>mertekegyseg</t>
  </si>
  <si>
    <t>sajatleiras</t>
  </si>
  <si>
    <t>humvileiras</t>
  </si>
  <si>
    <t>parameter</t>
  </si>
  <si>
    <t>nvarchar(25)</t>
  </si>
  <si>
    <t>nvarchar(75)</t>
  </si>
  <si>
    <t>true</t>
  </si>
  <si>
    <t>határérték vagy parametrikus érték értéke</t>
  </si>
  <si>
    <t>érték típuse: határérték vagy parametrikus érték</t>
  </si>
  <si>
    <t>HUMVI paraméterkód</t>
  </si>
  <si>
    <t>HUMVI paraméterleírása</t>
  </si>
  <si>
    <t>paraméterleírás</t>
  </si>
  <si>
    <t>nvarchar(15)</t>
  </si>
  <si>
    <t>nvarchar(10)</t>
  </si>
  <si>
    <t>TÁBLA: mvhely</t>
  </si>
  <si>
    <t>bigint</t>
  </si>
  <si>
    <t>minta</t>
  </si>
  <si>
    <t>nvarchar(255)</t>
  </si>
  <si>
    <t>mintaID</t>
  </si>
  <si>
    <t>eredmenyID</t>
  </si>
  <si>
    <t>Is Identity</t>
  </si>
  <si>
    <t>Identity Increment</t>
  </si>
  <si>
    <t>Identity Seed</t>
  </si>
  <si>
    <t>egyedi kulcs, Identity, Increment: 1, Seed: 1</t>
  </si>
  <si>
    <t>minta laboratóriumi azonosítója</t>
  </si>
  <si>
    <t>mintavétel dátuma</t>
  </si>
  <si>
    <t>mintaátvétel dátuma</t>
  </si>
  <si>
    <t>vizsgálat kezdete dátuma</t>
  </si>
  <si>
    <t>vizsgálat vége dátuma</t>
  </si>
  <si>
    <t>mintavétel oka, szöveges leírás</t>
  </si>
  <si>
    <t>NULL ha mvhkod nem na, egyébként "Megnevezés, saját" Excel táblából importálva</t>
  </si>
  <si>
    <t>FK_tábla</t>
  </si>
  <si>
    <t>FK_mező</t>
  </si>
  <si>
    <t>mintaatvetel</t>
  </si>
  <si>
    <t>bit</t>
  </si>
  <si>
    <t>HUMVIexport</t>
  </si>
  <si>
    <t>eredmeny</t>
  </si>
  <si>
    <t>történt a mintából HUMVI exportálás</t>
  </si>
  <si>
    <t>real vagy float</t>
  </si>
  <si>
    <t>GPS_N_Y</t>
  </si>
  <si>
    <t>GPS_E_X</t>
  </si>
  <si>
    <t>hálózat</t>
  </si>
  <si>
    <t>vízmű</t>
  </si>
  <si>
    <t>kút</t>
  </si>
  <si>
    <t>kimenő</t>
  </si>
  <si>
    <t>telepules</t>
  </si>
  <si>
    <t>tipus</t>
  </si>
  <si>
    <t>HUMVIreginev</t>
  </si>
  <si>
    <t>monitoring kút</t>
  </si>
  <si>
    <t>UTOLSÓ SORBÓL VESSZŐT TÖRÖLNI!!!</t>
  </si>
  <si>
    <t>1900-01-01</t>
  </si>
  <si>
    <t>2024-10-17</t>
  </si>
  <si>
    <t>2029-10-17</t>
  </si>
  <si>
    <t>2024-10-10</t>
  </si>
  <si>
    <t>2029-10-10</t>
  </si>
  <si>
    <t>2019-11-21</t>
  </si>
  <si>
    <t>2024-11-21</t>
  </si>
  <si>
    <t>2021-04-15</t>
  </si>
  <si>
    <t>2026-04-15</t>
  </si>
  <si>
    <t>null</t>
  </si>
  <si>
    <t>5063 Obqprewfgny Blua</t>
  </si>
  <si>
    <t>lLWVCL</t>
  </si>
  <si>
    <t>Blua</t>
  </si>
  <si>
    <t>47.91972</t>
  </si>
  <si>
    <t>17.28063</t>
  </si>
  <si>
    <t>5063 Obqprewfgny Iyehhrtn</t>
  </si>
  <si>
    <t>Iyehhrtn</t>
  </si>
  <si>
    <t>47.91954</t>
  </si>
  <si>
    <t>17.27958</t>
  </si>
  <si>
    <t>5063 Obqprewfgny Jpjipdiu</t>
  </si>
  <si>
    <t>Jpjipdiu</t>
  </si>
  <si>
    <t>47.91906</t>
  </si>
  <si>
    <t>17.27875</t>
  </si>
  <si>
    <t>5063 Obqprewfgny Yyryjs</t>
  </si>
  <si>
    <t>Yyryjs</t>
  </si>
  <si>
    <t>47.91859</t>
  </si>
  <si>
    <t>17.2779</t>
  </si>
  <si>
    <t>7209 Vtjfpjjf Abiqezfn</t>
  </si>
  <si>
    <t>Abiqezfn</t>
  </si>
  <si>
    <t>47.9186</t>
  </si>
  <si>
    <t>17.27686</t>
  </si>
  <si>
    <t>8351 Nhmzzmsdqh Nhhlz</t>
  </si>
  <si>
    <t>Nhhlz</t>
  </si>
  <si>
    <t>47.9192</t>
  </si>
  <si>
    <t>17.27579</t>
  </si>
  <si>
    <t>3763 Svmhmsg Udrjlvtn</t>
  </si>
  <si>
    <t>Udrjlvtn</t>
  </si>
  <si>
    <t>47.91876</t>
  </si>
  <si>
    <t>17.27481</t>
  </si>
  <si>
    <t>9605 Lcwvcl Ebnxscqc</t>
  </si>
  <si>
    <t>Ebnxscqc</t>
  </si>
  <si>
    <t>Lcwvcl</t>
  </si>
  <si>
    <t>47.91824</t>
  </si>
  <si>
    <t>17.27402</t>
  </si>
  <si>
    <t>3086 Aaompjnhr Ubqpva</t>
  </si>
  <si>
    <t>Ubqpva</t>
  </si>
  <si>
    <t>Aaompjnhr</t>
  </si>
  <si>
    <t>47.92029</t>
  </si>
  <si>
    <t>17.2822</t>
  </si>
  <si>
    <t>7919 Jxbxjr Eouypz</t>
  </si>
  <si>
    <t>Eouypz</t>
  </si>
  <si>
    <t>Jxbxjr</t>
  </si>
  <si>
    <t>47.92042</t>
  </si>
  <si>
    <t>17.28243</t>
  </si>
  <si>
    <t>8270 Owijzsgzrpr Rkohqy</t>
  </si>
  <si>
    <t>Rkohqy</t>
  </si>
  <si>
    <t>Owijzsgzrpr</t>
  </si>
  <si>
    <t>47.92044</t>
  </si>
  <si>
    <t>17.28251</t>
  </si>
  <si>
    <t>2991 Jjdjhsp Vxhhmc</t>
  </si>
  <si>
    <t>bNSCFQ</t>
  </si>
  <si>
    <t>Vxhhmc</t>
  </si>
  <si>
    <t>Jjdjhsp</t>
  </si>
  <si>
    <t>47.85538</t>
  </si>
  <si>
    <t>17.42982</t>
  </si>
  <si>
    <t>8018 Mankscvx Msdxtl</t>
  </si>
  <si>
    <t>Msdxtl</t>
  </si>
  <si>
    <t>Mankscvx</t>
  </si>
  <si>
    <t>47.85515</t>
  </si>
  <si>
    <t>17.42916</t>
  </si>
  <si>
    <t>7065 Hwcflmoijro Qoldnt</t>
  </si>
  <si>
    <t>Qoldnt</t>
  </si>
  <si>
    <t>47.85622</t>
  </si>
  <si>
    <t>17.42927</t>
  </si>
  <si>
    <t>7136 Uovbwbhi Qnvptf</t>
  </si>
  <si>
    <t>Qnvptf</t>
  </si>
  <si>
    <t>47.85657</t>
  </si>
  <si>
    <t>17.42978</t>
  </si>
  <si>
    <t>3176 Swsvfdsfv Lebdoq</t>
  </si>
  <si>
    <t>Lebdoq</t>
  </si>
  <si>
    <t>17.42961</t>
  </si>
  <si>
    <t>3916 Vqhezdzow Askfua</t>
  </si>
  <si>
    <t>Askfua</t>
  </si>
  <si>
    <t>47.85553</t>
  </si>
  <si>
    <t>17.42984</t>
  </si>
  <si>
    <t>1730 Gpgmafj Mcsjny</t>
  </si>
  <si>
    <t>Hweeda</t>
  </si>
  <si>
    <t>Mcsjny</t>
  </si>
  <si>
    <t>47.97316</t>
  </si>
  <si>
    <t>17.3022</t>
  </si>
  <si>
    <t>2993 Yhabayh Rskdom</t>
  </si>
  <si>
    <t>Rskdom</t>
  </si>
  <si>
    <t>Yhabayh</t>
  </si>
  <si>
    <t>47.97561</t>
  </si>
  <si>
    <t>17.30079</t>
  </si>
  <si>
    <t>4856 Qbuvuiydc Jyhjzbmb</t>
  </si>
  <si>
    <t>Jyhjzbmb</t>
  </si>
  <si>
    <t>Qbuvuiydc</t>
  </si>
  <si>
    <t>47.9738</t>
  </si>
  <si>
    <t>17.30227</t>
  </si>
  <si>
    <t>3030 Eddumttll Hpxyyiwm</t>
  </si>
  <si>
    <t>Hpxyyiwm</t>
  </si>
  <si>
    <t>Eddumttll</t>
  </si>
  <si>
    <t>47.97357</t>
  </si>
  <si>
    <t>17.303</t>
  </si>
  <si>
    <t>4384 Bnscfq Saf</t>
  </si>
  <si>
    <t>Saf</t>
  </si>
  <si>
    <t>Bnscfq</t>
  </si>
  <si>
    <t>3142 Hweeda Jog</t>
  </si>
  <si>
    <t>Jog</t>
  </si>
  <si>
    <t>7862 Jhostgjitn Olh</t>
  </si>
  <si>
    <t>Tpmjjsyouha</t>
  </si>
  <si>
    <t>Olh</t>
  </si>
  <si>
    <t>Jhostgjitn</t>
  </si>
  <si>
    <t>47.72129</t>
  </si>
  <si>
    <t>17.21661</t>
  </si>
  <si>
    <t>1830 Tpmjjsyouha Dmz</t>
  </si>
  <si>
    <t>Dmz</t>
  </si>
  <si>
    <t>17.21665</t>
  </si>
  <si>
    <t>3895 Nrihblyr Wjz</t>
  </si>
  <si>
    <t>Wjz</t>
  </si>
  <si>
    <t>8381 Anbncw Rhp</t>
  </si>
  <si>
    <t>Rhp</t>
  </si>
  <si>
    <t>6362 Kjgaur Jzz</t>
  </si>
  <si>
    <t>Jzz</t>
  </si>
  <si>
    <t>5933 Wfdfvk Hkwuyjet</t>
  </si>
  <si>
    <t>Hkwuyjet</t>
  </si>
  <si>
    <t>7185 Qees Ylfjulbd</t>
  </si>
  <si>
    <t>Ylfjulbd</t>
  </si>
  <si>
    <t>2003 Tsppqndjlce Llyjb</t>
  </si>
  <si>
    <t>Llyjb</t>
  </si>
  <si>
    <t>7209 Vtjfpjjf Cblie</t>
  </si>
  <si>
    <t>Cblie</t>
  </si>
  <si>
    <t>8351 Nhmzzmsdqh Gkuah</t>
  </si>
  <si>
    <t>Gkuah</t>
  </si>
  <si>
    <t>3763 Svmhmsg Ktjpz</t>
  </si>
  <si>
    <t>Ktjpz</t>
  </si>
  <si>
    <t>9605 Lcwvcl Tkkgn</t>
  </si>
  <si>
    <t>Tkkgn</t>
  </si>
  <si>
    <t>3086 Aaompjnhr Gpgxp</t>
  </si>
  <si>
    <t>Gpgxp</t>
  </si>
  <si>
    <t>7209 Vtjfpjjf Jylq</t>
  </si>
  <si>
    <t>Jylq</t>
  </si>
  <si>
    <t>Vtjfpjjf</t>
  </si>
  <si>
    <t>8351 Nhmzzmsdqh Beau</t>
  </si>
  <si>
    <t>Beau</t>
  </si>
  <si>
    <t>Nhmzzmsdqh</t>
  </si>
  <si>
    <t>47.83207</t>
  </si>
  <si>
    <t>17.50161</t>
  </si>
  <si>
    <t>3763 Svmhmsg Cowc</t>
  </si>
  <si>
    <t>Cowc</t>
  </si>
  <si>
    <t>Svmhmsg</t>
  </si>
  <si>
    <t>47.92824</t>
  </si>
  <si>
    <t>17.2212</t>
  </si>
  <si>
    <t>9605 Lcwvcl Fdep</t>
  </si>
  <si>
    <t>Fdep</t>
  </si>
  <si>
    <t>47.95649</t>
  </si>
  <si>
    <t>17.22022</t>
  </si>
  <si>
    <t>3086 Aaompjnhr Yztb</t>
  </si>
  <si>
    <t>Yztb</t>
  </si>
  <si>
    <t>47.84943</t>
  </si>
  <si>
    <t>17.42834</t>
  </si>
  <si>
    <t>7209 Vtjfpjjf Nblo</t>
  </si>
  <si>
    <t>Nblo</t>
  </si>
  <si>
    <t>47.9658</t>
  </si>
  <si>
    <t>17.29345</t>
  </si>
  <si>
    <t>8351 Nhmzzmsdqh Gvvhxu</t>
  </si>
  <si>
    <t>Gvvhxu</t>
  </si>
  <si>
    <t>47.96145</t>
  </si>
  <si>
    <t>17.31806</t>
  </si>
  <si>
    <t>3763 Svmhmsg Sfpwou</t>
  </si>
  <si>
    <t>Sfpwou</t>
  </si>
  <si>
    <t>47.87532</t>
  </si>
  <si>
    <t>17.43819</t>
  </si>
  <si>
    <t>9605 Lcwvcl Oqnpdb</t>
  </si>
  <si>
    <t>Oqnpdb</t>
  </si>
  <si>
    <t>47.93865</t>
  </si>
  <si>
    <t>17.36036</t>
  </si>
  <si>
    <t>3086 Aaompjnhr Ifgxeo</t>
  </si>
  <si>
    <t>Ifgxeo</t>
  </si>
  <si>
    <t>47.93595</t>
  </si>
  <si>
    <t>17.27806</t>
  </si>
  <si>
    <t>7919 Jxbxjr Kxuqph</t>
  </si>
  <si>
    <t>Kxuqph</t>
  </si>
  <si>
    <t>47.89123</t>
  </si>
  <si>
    <t>17.32879</t>
  </si>
  <si>
    <t>8270 Owijzsgzrpr Fvhoeb</t>
  </si>
  <si>
    <t>Fvhoeb</t>
  </si>
  <si>
    <t>47.88874</t>
  </si>
  <si>
    <t>17.32833</t>
  </si>
  <si>
    <t>2991 Jjdjhsp Ubnawl</t>
  </si>
  <si>
    <t>Ubnawl</t>
  </si>
  <si>
    <t>47.87012</t>
  </si>
  <si>
    <t>17.37179</t>
  </si>
  <si>
    <t>8018 Mankscvx Fenyyq</t>
  </si>
  <si>
    <t>Fenyyq</t>
  </si>
  <si>
    <t>47.72007</t>
  </si>
  <si>
    <t>17.21713</t>
  </si>
  <si>
    <t>7065 Hwcflmoijro Dmnxugl</t>
  </si>
  <si>
    <t>Dmnxugl</t>
  </si>
  <si>
    <t>Hwcflmoijro</t>
  </si>
  <si>
    <t>47.83202</t>
  </si>
  <si>
    <t>17.45695</t>
  </si>
  <si>
    <t>7136 Uovbwbhi Mfasuua</t>
  </si>
  <si>
    <t>Mfasuua</t>
  </si>
  <si>
    <t>Uovbwbhi</t>
  </si>
  <si>
    <t>47.91276</t>
  </si>
  <si>
    <t>17.15551</t>
  </si>
  <si>
    <t>3176 Swsvfdsfv Gctxosr</t>
  </si>
  <si>
    <t>Gctxosr</t>
  </si>
  <si>
    <t>Swsvfdsfv</t>
  </si>
  <si>
    <t>47.91342</t>
  </si>
  <si>
    <t>17.1565</t>
  </si>
  <si>
    <t>7919 Jxbxjr Uwqnoao</t>
  </si>
  <si>
    <t>Uwqnoao</t>
  </si>
  <si>
    <t>47.91334</t>
  </si>
  <si>
    <t>17.14916</t>
  </si>
  <si>
    <t>8270 Owijzsgzrpr Wxdufds</t>
  </si>
  <si>
    <t>Wxdufds</t>
  </si>
  <si>
    <t>47.78599</t>
  </si>
  <si>
    <t>17.1278</t>
  </si>
  <si>
    <t>2991 Jjdjhsp Ujapgrw</t>
  </si>
  <si>
    <t>Ujapgrw</t>
  </si>
  <si>
    <t>47.79331</t>
  </si>
  <si>
    <t>17.14315</t>
  </si>
  <si>
    <t>8018 Mankscvx Pcynuzm</t>
  </si>
  <si>
    <t>Pcynuzm</t>
  </si>
  <si>
    <t>47.82359</t>
  </si>
  <si>
    <t>17.08419</t>
  </si>
  <si>
    <t>7065 Hwcflmoijro Cgmgolxn</t>
  </si>
  <si>
    <t>Cgmgolxn</t>
  </si>
  <si>
    <t>47.7837</t>
  </si>
  <si>
    <t>17.14648</t>
  </si>
  <si>
    <t>7136 Uovbwbhi Nxwbaftx</t>
  </si>
  <si>
    <t>Nxwbaftx</t>
  </si>
  <si>
    <t>47.8028</t>
  </si>
  <si>
    <t>17.34151</t>
  </si>
  <si>
    <t>3176 Swsvfdsfv Msjx</t>
  </si>
  <si>
    <t>Msjx</t>
  </si>
  <si>
    <t>47.82188</t>
  </si>
  <si>
    <t>17.36988</t>
  </si>
  <si>
    <t>2991 Jjdjhsp Qgim</t>
  </si>
  <si>
    <t>Qgim</t>
  </si>
  <si>
    <t>47.82544</t>
  </si>
  <si>
    <t>17.40729</t>
  </si>
  <si>
    <t>8018 Mankscvx Yitaseuh</t>
  </si>
  <si>
    <t>Yitaseuh</t>
  </si>
  <si>
    <t>47.895</t>
  </si>
  <si>
    <t>17.41885</t>
  </si>
  <si>
    <t>2991 Jjdjhsp Rsybiw</t>
  </si>
  <si>
    <t>Rsybiw</t>
  </si>
  <si>
    <t>47.89594</t>
  </si>
  <si>
    <t>17.19581</t>
  </si>
  <si>
    <t>8018 Mankscvx Nyihjwd</t>
  </si>
  <si>
    <t>Nyihjwd</t>
  </si>
  <si>
    <t>47.89408</t>
  </si>
  <si>
    <t>17.19861</t>
  </si>
  <si>
    <t>2991 Jjdjhsp Mybgp</t>
  </si>
  <si>
    <t>Mybgp</t>
  </si>
  <si>
    <t>47.89012</t>
  </si>
  <si>
    <t>17.1926</t>
  </si>
  <si>
    <t>8018 Mankscvx Coliau</t>
  </si>
  <si>
    <t>Coliau</t>
  </si>
  <si>
    <t>47.86198</t>
  </si>
  <si>
    <t>17.46584</t>
  </si>
  <si>
    <t>2991 Jjdjhsp Zkcymkqx</t>
  </si>
  <si>
    <t>Zkcymkqx</t>
  </si>
  <si>
    <t>47.86014</t>
  </si>
  <si>
    <t>17.28593</t>
  </si>
  <si>
    <t>8018 Mankscvx Gbjfckjo</t>
  </si>
  <si>
    <t>Gbjfckjo</t>
  </si>
  <si>
    <t>47.85885</t>
  </si>
  <si>
    <t>17.32187</t>
  </si>
  <si>
    <t>2991 Jjdjhsp Wbbxxrcz</t>
  </si>
  <si>
    <t>Wbbxxrcz</t>
  </si>
  <si>
    <t>47.85654</t>
  </si>
  <si>
    <t>17.28086</t>
  </si>
  <si>
    <t>8018 Mankscvx Xgfzbnap</t>
  </si>
  <si>
    <t>Xgfzbnap</t>
  </si>
  <si>
    <t>47.87349</t>
  </si>
  <si>
    <t>17.25709</t>
  </si>
  <si>
    <t>5063 Obqprewfgny Cjuehyfl</t>
  </si>
  <si>
    <t>Cjuehyfl</t>
  </si>
  <si>
    <t>Obqprewfgny</t>
  </si>
  <si>
    <t>47.86739</t>
  </si>
  <si>
    <t>17.27597</t>
  </si>
  <si>
    <t>5063 Obqprewfgny Oibllvpm</t>
  </si>
  <si>
    <t>Oibllvpm</t>
  </si>
  <si>
    <t>47.88342</t>
  </si>
  <si>
    <t>17.29075</t>
  </si>
  <si>
    <t>3086 Aaompjnhr Bixbhxkr</t>
  </si>
  <si>
    <t>Bixbhxkr</t>
  </si>
  <si>
    <t>47.8753</t>
  </si>
  <si>
    <t>17.27708</t>
  </si>
  <si>
    <t>7209 Vtjfpjjf Xmskvxod</t>
  </si>
  <si>
    <t>Xmskvxod</t>
  </si>
  <si>
    <t>47.86108</t>
  </si>
  <si>
    <t>17.26108</t>
  </si>
  <si>
    <t>8351 Nhmzzmsdqh Vaent</t>
  </si>
  <si>
    <t>Vaent</t>
  </si>
  <si>
    <t>47.88822</t>
  </si>
  <si>
    <t>17.27635</t>
  </si>
  <si>
    <t>3763 Svmhmsg Luqxxkzr</t>
  </si>
  <si>
    <t>Luqxxkzr</t>
  </si>
  <si>
    <t>47.85925</t>
  </si>
  <si>
    <t>17.27846</t>
  </si>
  <si>
    <t>9605 Lcwvcl Szzfhcau</t>
  </si>
  <si>
    <t>Szzfhcau</t>
  </si>
  <si>
    <t>47.86195</t>
  </si>
  <si>
    <t>17.28181</t>
  </si>
  <si>
    <t>3086 Aaompjnhr Pxncc</t>
  </si>
  <si>
    <t>Pxncc</t>
  </si>
  <si>
    <t>47.84173</t>
  </si>
  <si>
    <t>17.29211</t>
  </si>
  <si>
    <t>7209 Vtjfpjjf Fujyeuwm</t>
  </si>
  <si>
    <t>Fujyeuwm</t>
  </si>
  <si>
    <t>47.88053</t>
  </si>
  <si>
    <t>17.26819</t>
  </si>
  <si>
    <t>8351 Nhmzzmsdqh Vxuaavaj</t>
  </si>
  <si>
    <t>Vxuaavaj</t>
  </si>
  <si>
    <t>47.8571</t>
  </si>
  <si>
    <t>17.289</t>
  </si>
  <si>
    <t>3763 Svmhmsg Idfkqlwk</t>
  </si>
  <si>
    <t>Idfkqlwk</t>
  </si>
  <si>
    <t>47.88408</t>
  </si>
  <si>
    <t>17.25877</t>
  </si>
  <si>
    <t>3086 Aaompjnhr Zctshhoe</t>
  </si>
  <si>
    <t>Zctshhoe</t>
  </si>
  <si>
    <t>47.89095</t>
  </si>
  <si>
    <t>17.2655</t>
  </si>
  <si>
    <t>7209 Vtjfpjjf Wttffpi</t>
  </si>
  <si>
    <t>Wttffpi</t>
  </si>
  <si>
    <t>47.88566</t>
  </si>
  <si>
    <t>17.27067</t>
  </si>
  <si>
    <t>8351 Nhmzzmsdqh Plfurc</t>
  </si>
  <si>
    <t>Plfurc</t>
  </si>
  <si>
    <t>47.86814</t>
  </si>
  <si>
    <t>17.25241</t>
  </si>
  <si>
    <t>3763 Svmhmsg Hyh</t>
  </si>
  <si>
    <t>Hyh</t>
  </si>
  <si>
    <t>47.88241</t>
  </si>
  <si>
    <t>17.27759</t>
  </si>
  <si>
    <t>9605 Lcwvcl Glsfaup</t>
  </si>
  <si>
    <t>Glsfaup</t>
  </si>
  <si>
    <t>47.84963</t>
  </si>
  <si>
    <t>17.18002</t>
  </si>
  <si>
    <t>3086 Aaompjnhr Pribf</t>
  </si>
  <si>
    <t>Pribf</t>
  </si>
  <si>
    <t>47.84286</t>
  </si>
  <si>
    <t>17.22717</t>
  </si>
  <si>
    <t>7209 Vtjfpjjf Epocjgt</t>
  </si>
  <si>
    <t>Epocjgt</t>
  </si>
  <si>
    <t>47.88364</t>
  </si>
  <si>
    <t>17.4079</t>
  </si>
  <si>
    <t>8351 Nhmzzmsdqh Nqzaxb</t>
  </si>
  <si>
    <t>Nqzaxb</t>
  </si>
  <si>
    <t>48.00321</t>
  </si>
  <si>
    <t>17.19418</t>
  </si>
  <si>
    <t>3763 Svmhmsg Kubj</t>
  </si>
  <si>
    <t>Kubj</t>
  </si>
  <si>
    <t>47.81473</t>
  </si>
  <si>
    <t>17.20485</t>
  </si>
  <si>
    <t>9605 Lcwvcl Naxbq</t>
  </si>
  <si>
    <t>Naxbq</t>
  </si>
  <si>
    <t>47.80526</t>
  </si>
  <si>
    <t>17.18574</t>
  </si>
  <si>
    <t>3086 Aaompjnhr Fmmpsw</t>
  </si>
  <si>
    <t>Fmmpsw</t>
  </si>
  <si>
    <t>47.86388</t>
  </si>
  <si>
    <t>17.02196</t>
  </si>
  <si>
    <t>7919 Jxbxjr Hquuzt</t>
  </si>
  <si>
    <t>Hquuzt</t>
  </si>
  <si>
    <t>47.83632</t>
  </si>
  <si>
    <t>17.07705</t>
  </si>
  <si>
    <t>LaborMintaKod</t>
  </si>
  <si>
    <t>ModulKod</t>
  </si>
  <si>
    <t>Felelos</t>
  </si>
  <si>
    <t>MvTipus</t>
  </si>
  <si>
    <t>MvDatum</t>
  </si>
  <si>
    <t>Labor</t>
  </si>
  <si>
    <t>LabAkkrSzam</t>
  </si>
  <si>
    <t>MintaAtvetel</t>
  </si>
  <si>
    <t>VizsgalatKezdete</t>
  </si>
  <si>
    <t>VizsgalatVege</t>
  </si>
  <si>
    <t>MvOk</t>
  </si>
  <si>
    <t>MvOkaEgyeb</t>
  </si>
  <si>
    <t>MvhKod</t>
  </si>
  <si>
    <t>MvHely</t>
  </si>
  <si>
    <t>AkkrMintavetel</t>
  </si>
  <si>
    <t>Mintavevo</t>
  </si>
  <si>
    <t>MvAkkrSzam</t>
  </si>
  <si>
    <t>MintaId</t>
  </si>
  <si>
    <t>ParKod</t>
  </si>
  <si>
    <t>Megyseg</t>
  </si>
  <si>
    <t>Ertek</t>
  </si>
  <si>
    <t>AlsoMh</t>
  </si>
  <si>
    <t>MaxRange</t>
  </si>
  <si>
    <t>ErtekHozzarendelt</t>
  </si>
  <si>
    <t>Leiras</t>
  </si>
  <si>
    <t>Nev</t>
  </si>
  <si>
    <t>Cim</t>
  </si>
  <si>
    <t>MvTipusNev</t>
  </si>
  <si>
    <t>ErvKezdete</t>
  </si>
  <si>
    <t>ErvVege</t>
  </si>
  <si>
    <t>AkkrMintavetelStatusz</t>
  </si>
  <si>
    <t>MintavevoAzonosito</t>
  </si>
  <si>
    <t>HumviLeiras</t>
  </si>
  <si>
    <t>SajatLeira</t>
  </si>
  <si>
    <t>SajatLeiras</t>
  </si>
  <si>
    <t>ParamErtek</t>
  </si>
  <si>
    <t>ParamTip</t>
  </si>
  <si>
    <t>NevSajat</t>
  </si>
  <si>
    <t>NevTeljes</t>
  </si>
  <si>
    <t>VizBazis</t>
  </si>
  <si>
    <t>NevRovid</t>
  </si>
  <si>
    <t>Telepules</t>
  </si>
  <si>
    <t>Tipus</t>
  </si>
  <si>
    <t>HumviRegiNev</t>
  </si>
  <si>
    <t>ÖSSZES osztály neve c kezdőbetűvel kiegészítve!!!!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</si>
</sst>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FF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8" fillId="2" borderId="1" xfId="0" applyFont="1" applyFill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0" xfId="0" applyFont="1"/>
    <xf numFmtId="0" fontId="9" fillId="0" borderId="0" xfId="0" applyFont="1"/>
    <xf numFmtId="0" fontId="9" fillId="0" borderId="1" xfId="0" applyFont="1" applyBorder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/>
    <xf numFmtId="0" fontId="0" fillId="5" borderId="1" xfId="0" applyFill="1" applyBorder="1"/>
    <xf numFmtId="14" fontId="0" fillId="5" borderId="1" xfId="0" quotePrefix="1" applyNumberFormat="1" applyFill="1" applyBorder="1"/>
    <xf numFmtId="14" fontId="0" fillId="0" borderId="1" xfId="0" quotePrefix="1" applyNumberFormat="1" applyBorder="1"/>
    <xf numFmtId="0" fontId="0" fillId="0" borderId="2" xfId="0" applyBorder="1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T79"/>
  <sheetViews>
    <sheetView tabSelected="1" zoomScale="80" zoomScaleNormal="80" zoomScaleSheetLayoutView="50" workbookViewId="0">
      <selection activeCell="A2" sqref="A2"/>
    </sheetView>
  </sheetViews>
  <sheetFormatPr defaultRowHeight="15" customHeight="1" x14ac:dyDescent="0.25"/>
  <cols>
    <col min="1" max="1" width="19.28515625" bestFit="1" customWidth="1"/>
    <col min="2" max="2" width="15.140625" bestFit="1" customWidth="1"/>
    <col min="3" max="3" width="12.42578125" bestFit="1" customWidth="1"/>
    <col min="4" max="4" width="47.42578125" customWidth="1"/>
    <col min="9" max="9" width="14.85546875" customWidth="1"/>
    <col min="10" max="10" width="14.140625" customWidth="1"/>
    <col min="11" max="11" width="19.28515625" style="34" bestFit="1" customWidth="1"/>
    <col min="12" max="12" width="2.7109375" customWidth="1"/>
    <col min="13" max="13" width="2.7109375" style="4" customWidth="1"/>
    <col min="14" max="14" width="2.7109375" customWidth="1"/>
    <col min="15" max="15" width="15" style="30" customWidth="1"/>
    <col min="16" max="16" width="14.85546875" style="30" customWidth="1"/>
    <col min="17" max="17" width="11.140625" style="30" bestFit="1" customWidth="1"/>
    <col min="18" max="19" width="17.7109375" style="30" customWidth="1"/>
    <col min="20" max="20" width="23.42578125" style="34" bestFit="1" customWidth="1"/>
  </cols>
  <sheetData>
    <row r="1" spans="1:20" ht="15" customHeight="1" x14ac:dyDescent="0.25">
      <c r="A1" s="34" t="s">
        <v>2409</v>
      </c>
      <c r="O1" s="37" t="s">
        <v>1901</v>
      </c>
      <c r="P1" s="37" t="s">
        <v>1902</v>
      </c>
      <c r="Q1" s="40"/>
      <c r="R1" s="40"/>
      <c r="S1" s="40"/>
    </row>
    <row r="2" spans="1:20" ht="15" customHeight="1" x14ac:dyDescent="0.25">
      <c r="A2" s="35"/>
      <c r="O2" s="18" t="s">
        <v>1904</v>
      </c>
      <c r="P2" s="18" t="s">
        <v>1905</v>
      </c>
      <c r="Q2" s="18" t="s">
        <v>1906</v>
      </c>
      <c r="R2" s="18" t="s">
        <v>1908</v>
      </c>
      <c r="S2" s="18" t="s">
        <v>1913</v>
      </c>
    </row>
    <row r="3" spans="1:20" ht="15" customHeight="1" x14ac:dyDescent="0.25">
      <c r="A3" s="35"/>
      <c r="O3" s="29" t="s">
        <v>1</v>
      </c>
      <c r="P3" s="21" t="s">
        <v>1954</v>
      </c>
      <c r="Q3" s="18" t="s">
        <v>1907</v>
      </c>
      <c r="R3" s="18" t="s">
        <v>1910</v>
      </c>
      <c r="S3" s="18" t="s">
        <v>1914</v>
      </c>
      <c r="T3" s="34" t="s">
        <v>2366</v>
      </c>
    </row>
    <row r="4" spans="1:20" ht="15" customHeight="1" x14ac:dyDescent="0.25">
      <c r="O4" s="31" t="s">
        <v>1859</v>
      </c>
      <c r="P4" s="18" t="s">
        <v>1903</v>
      </c>
      <c r="Q4" s="18" t="s">
        <v>1907</v>
      </c>
      <c r="R4" s="18" t="s">
        <v>1909</v>
      </c>
      <c r="S4" s="18" t="s">
        <v>18</v>
      </c>
      <c r="T4" s="34" t="s">
        <v>2389</v>
      </c>
    </row>
    <row r="7" spans="1:20" ht="15" customHeight="1" x14ac:dyDescent="0.25">
      <c r="A7" s="37" t="s">
        <v>1911</v>
      </c>
      <c r="B7" s="38" t="s">
        <v>1957</v>
      </c>
      <c r="C7" s="39"/>
      <c r="D7" s="39"/>
      <c r="E7" s="39"/>
      <c r="F7" s="39"/>
      <c r="G7" s="39"/>
      <c r="H7" s="39"/>
      <c r="I7" s="39"/>
      <c r="J7" s="39"/>
      <c r="O7" s="37" t="s">
        <v>1911</v>
      </c>
      <c r="P7" s="37" t="s">
        <v>1912</v>
      </c>
      <c r="Q7" s="40"/>
      <c r="R7" s="40"/>
      <c r="S7" s="40"/>
    </row>
    <row r="8" spans="1:20" ht="15" customHeight="1" x14ac:dyDescent="0.25">
      <c r="A8" s="18" t="s">
        <v>1904</v>
      </c>
      <c r="B8" s="18" t="s">
        <v>1905</v>
      </c>
      <c r="C8" s="18" t="s">
        <v>1906</v>
      </c>
      <c r="D8" s="18" t="s">
        <v>1908</v>
      </c>
      <c r="E8" s="18" t="s">
        <v>1913</v>
      </c>
      <c r="F8" s="18" t="s">
        <v>1961</v>
      </c>
      <c r="G8" s="18" t="s">
        <v>1962</v>
      </c>
      <c r="H8" s="18" t="s">
        <v>1963</v>
      </c>
      <c r="I8" s="18" t="s">
        <v>1972</v>
      </c>
      <c r="J8" s="18" t="s">
        <v>1973</v>
      </c>
      <c r="O8" s="18" t="s">
        <v>1904</v>
      </c>
      <c r="P8" s="18" t="s">
        <v>1905</v>
      </c>
      <c r="Q8" s="18" t="s">
        <v>1906</v>
      </c>
      <c r="R8" s="18" t="s">
        <v>1908</v>
      </c>
      <c r="S8" s="18" t="s">
        <v>1913</v>
      </c>
    </row>
    <row r="9" spans="1:20" ht="15" customHeight="1" x14ac:dyDescent="0.25">
      <c r="A9" s="25" t="s">
        <v>1959</v>
      </c>
      <c r="B9" s="18" t="s">
        <v>1956</v>
      </c>
      <c r="C9" s="18" t="s">
        <v>1907</v>
      </c>
      <c r="D9" s="5" t="s">
        <v>1964</v>
      </c>
      <c r="E9" s="18" t="s">
        <v>1914</v>
      </c>
      <c r="F9" s="18" t="s">
        <v>1914</v>
      </c>
      <c r="G9" s="18">
        <v>1</v>
      </c>
      <c r="H9" s="18">
        <v>1</v>
      </c>
      <c r="I9" s="18" t="s">
        <v>18</v>
      </c>
      <c r="J9" s="18" t="s">
        <v>18</v>
      </c>
      <c r="O9" s="29" t="s">
        <v>2</v>
      </c>
      <c r="P9" s="21" t="s">
        <v>1954</v>
      </c>
      <c r="Q9" s="18" t="s">
        <v>1907</v>
      </c>
      <c r="R9" s="18" t="s">
        <v>1915</v>
      </c>
      <c r="S9" s="18" t="s">
        <v>1914</v>
      </c>
      <c r="T9" s="34" t="s">
        <v>2367</v>
      </c>
    </row>
    <row r="10" spans="1:20" ht="15" customHeight="1" x14ac:dyDescent="0.25">
      <c r="A10" s="6" t="s">
        <v>0</v>
      </c>
      <c r="B10" s="5" t="s">
        <v>1945</v>
      </c>
      <c r="C10" s="18" t="s">
        <v>1907</v>
      </c>
      <c r="D10" s="5" t="s">
        <v>1965</v>
      </c>
      <c r="E10" s="18" t="s">
        <v>18</v>
      </c>
      <c r="F10" s="18" t="s">
        <v>18</v>
      </c>
      <c r="G10" s="18" t="s">
        <v>18</v>
      </c>
      <c r="H10" s="18" t="s">
        <v>18</v>
      </c>
      <c r="I10" s="18" t="s">
        <v>18</v>
      </c>
      <c r="J10" s="18" t="s">
        <v>18</v>
      </c>
      <c r="K10" s="34" t="s">
        <v>2365</v>
      </c>
      <c r="O10" s="31" t="s">
        <v>1856</v>
      </c>
      <c r="P10" s="18" t="s">
        <v>1929</v>
      </c>
      <c r="Q10" s="18" t="s">
        <v>1907</v>
      </c>
      <c r="R10" s="18" t="s">
        <v>1916</v>
      </c>
      <c r="S10" s="18" t="s">
        <v>18</v>
      </c>
      <c r="T10" s="34" t="s">
        <v>2390</v>
      </c>
    </row>
    <row r="11" spans="1:20" ht="15" customHeight="1" x14ac:dyDescent="0.25">
      <c r="A11" s="6" t="s">
        <v>1</v>
      </c>
      <c r="B11" s="21" t="s">
        <v>1954</v>
      </c>
      <c r="C11" s="18" t="s">
        <v>1907</v>
      </c>
      <c r="D11" s="19" t="s">
        <v>1887</v>
      </c>
      <c r="E11" s="18" t="s">
        <v>18</v>
      </c>
      <c r="F11" s="18" t="s">
        <v>18</v>
      </c>
      <c r="G11" s="18" t="s">
        <v>18</v>
      </c>
      <c r="H11" s="18" t="s">
        <v>18</v>
      </c>
      <c r="I11" s="18" t="s">
        <v>1902</v>
      </c>
      <c r="J11" s="18" t="s">
        <v>1</v>
      </c>
      <c r="K11" s="34" t="s">
        <v>2366</v>
      </c>
      <c r="O11" s="31" t="s">
        <v>1857</v>
      </c>
      <c r="P11" s="18" t="s">
        <v>1929</v>
      </c>
      <c r="Q11" s="18" t="s">
        <v>1907</v>
      </c>
      <c r="R11" s="18" t="s">
        <v>1917</v>
      </c>
      <c r="S11" s="18" t="s">
        <v>18</v>
      </c>
      <c r="T11" s="34" t="s">
        <v>2391</v>
      </c>
    </row>
    <row r="12" spans="1:20" ht="15" customHeight="1" x14ac:dyDescent="0.25">
      <c r="A12" s="6" t="s">
        <v>2</v>
      </c>
      <c r="B12" s="21" t="s">
        <v>1954</v>
      </c>
      <c r="C12" s="18" t="s">
        <v>1907</v>
      </c>
      <c r="D12" s="19" t="s">
        <v>1888</v>
      </c>
      <c r="E12" s="18" t="s">
        <v>18</v>
      </c>
      <c r="F12" s="18" t="s">
        <v>18</v>
      </c>
      <c r="G12" s="18" t="s">
        <v>18</v>
      </c>
      <c r="H12" s="18" t="s">
        <v>18</v>
      </c>
      <c r="I12" s="18" t="s">
        <v>1912</v>
      </c>
      <c r="J12" s="18" t="s">
        <v>2</v>
      </c>
      <c r="K12" s="34" t="s">
        <v>2367</v>
      </c>
    </row>
    <row r="13" spans="1:20" ht="15" customHeight="1" x14ac:dyDescent="0.25">
      <c r="A13" s="6" t="s">
        <v>3</v>
      </c>
      <c r="B13" s="21" t="s">
        <v>1954</v>
      </c>
      <c r="C13" s="18" t="s">
        <v>1907</v>
      </c>
      <c r="D13" s="19" t="s">
        <v>1889</v>
      </c>
      <c r="E13" s="18" t="s">
        <v>18</v>
      </c>
      <c r="F13" s="18" t="s">
        <v>18</v>
      </c>
      <c r="G13" s="18" t="s">
        <v>18</v>
      </c>
      <c r="H13" s="18" t="s">
        <v>18</v>
      </c>
      <c r="I13" s="18" t="s">
        <v>3</v>
      </c>
      <c r="J13" s="18" t="s">
        <v>3</v>
      </c>
      <c r="K13" s="34" t="s">
        <v>2368</v>
      </c>
    </row>
    <row r="14" spans="1:20" ht="15" customHeight="1" x14ac:dyDescent="0.25">
      <c r="A14" s="6" t="s">
        <v>4</v>
      </c>
      <c r="B14" s="18" t="s">
        <v>1921</v>
      </c>
      <c r="C14" s="18" t="s">
        <v>1907</v>
      </c>
      <c r="D14" s="19" t="s">
        <v>1966</v>
      </c>
      <c r="E14" s="18" t="s">
        <v>18</v>
      </c>
      <c r="F14" s="18" t="s">
        <v>18</v>
      </c>
      <c r="G14" s="18" t="s">
        <v>18</v>
      </c>
      <c r="H14" s="18" t="s">
        <v>18</v>
      </c>
      <c r="I14" s="18" t="s">
        <v>18</v>
      </c>
      <c r="J14" s="18" t="s">
        <v>18</v>
      </c>
      <c r="K14" s="34" t="s">
        <v>2369</v>
      </c>
      <c r="O14" s="37" t="s">
        <v>1911</v>
      </c>
      <c r="P14" s="37" t="s">
        <v>3</v>
      </c>
      <c r="Q14" s="40"/>
      <c r="R14" s="40"/>
      <c r="S14" s="40"/>
    </row>
    <row r="15" spans="1:20" ht="15" customHeight="1" x14ac:dyDescent="0.25">
      <c r="A15" s="6" t="s">
        <v>5</v>
      </c>
      <c r="B15" s="21" t="s">
        <v>1954</v>
      </c>
      <c r="C15" s="18" t="s">
        <v>1907</v>
      </c>
      <c r="D15" s="19" t="s">
        <v>1890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1920</v>
      </c>
      <c r="J15" s="18" t="s">
        <v>5</v>
      </c>
      <c r="K15" s="34" t="s">
        <v>2370</v>
      </c>
      <c r="O15" s="18" t="s">
        <v>1904</v>
      </c>
      <c r="P15" s="18" t="s">
        <v>1905</v>
      </c>
      <c r="Q15" s="18" t="s">
        <v>1906</v>
      </c>
      <c r="R15" s="18" t="s">
        <v>1908</v>
      </c>
      <c r="S15" s="18" t="s">
        <v>1913</v>
      </c>
    </row>
    <row r="16" spans="1:20" ht="15" customHeight="1" x14ac:dyDescent="0.25">
      <c r="A16" s="2" t="s">
        <v>12</v>
      </c>
      <c r="B16" s="21" t="s">
        <v>1953</v>
      </c>
      <c r="C16" s="18" t="s">
        <v>1947</v>
      </c>
      <c r="D16" s="19" t="s">
        <v>1867</v>
      </c>
      <c r="E16" s="18" t="s">
        <v>18</v>
      </c>
      <c r="F16" s="18" t="s">
        <v>18</v>
      </c>
      <c r="G16" s="18" t="s">
        <v>18</v>
      </c>
      <c r="H16" s="18" t="s">
        <v>18</v>
      </c>
      <c r="I16" s="18" t="s">
        <v>1920</v>
      </c>
      <c r="J16" s="18" t="s">
        <v>12</v>
      </c>
      <c r="K16" s="34" t="s">
        <v>2371</v>
      </c>
      <c r="O16" s="29" t="s">
        <v>3</v>
      </c>
      <c r="P16" s="21" t="s">
        <v>1954</v>
      </c>
      <c r="Q16" s="18" t="s">
        <v>1907</v>
      </c>
      <c r="R16" s="18" t="s">
        <v>1918</v>
      </c>
      <c r="S16" s="18" t="s">
        <v>1914</v>
      </c>
      <c r="T16" s="34" t="s">
        <v>2392</v>
      </c>
    </row>
    <row r="17" spans="1:20" ht="15" customHeight="1" x14ac:dyDescent="0.25">
      <c r="A17" s="2" t="s">
        <v>1974</v>
      </c>
      <c r="B17" s="18" t="s">
        <v>1921</v>
      </c>
      <c r="C17" s="18" t="s">
        <v>1947</v>
      </c>
      <c r="D17" s="19" t="s">
        <v>1967</v>
      </c>
      <c r="E17" s="18" t="s">
        <v>18</v>
      </c>
      <c r="F17" s="18" t="s">
        <v>18</v>
      </c>
      <c r="G17" s="18" t="s">
        <v>18</v>
      </c>
      <c r="H17" s="18" t="s">
        <v>18</v>
      </c>
      <c r="I17" s="18" t="s">
        <v>18</v>
      </c>
      <c r="J17" s="18" t="s">
        <v>18</v>
      </c>
      <c r="K17" s="34" t="s">
        <v>2372</v>
      </c>
      <c r="O17" s="31" t="s">
        <v>1859</v>
      </c>
      <c r="P17" s="18" t="s">
        <v>1903</v>
      </c>
      <c r="Q17" s="18" t="s">
        <v>1907</v>
      </c>
      <c r="R17" s="18" t="s">
        <v>1919</v>
      </c>
      <c r="S17" s="18" t="s">
        <v>18</v>
      </c>
      <c r="T17" s="34" t="s">
        <v>2389</v>
      </c>
    </row>
    <row r="18" spans="1:20" ht="15" customHeight="1" x14ac:dyDescent="0.25">
      <c r="A18" s="2" t="s">
        <v>9</v>
      </c>
      <c r="B18" s="18" t="s">
        <v>1921</v>
      </c>
      <c r="C18" s="18" t="s">
        <v>1947</v>
      </c>
      <c r="D18" s="19" t="s">
        <v>1968</v>
      </c>
      <c r="E18" s="18" t="s">
        <v>18</v>
      </c>
      <c r="F18" s="18" t="s">
        <v>18</v>
      </c>
      <c r="G18" s="18" t="s">
        <v>18</v>
      </c>
      <c r="H18" s="18" t="s">
        <v>18</v>
      </c>
      <c r="I18" s="18" t="s">
        <v>18</v>
      </c>
      <c r="J18" s="18" t="s">
        <v>18</v>
      </c>
      <c r="K18" s="34" t="s">
        <v>2373</v>
      </c>
    </row>
    <row r="19" spans="1:20" ht="15" customHeight="1" x14ac:dyDescent="0.25">
      <c r="A19" s="2" t="s">
        <v>10</v>
      </c>
      <c r="B19" s="18" t="s">
        <v>1921</v>
      </c>
      <c r="C19" s="18" t="s">
        <v>1947</v>
      </c>
      <c r="D19" s="19" t="s">
        <v>1969</v>
      </c>
      <c r="E19" s="18" t="s">
        <v>18</v>
      </c>
      <c r="F19" s="18" t="s">
        <v>18</v>
      </c>
      <c r="G19" s="18" t="s">
        <v>18</v>
      </c>
      <c r="H19" s="18" t="s">
        <v>18</v>
      </c>
      <c r="I19" s="18" t="s">
        <v>18</v>
      </c>
      <c r="J19" s="18" t="s">
        <v>18</v>
      </c>
      <c r="K19" s="34" t="s">
        <v>2374</v>
      </c>
      <c r="O19"/>
      <c r="P19"/>
      <c r="Q19"/>
      <c r="R19"/>
      <c r="S19"/>
    </row>
    <row r="20" spans="1:20" ht="15" customHeight="1" x14ac:dyDescent="0.25">
      <c r="A20" s="6" t="s">
        <v>6</v>
      </c>
      <c r="B20" s="21" t="s">
        <v>1954</v>
      </c>
      <c r="C20" s="18" t="s">
        <v>1907</v>
      </c>
      <c r="D20" s="19" t="s">
        <v>1891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6</v>
      </c>
      <c r="J20" s="18" t="s">
        <v>6</v>
      </c>
      <c r="K20" s="34" t="s">
        <v>2375</v>
      </c>
      <c r="O20" s="37" t="s">
        <v>1901</v>
      </c>
      <c r="P20" s="37" t="s">
        <v>1920</v>
      </c>
      <c r="Q20" s="40"/>
      <c r="R20" s="40"/>
      <c r="S20" s="40"/>
    </row>
    <row r="21" spans="1:20" ht="15" customHeight="1" x14ac:dyDescent="0.25">
      <c r="A21" s="2" t="s">
        <v>11</v>
      </c>
      <c r="B21" s="21" t="s">
        <v>1958</v>
      </c>
      <c r="C21" s="18" t="s">
        <v>1947</v>
      </c>
      <c r="D21" s="19" t="s">
        <v>1970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18" t="s">
        <v>18</v>
      </c>
      <c r="K21" s="34" t="s">
        <v>2376</v>
      </c>
      <c r="O21" s="18" t="s">
        <v>1904</v>
      </c>
      <c r="P21" s="18" t="s">
        <v>1905</v>
      </c>
      <c r="Q21" s="18" t="s">
        <v>1906</v>
      </c>
      <c r="R21" s="18" t="s">
        <v>1908</v>
      </c>
      <c r="S21" s="18" t="s">
        <v>1913</v>
      </c>
    </row>
    <row r="22" spans="1:20" ht="15" customHeight="1" x14ac:dyDescent="0.25">
      <c r="A22" s="6" t="s">
        <v>7</v>
      </c>
      <c r="B22" s="5" t="s">
        <v>1945</v>
      </c>
      <c r="C22" s="18" t="s">
        <v>1907</v>
      </c>
      <c r="D22" s="19" t="s">
        <v>13</v>
      </c>
      <c r="E22" s="18" t="s">
        <v>18</v>
      </c>
      <c r="F22" s="18" t="s">
        <v>18</v>
      </c>
      <c r="G22" s="18" t="s">
        <v>18</v>
      </c>
      <c r="H22" s="18" t="s">
        <v>18</v>
      </c>
      <c r="I22" s="18" t="s">
        <v>1873</v>
      </c>
      <c r="J22" s="18" t="s">
        <v>7</v>
      </c>
      <c r="K22" s="34" t="s">
        <v>2377</v>
      </c>
      <c r="O22" s="29" t="s">
        <v>5</v>
      </c>
      <c r="P22" s="21" t="s">
        <v>1954</v>
      </c>
      <c r="Q22" s="18" t="s">
        <v>1907</v>
      </c>
      <c r="R22" s="18" t="s">
        <v>1922</v>
      </c>
      <c r="S22" s="18" t="s">
        <v>1914</v>
      </c>
      <c r="T22" s="34" t="s">
        <v>2370</v>
      </c>
    </row>
    <row r="23" spans="1:20" ht="15" customHeight="1" x14ac:dyDescent="0.25">
      <c r="A23" s="2" t="s">
        <v>1873</v>
      </c>
      <c r="B23" s="21" t="s">
        <v>1958</v>
      </c>
      <c r="C23" s="18" t="s">
        <v>1947</v>
      </c>
      <c r="D23" s="19" t="s">
        <v>1971</v>
      </c>
      <c r="E23" s="18" t="s">
        <v>18</v>
      </c>
      <c r="F23" s="18" t="s">
        <v>18</v>
      </c>
      <c r="G23" s="18" t="s">
        <v>18</v>
      </c>
      <c r="H23" s="18" t="s">
        <v>18</v>
      </c>
      <c r="I23" s="18" t="s">
        <v>18</v>
      </c>
      <c r="J23" s="18" t="s">
        <v>18</v>
      </c>
      <c r="K23" s="34" t="s">
        <v>2378</v>
      </c>
      <c r="O23" s="32" t="s">
        <v>12</v>
      </c>
      <c r="P23" s="21" t="s">
        <v>1953</v>
      </c>
      <c r="Q23" s="18" t="s">
        <v>1907</v>
      </c>
      <c r="R23" s="18" t="s">
        <v>1923</v>
      </c>
      <c r="S23" s="18" t="s">
        <v>1914</v>
      </c>
      <c r="T23" s="34" t="s">
        <v>2371</v>
      </c>
    </row>
    <row r="24" spans="1:20" ht="15" customHeight="1" x14ac:dyDescent="0.25">
      <c r="A24" s="2" t="s">
        <v>1879</v>
      </c>
      <c r="B24" s="18" t="s">
        <v>1954</v>
      </c>
      <c r="C24" s="18" t="s">
        <v>1947</v>
      </c>
      <c r="D24" s="19" t="s">
        <v>1892</v>
      </c>
      <c r="E24" s="18" t="s">
        <v>18</v>
      </c>
      <c r="F24" s="18" t="s">
        <v>18</v>
      </c>
      <c r="G24" s="18" t="s">
        <v>18</v>
      </c>
      <c r="H24" s="18" t="s">
        <v>18</v>
      </c>
      <c r="I24" s="18" t="s">
        <v>1879</v>
      </c>
      <c r="J24" s="18" t="s">
        <v>1879</v>
      </c>
      <c r="K24" s="34" t="s">
        <v>2379</v>
      </c>
      <c r="O24" s="31" t="s">
        <v>1856</v>
      </c>
      <c r="P24" s="18" t="s">
        <v>1929</v>
      </c>
      <c r="Q24" s="18" t="s">
        <v>1907</v>
      </c>
      <c r="R24" s="18" t="s">
        <v>1924</v>
      </c>
      <c r="S24" s="18" t="s">
        <v>18</v>
      </c>
      <c r="T24" s="34" t="s">
        <v>2390</v>
      </c>
    </row>
    <row r="25" spans="1:20" ht="15" customHeight="1" x14ac:dyDescent="0.25">
      <c r="A25" s="2" t="s">
        <v>8</v>
      </c>
      <c r="B25" s="21" t="s">
        <v>1954</v>
      </c>
      <c r="C25" s="18" t="s">
        <v>1947</v>
      </c>
      <c r="D25" s="19" t="s">
        <v>1893</v>
      </c>
      <c r="E25" s="18" t="s">
        <v>18</v>
      </c>
      <c r="F25" s="18" t="s">
        <v>18</v>
      </c>
      <c r="G25" s="18" t="s">
        <v>18</v>
      </c>
      <c r="H25" s="18" t="s">
        <v>18</v>
      </c>
      <c r="I25" s="18" t="s">
        <v>8</v>
      </c>
      <c r="J25" s="18" t="s">
        <v>8</v>
      </c>
      <c r="K25" s="34" t="s">
        <v>2380</v>
      </c>
      <c r="O25" s="31" t="s">
        <v>1857</v>
      </c>
      <c r="P25" s="18" t="s">
        <v>1929</v>
      </c>
      <c r="Q25" s="18" t="s">
        <v>1907</v>
      </c>
      <c r="R25" s="18" t="s">
        <v>1925</v>
      </c>
      <c r="S25" s="18" t="s">
        <v>18</v>
      </c>
      <c r="T25" s="34" t="s">
        <v>2391</v>
      </c>
    </row>
    <row r="26" spans="1:20" ht="15" customHeight="1" x14ac:dyDescent="0.25">
      <c r="A26" s="2" t="s">
        <v>31</v>
      </c>
      <c r="B26" s="21" t="s">
        <v>1953</v>
      </c>
      <c r="C26" s="18" t="s">
        <v>1947</v>
      </c>
      <c r="D26" s="19" t="s">
        <v>1867</v>
      </c>
      <c r="E26" s="18" t="s">
        <v>18</v>
      </c>
      <c r="F26" s="18" t="s">
        <v>18</v>
      </c>
      <c r="G26" s="18" t="s">
        <v>18</v>
      </c>
      <c r="H26" s="18" t="s">
        <v>18</v>
      </c>
      <c r="I26" s="18" t="s">
        <v>8</v>
      </c>
      <c r="J26" s="18" t="s">
        <v>31</v>
      </c>
      <c r="K26" s="34" t="s">
        <v>2381</v>
      </c>
      <c r="O26" s="31" t="s">
        <v>1861</v>
      </c>
      <c r="P26" s="18" t="s">
        <v>1921</v>
      </c>
      <c r="Q26" s="18" t="s">
        <v>1947</v>
      </c>
      <c r="R26" s="18" t="s">
        <v>1926</v>
      </c>
      <c r="S26" s="18" t="s">
        <v>18</v>
      </c>
      <c r="T26" s="34" t="s">
        <v>2393</v>
      </c>
    </row>
    <row r="27" spans="1:20" ht="15" customHeight="1" x14ac:dyDescent="0.25">
      <c r="A27" s="3" t="s">
        <v>1976</v>
      </c>
      <c r="B27" s="5" t="s">
        <v>1975</v>
      </c>
      <c r="C27" s="18" t="s">
        <v>1947</v>
      </c>
      <c r="D27" s="19" t="s">
        <v>1978</v>
      </c>
      <c r="E27" s="18" t="s">
        <v>18</v>
      </c>
      <c r="F27" s="18" t="s">
        <v>18</v>
      </c>
      <c r="G27" s="18" t="s">
        <v>18</v>
      </c>
      <c r="H27" s="18" t="s">
        <v>18</v>
      </c>
      <c r="I27" s="18" t="s">
        <v>18</v>
      </c>
      <c r="J27" s="18" t="s">
        <v>18</v>
      </c>
      <c r="K27" s="34" t="s">
        <v>1976</v>
      </c>
      <c r="O27" s="31" t="s">
        <v>1862</v>
      </c>
      <c r="P27" s="18" t="s">
        <v>1921</v>
      </c>
      <c r="Q27" s="18" t="s">
        <v>1947</v>
      </c>
      <c r="R27" s="18" t="s">
        <v>1927</v>
      </c>
      <c r="S27" s="18" t="s">
        <v>18</v>
      </c>
      <c r="T27" s="34" t="s">
        <v>2394</v>
      </c>
    </row>
    <row r="29" spans="1:20" ht="15" customHeight="1" x14ac:dyDescent="0.25">
      <c r="A29" s="37" t="s">
        <v>1911</v>
      </c>
      <c r="B29" s="38" t="s">
        <v>1977</v>
      </c>
      <c r="C29" s="37"/>
      <c r="D29" s="39"/>
      <c r="E29" s="39"/>
      <c r="F29" s="39"/>
      <c r="G29" s="39"/>
      <c r="H29" s="39"/>
      <c r="I29" s="39"/>
      <c r="J29" s="39"/>
    </row>
    <row r="30" spans="1:20" ht="15" customHeight="1" x14ac:dyDescent="0.25">
      <c r="A30" s="18" t="s">
        <v>1904</v>
      </c>
      <c r="B30" s="18" t="s">
        <v>1905</v>
      </c>
      <c r="C30" s="18" t="s">
        <v>1906</v>
      </c>
      <c r="D30" s="18" t="s">
        <v>1908</v>
      </c>
      <c r="E30" s="18" t="s">
        <v>1913</v>
      </c>
      <c r="F30" s="18" t="s">
        <v>1961</v>
      </c>
      <c r="G30" s="18" t="s">
        <v>1962</v>
      </c>
      <c r="H30" s="18" t="s">
        <v>1963</v>
      </c>
      <c r="I30" s="18" t="s">
        <v>1972</v>
      </c>
      <c r="J30" s="18" t="s">
        <v>1973</v>
      </c>
      <c r="O30" s="37" t="s">
        <v>1911</v>
      </c>
      <c r="P30" s="37" t="s">
        <v>6</v>
      </c>
      <c r="Q30" s="40"/>
      <c r="R30" s="40"/>
      <c r="S30" s="40"/>
    </row>
    <row r="31" spans="1:20" ht="15" customHeight="1" x14ac:dyDescent="0.25">
      <c r="A31" s="25" t="s">
        <v>1960</v>
      </c>
      <c r="B31" s="18" t="s">
        <v>1956</v>
      </c>
      <c r="C31" s="18" t="s">
        <v>1907</v>
      </c>
      <c r="D31" s="5" t="s">
        <v>1964</v>
      </c>
      <c r="E31" s="18" t="s">
        <v>1914</v>
      </c>
      <c r="F31" s="18" t="s">
        <v>1914</v>
      </c>
      <c r="G31" s="18">
        <v>1</v>
      </c>
      <c r="H31" s="18">
        <v>1</v>
      </c>
      <c r="I31" s="18" t="s">
        <v>18</v>
      </c>
      <c r="J31" s="18" t="s">
        <v>18</v>
      </c>
      <c r="O31" s="18" t="s">
        <v>1904</v>
      </c>
      <c r="P31" s="18" t="s">
        <v>1905</v>
      </c>
      <c r="Q31" s="18" t="s">
        <v>1906</v>
      </c>
      <c r="R31" s="18" t="s">
        <v>1908</v>
      </c>
      <c r="S31" s="18" t="s">
        <v>1913</v>
      </c>
    </row>
    <row r="32" spans="1:20" ht="15" customHeight="1" x14ac:dyDescent="0.25">
      <c r="A32" s="25" t="s">
        <v>1959</v>
      </c>
      <c r="B32" s="18" t="s">
        <v>1956</v>
      </c>
      <c r="C32" s="18" t="s">
        <v>1907</v>
      </c>
      <c r="D32" s="5" t="s">
        <v>1881</v>
      </c>
      <c r="E32" s="18" t="s">
        <v>18</v>
      </c>
      <c r="F32" s="18" t="s">
        <v>18</v>
      </c>
      <c r="G32" s="18" t="s">
        <v>18</v>
      </c>
      <c r="H32" s="18" t="s">
        <v>18</v>
      </c>
      <c r="I32" s="18" t="s">
        <v>1957</v>
      </c>
      <c r="J32" s="18" t="s">
        <v>1959</v>
      </c>
      <c r="K32" s="34" t="s">
        <v>2382</v>
      </c>
      <c r="O32" s="29" t="s">
        <v>6</v>
      </c>
      <c r="P32" s="21" t="s">
        <v>1954</v>
      </c>
      <c r="Q32" s="18" t="s">
        <v>1907</v>
      </c>
      <c r="R32" s="18" t="s">
        <v>1935</v>
      </c>
      <c r="S32" s="18" t="s">
        <v>1914</v>
      </c>
      <c r="T32" s="34" t="s">
        <v>2375</v>
      </c>
    </row>
    <row r="33" spans="1:20" ht="15" customHeight="1" x14ac:dyDescent="0.25">
      <c r="A33" s="28" t="s">
        <v>1763</v>
      </c>
      <c r="B33" s="5" t="s">
        <v>1945</v>
      </c>
      <c r="C33" s="18" t="s">
        <v>1907</v>
      </c>
      <c r="D33" s="19" t="s">
        <v>1894</v>
      </c>
      <c r="E33" s="18" t="s">
        <v>18</v>
      </c>
      <c r="F33" s="18" t="s">
        <v>18</v>
      </c>
      <c r="G33" s="18" t="s">
        <v>18</v>
      </c>
      <c r="H33" s="18" t="s">
        <v>18</v>
      </c>
      <c r="I33" s="18" t="s">
        <v>1944</v>
      </c>
      <c r="J33" s="18" t="s">
        <v>1763</v>
      </c>
      <c r="K33" s="34" t="s">
        <v>2383</v>
      </c>
      <c r="O33" s="31" t="s">
        <v>1859</v>
      </c>
      <c r="P33" s="21" t="s">
        <v>1953</v>
      </c>
      <c r="Q33" s="18" t="s">
        <v>1907</v>
      </c>
      <c r="R33" s="18" t="s">
        <v>1934</v>
      </c>
      <c r="S33" s="18" t="s">
        <v>18</v>
      </c>
      <c r="T33" s="34" t="s">
        <v>2389</v>
      </c>
    </row>
    <row r="34" spans="1:20" ht="15" customHeight="1" x14ac:dyDescent="0.25">
      <c r="A34" s="28" t="s">
        <v>118</v>
      </c>
      <c r="B34" s="5" t="s">
        <v>1953</v>
      </c>
      <c r="C34" s="18" t="s">
        <v>1907</v>
      </c>
      <c r="D34" s="19" t="s">
        <v>1895</v>
      </c>
      <c r="E34" s="18" t="s">
        <v>18</v>
      </c>
      <c r="F34" s="18" t="s">
        <v>18</v>
      </c>
      <c r="G34" s="18" t="s">
        <v>18</v>
      </c>
      <c r="H34" s="18" t="s">
        <v>18</v>
      </c>
      <c r="I34" s="18" t="s">
        <v>1941</v>
      </c>
      <c r="J34" s="18" t="s">
        <v>118</v>
      </c>
      <c r="K34" s="34" t="s">
        <v>2384</v>
      </c>
    </row>
    <row r="35" spans="1:20" ht="15" customHeight="1" x14ac:dyDescent="0.25">
      <c r="A35" s="28" t="s">
        <v>1882</v>
      </c>
      <c r="B35" s="5" t="s">
        <v>1945</v>
      </c>
      <c r="C35" s="18" t="s">
        <v>1907</v>
      </c>
      <c r="D35" s="5" t="s">
        <v>1896</v>
      </c>
      <c r="E35" s="18" t="s">
        <v>18</v>
      </c>
      <c r="F35" s="18" t="s">
        <v>18</v>
      </c>
      <c r="G35" s="18" t="s">
        <v>18</v>
      </c>
      <c r="H35" s="18" t="s">
        <v>18</v>
      </c>
      <c r="I35" s="18" t="s">
        <v>18</v>
      </c>
      <c r="J35" s="18" t="s">
        <v>18</v>
      </c>
      <c r="K35" s="34" t="s">
        <v>2385</v>
      </c>
    </row>
    <row r="36" spans="1:20" ht="15" customHeight="1" x14ac:dyDescent="0.25">
      <c r="A36" s="28" t="s">
        <v>1883</v>
      </c>
      <c r="B36" s="36" t="s">
        <v>1979</v>
      </c>
      <c r="C36" s="18" t="s">
        <v>1947</v>
      </c>
      <c r="D36" s="5" t="s">
        <v>1884</v>
      </c>
      <c r="E36" s="18" t="s">
        <v>18</v>
      </c>
      <c r="F36" s="18" t="s">
        <v>18</v>
      </c>
      <c r="G36" s="18" t="s">
        <v>18</v>
      </c>
      <c r="H36" s="18" t="s">
        <v>18</v>
      </c>
      <c r="I36" s="18" t="s">
        <v>18</v>
      </c>
      <c r="J36" s="18" t="s">
        <v>18</v>
      </c>
      <c r="K36" s="48" t="s">
        <v>2386</v>
      </c>
      <c r="O36" s="37" t="s">
        <v>1901</v>
      </c>
      <c r="P36" s="37" t="s">
        <v>1879</v>
      </c>
      <c r="Q36" s="40"/>
      <c r="R36" s="40"/>
      <c r="S36" s="40"/>
    </row>
    <row r="37" spans="1:20" ht="15" customHeight="1" x14ac:dyDescent="0.25">
      <c r="A37" s="3" t="s">
        <v>1898</v>
      </c>
      <c r="B37" s="36" t="s">
        <v>1979</v>
      </c>
      <c r="C37" s="18" t="s">
        <v>1947</v>
      </c>
      <c r="D37" s="5" t="s">
        <v>1899</v>
      </c>
      <c r="E37" s="18" t="s">
        <v>18</v>
      </c>
      <c r="F37" s="18" t="s">
        <v>18</v>
      </c>
      <c r="G37" s="18" t="s">
        <v>18</v>
      </c>
      <c r="H37" s="18" t="s">
        <v>18</v>
      </c>
      <c r="I37" s="18" t="s">
        <v>18</v>
      </c>
      <c r="J37" s="18" t="s">
        <v>18</v>
      </c>
      <c r="K37" s="48" t="s">
        <v>2387</v>
      </c>
      <c r="O37" s="18" t="s">
        <v>1904</v>
      </c>
      <c r="P37" s="18" t="s">
        <v>1905</v>
      </c>
      <c r="Q37" s="18" t="s">
        <v>1906</v>
      </c>
      <c r="R37" s="18" t="s">
        <v>1908</v>
      </c>
      <c r="S37" s="18" t="s">
        <v>1913</v>
      </c>
    </row>
    <row r="38" spans="1:20" ht="15" customHeight="1" x14ac:dyDescent="0.25">
      <c r="A38" s="3" t="s">
        <v>1897</v>
      </c>
      <c r="B38" s="36" t="s">
        <v>1979</v>
      </c>
      <c r="C38" s="18" t="s">
        <v>1947</v>
      </c>
      <c r="D38" s="5" t="s">
        <v>1900</v>
      </c>
      <c r="E38" s="18" t="s">
        <v>18</v>
      </c>
      <c r="F38" s="18" t="s">
        <v>18</v>
      </c>
      <c r="G38" s="18" t="s">
        <v>18</v>
      </c>
      <c r="H38" s="18" t="s">
        <v>18</v>
      </c>
      <c r="I38" s="18" t="s">
        <v>18</v>
      </c>
      <c r="J38" s="18" t="s">
        <v>18</v>
      </c>
      <c r="K38" s="48" t="s">
        <v>2388</v>
      </c>
      <c r="O38" s="32" t="s">
        <v>1879</v>
      </c>
      <c r="P38" s="18" t="s">
        <v>1954</v>
      </c>
      <c r="Q38" s="18" t="s">
        <v>1907</v>
      </c>
      <c r="R38" s="18" t="s">
        <v>1936</v>
      </c>
      <c r="S38" s="18" t="s">
        <v>1914</v>
      </c>
      <c r="T38" s="34" t="s">
        <v>2395</v>
      </c>
    </row>
    <row r="39" spans="1:20" ht="15" customHeight="1" x14ac:dyDescent="0.25">
      <c r="O39" s="31" t="s">
        <v>1859</v>
      </c>
      <c r="P39" s="18" t="s">
        <v>1903</v>
      </c>
      <c r="Q39" s="18" t="s">
        <v>1907</v>
      </c>
      <c r="R39" s="18" t="s">
        <v>1936</v>
      </c>
      <c r="S39" s="18" t="s">
        <v>18</v>
      </c>
      <c r="T39" s="34" t="s">
        <v>2389</v>
      </c>
    </row>
    <row r="42" spans="1:20" ht="15" customHeight="1" x14ac:dyDescent="0.25">
      <c r="O42" s="37" t="s">
        <v>1911</v>
      </c>
      <c r="P42" s="37" t="s">
        <v>8</v>
      </c>
      <c r="Q42" s="40"/>
      <c r="R42" s="40"/>
      <c r="S42" s="40"/>
    </row>
    <row r="43" spans="1:20" ht="15" customHeight="1" x14ac:dyDescent="0.25">
      <c r="O43" s="18" t="s">
        <v>1904</v>
      </c>
      <c r="P43" s="18" t="s">
        <v>1905</v>
      </c>
      <c r="Q43" s="18" t="s">
        <v>1906</v>
      </c>
      <c r="R43" s="18" t="s">
        <v>1908</v>
      </c>
      <c r="S43" s="18" t="s">
        <v>1913</v>
      </c>
    </row>
    <row r="44" spans="1:20" ht="15" customHeight="1" x14ac:dyDescent="0.25">
      <c r="O44" s="32" t="s">
        <v>8</v>
      </c>
      <c r="P44" s="21" t="s">
        <v>1954</v>
      </c>
      <c r="Q44" s="18" t="s">
        <v>1907</v>
      </c>
      <c r="R44" s="18" t="s">
        <v>1937</v>
      </c>
      <c r="S44" s="18" t="s">
        <v>1914</v>
      </c>
      <c r="T44" s="34" t="s">
        <v>2396</v>
      </c>
    </row>
    <row r="45" spans="1:20" ht="15" customHeight="1" x14ac:dyDescent="0.25">
      <c r="O45" s="32" t="s">
        <v>31</v>
      </c>
      <c r="P45" s="21" t="s">
        <v>1953</v>
      </c>
      <c r="Q45" s="18" t="s">
        <v>1907</v>
      </c>
      <c r="R45" s="18" t="s">
        <v>1938</v>
      </c>
      <c r="S45" s="18" t="s">
        <v>1914</v>
      </c>
      <c r="T45" s="34" t="s">
        <v>2381</v>
      </c>
    </row>
    <row r="46" spans="1:20" ht="15" customHeight="1" x14ac:dyDescent="0.25">
      <c r="O46" s="31" t="s">
        <v>1856</v>
      </c>
      <c r="P46" s="18" t="s">
        <v>1929</v>
      </c>
      <c r="Q46" s="18" t="s">
        <v>1907</v>
      </c>
      <c r="R46" s="18" t="s">
        <v>1939</v>
      </c>
      <c r="S46" s="18" t="s">
        <v>18</v>
      </c>
      <c r="T46" s="34" t="s">
        <v>2390</v>
      </c>
    </row>
    <row r="47" spans="1:20" ht="15" customHeight="1" x14ac:dyDescent="0.25">
      <c r="O47" s="31" t="s">
        <v>1857</v>
      </c>
      <c r="P47" s="18" t="s">
        <v>1929</v>
      </c>
      <c r="Q47" s="18" t="s">
        <v>1907</v>
      </c>
      <c r="R47" s="18" t="s">
        <v>1940</v>
      </c>
      <c r="S47" s="18" t="s">
        <v>18</v>
      </c>
      <c r="T47" s="34" t="s">
        <v>2391</v>
      </c>
    </row>
    <row r="48" spans="1:20" ht="15" customHeight="1" x14ac:dyDescent="0.25">
      <c r="O48" s="31" t="s">
        <v>1861</v>
      </c>
      <c r="P48" s="18" t="s">
        <v>1921</v>
      </c>
      <c r="Q48" s="18" t="s">
        <v>1947</v>
      </c>
      <c r="R48" s="18" t="s">
        <v>1926</v>
      </c>
      <c r="S48" s="18" t="s">
        <v>18</v>
      </c>
      <c r="T48" s="34" t="s">
        <v>2393</v>
      </c>
    </row>
    <row r="49" spans="15:20" ht="15" customHeight="1" x14ac:dyDescent="0.25">
      <c r="O49" s="31" t="s">
        <v>1862</v>
      </c>
      <c r="P49" s="18" t="s">
        <v>1921</v>
      </c>
      <c r="Q49" s="18" t="s">
        <v>1947</v>
      </c>
      <c r="R49" s="18" t="s">
        <v>1927</v>
      </c>
      <c r="S49" s="18" t="s">
        <v>18</v>
      </c>
      <c r="T49" s="34" t="s">
        <v>2394</v>
      </c>
    </row>
    <row r="52" spans="15:20" ht="15" customHeight="1" x14ac:dyDescent="0.25">
      <c r="O52" s="37" t="s">
        <v>1911</v>
      </c>
      <c r="P52" s="37" t="s">
        <v>1941</v>
      </c>
      <c r="Q52" s="39"/>
      <c r="R52" s="39"/>
      <c r="S52" s="39"/>
    </row>
    <row r="53" spans="15:20" ht="15" customHeight="1" x14ac:dyDescent="0.25">
      <c r="O53" s="18" t="s">
        <v>1904</v>
      </c>
      <c r="P53" s="18" t="s">
        <v>1905</v>
      </c>
      <c r="Q53" s="18" t="s">
        <v>1906</v>
      </c>
      <c r="R53" s="18" t="s">
        <v>1908</v>
      </c>
      <c r="S53" s="18" t="s">
        <v>1913</v>
      </c>
    </row>
    <row r="54" spans="15:20" ht="15" customHeight="1" x14ac:dyDescent="0.25">
      <c r="O54" s="26" t="s">
        <v>118</v>
      </c>
      <c r="P54" s="5" t="s">
        <v>1953</v>
      </c>
      <c r="Q54" s="18" t="s">
        <v>1907</v>
      </c>
      <c r="R54" s="5"/>
      <c r="S54" s="18" t="s">
        <v>1914</v>
      </c>
      <c r="T54" s="34" t="s">
        <v>2384</v>
      </c>
    </row>
    <row r="55" spans="15:20" ht="15" customHeight="1" x14ac:dyDescent="0.25">
      <c r="O55" s="10" t="s">
        <v>1943</v>
      </c>
      <c r="P55" s="5" t="s">
        <v>1953</v>
      </c>
      <c r="Q55" s="18" t="s">
        <v>1907</v>
      </c>
      <c r="R55" s="5"/>
      <c r="S55" s="18" t="s">
        <v>18</v>
      </c>
      <c r="T55" s="34" t="s">
        <v>2397</v>
      </c>
    </row>
    <row r="56" spans="15:20" ht="15" customHeight="1" x14ac:dyDescent="0.25">
      <c r="O56" s="10" t="s">
        <v>1942</v>
      </c>
      <c r="P56" s="5" t="s">
        <v>1953</v>
      </c>
      <c r="Q56" s="18" t="s">
        <v>1907</v>
      </c>
      <c r="R56" s="5"/>
      <c r="S56" s="18" t="s">
        <v>18</v>
      </c>
      <c r="T56" s="34" t="s">
        <v>2398</v>
      </c>
    </row>
    <row r="59" spans="15:20" ht="15" customHeight="1" x14ac:dyDescent="0.25">
      <c r="O59" s="37" t="s">
        <v>1911</v>
      </c>
      <c r="P59" s="37" t="s">
        <v>1944</v>
      </c>
      <c r="Q59" s="39"/>
      <c r="R59" s="39"/>
      <c r="S59" s="39"/>
    </row>
    <row r="60" spans="15:20" ht="15" customHeight="1" x14ac:dyDescent="0.25">
      <c r="O60" s="18" t="s">
        <v>1904</v>
      </c>
      <c r="P60" s="18" t="s">
        <v>1905</v>
      </c>
      <c r="Q60" s="18" t="s">
        <v>1906</v>
      </c>
      <c r="R60" s="18" t="s">
        <v>1908</v>
      </c>
      <c r="S60" s="18" t="s">
        <v>1913</v>
      </c>
    </row>
    <row r="61" spans="15:20" ht="15" customHeight="1" x14ac:dyDescent="0.25">
      <c r="O61" s="26" t="s">
        <v>1763</v>
      </c>
      <c r="P61" s="5" t="s">
        <v>1945</v>
      </c>
      <c r="Q61" s="18" t="s">
        <v>1907</v>
      </c>
      <c r="R61" s="5" t="s">
        <v>1950</v>
      </c>
      <c r="S61" s="18" t="s">
        <v>1914</v>
      </c>
      <c r="T61" s="34" t="s">
        <v>2383</v>
      </c>
    </row>
    <row r="62" spans="15:20" ht="15" customHeight="1" x14ac:dyDescent="0.25">
      <c r="O62" s="10" t="s">
        <v>1943</v>
      </c>
      <c r="P62" s="5" t="s">
        <v>1946</v>
      </c>
      <c r="Q62" s="18" t="s">
        <v>1907</v>
      </c>
      <c r="R62" s="5" t="s">
        <v>1951</v>
      </c>
      <c r="S62" s="18" t="s">
        <v>18</v>
      </c>
      <c r="T62" s="34" t="s">
        <v>2397</v>
      </c>
    </row>
    <row r="63" spans="15:20" ht="15" customHeight="1" x14ac:dyDescent="0.25">
      <c r="O63" s="10" t="s">
        <v>1942</v>
      </c>
      <c r="P63" s="5" t="s">
        <v>1946</v>
      </c>
      <c r="Q63" s="18" t="s">
        <v>1907</v>
      </c>
      <c r="R63" s="5" t="s">
        <v>1952</v>
      </c>
      <c r="S63" s="18" t="s">
        <v>18</v>
      </c>
      <c r="T63" s="34" t="s">
        <v>2399</v>
      </c>
    </row>
    <row r="64" spans="15:20" ht="15" customHeight="1" x14ac:dyDescent="0.25">
      <c r="O64" s="10" t="s">
        <v>1852</v>
      </c>
      <c r="P64" s="5" t="s">
        <v>1946</v>
      </c>
      <c r="Q64" s="18" t="s">
        <v>1947</v>
      </c>
      <c r="R64" s="18" t="s">
        <v>1948</v>
      </c>
      <c r="S64" s="18" t="s">
        <v>18</v>
      </c>
      <c r="T64" s="34" t="s">
        <v>2400</v>
      </c>
    </row>
    <row r="65" spans="15:20" ht="15" customHeight="1" x14ac:dyDescent="0.25">
      <c r="O65" s="10" t="s">
        <v>1853</v>
      </c>
      <c r="P65" s="5" t="s">
        <v>1945</v>
      </c>
      <c r="Q65" s="18" t="s">
        <v>1947</v>
      </c>
      <c r="R65" s="18" t="s">
        <v>1949</v>
      </c>
      <c r="S65" s="18" t="s">
        <v>18</v>
      </c>
      <c r="T65" s="34" t="s">
        <v>2401</v>
      </c>
    </row>
    <row r="68" spans="15:20" ht="15" customHeight="1" x14ac:dyDescent="0.25">
      <c r="O68" s="37" t="s">
        <v>1911</v>
      </c>
      <c r="P68" s="37" t="s">
        <v>1873</v>
      </c>
      <c r="Q68" s="40"/>
      <c r="R68" s="40"/>
      <c r="S68" s="40"/>
    </row>
    <row r="69" spans="15:20" ht="15" customHeight="1" x14ac:dyDescent="0.25">
      <c r="O69" s="18" t="s">
        <v>1904</v>
      </c>
      <c r="P69" s="18" t="s">
        <v>1905</v>
      </c>
      <c r="Q69" s="18" t="s">
        <v>1906</v>
      </c>
      <c r="R69" s="18" t="s">
        <v>1908</v>
      </c>
      <c r="S69" s="18" t="s">
        <v>1913</v>
      </c>
    </row>
    <row r="70" spans="15:20" ht="15" customHeight="1" x14ac:dyDescent="0.25">
      <c r="O70" s="17" t="s">
        <v>7</v>
      </c>
      <c r="P70" s="21" t="s">
        <v>1945</v>
      </c>
      <c r="Q70" s="18" t="s">
        <v>1907</v>
      </c>
      <c r="R70" s="18"/>
      <c r="S70" s="18" t="s">
        <v>1914</v>
      </c>
      <c r="T70" s="34" t="s">
        <v>2377</v>
      </c>
    </row>
    <row r="71" spans="15:20" ht="15" customHeight="1" x14ac:dyDescent="0.25">
      <c r="O71" s="10" t="s">
        <v>1869</v>
      </c>
      <c r="P71" s="18" t="s">
        <v>1929</v>
      </c>
      <c r="Q71" s="18" t="s">
        <v>1907</v>
      </c>
      <c r="R71" s="18"/>
      <c r="S71" s="18" t="s">
        <v>18</v>
      </c>
      <c r="T71" s="34" t="s">
        <v>2402</v>
      </c>
    </row>
    <row r="72" spans="15:20" ht="15" customHeight="1" x14ac:dyDescent="0.25">
      <c r="O72" s="10" t="s">
        <v>1870</v>
      </c>
      <c r="P72" s="18" t="s">
        <v>1929</v>
      </c>
      <c r="Q72" s="18" t="s">
        <v>1907</v>
      </c>
      <c r="R72" s="18"/>
      <c r="S72" s="18" t="s">
        <v>18</v>
      </c>
      <c r="T72" s="34" t="s">
        <v>2403</v>
      </c>
    </row>
    <row r="73" spans="15:20" ht="15" customHeight="1" x14ac:dyDescent="0.25">
      <c r="O73" s="10" t="s">
        <v>1871</v>
      </c>
      <c r="P73" s="21" t="s">
        <v>1945</v>
      </c>
      <c r="Q73" s="18" t="s">
        <v>1907</v>
      </c>
      <c r="R73" s="18"/>
      <c r="S73" s="18" t="s">
        <v>18</v>
      </c>
      <c r="T73" s="34" t="s">
        <v>2404</v>
      </c>
    </row>
    <row r="74" spans="15:20" ht="15" customHeight="1" x14ac:dyDescent="0.25">
      <c r="O74" s="10" t="s">
        <v>1872</v>
      </c>
      <c r="P74" s="21" t="s">
        <v>1946</v>
      </c>
      <c r="Q74" s="18" t="s">
        <v>1907</v>
      </c>
      <c r="R74" s="18"/>
      <c r="S74" s="18" t="s">
        <v>18</v>
      </c>
      <c r="T74" s="34" t="s">
        <v>2405</v>
      </c>
    </row>
    <row r="75" spans="15:20" ht="15" customHeight="1" x14ac:dyDescent="0.25">
      <c r="O75" s="10" t="s">
        <v>1986</v>
      </c>
      <c r="P75" s="21" t="s">
        <v>1945</v>
      </c>
      <c r="Q75" s="18" t="s">
        <v>1907</v>
      </c>
      <c r="R75" s="18"/>
      <c r="S75" s="18" t="s">
        <v>18</v>
      </c>
      <c r="T75" s="34" t="s">
        <v>2406</v>
      </c>
    </row>
    <row r="76" spans="15:20" ht="15" customHeight="1" x14ac:dyDescent="0.25">
      <c r="O76" s="10" t="s">
        <v>1987</v>
      </c>
      <c r="P76" s="21" t="s">
        <v>1945</v>
      </c>
      <c r="Q76" s="18" t="s">
        <v>1907</v>
      </c>
      <c r="R76" s="18"/>
      <c r="S76" s="18" t="s">
        <v>18</v>
      </c>
      <c r="T76" s="34" t="s">
        <v>2407</v>
      </c>
    </row>
    <row r="77" spans="15:20" ht="15" customHeight="1" x14ac:dyDescent="0.25">
      <c r="O77" s="10" t="s">
        <v>1988</v>
      </c>
      <c r="P77" s="21" t="s">
        <v>1946</v>
      </c>
      <c r="Q77" s="18" t="s">
        <v>1947</v>
      </c>
      <c r="R77" s="18"/>
      <c r="S77" s="18" t="s">
        <v>18</v>
      </c>
      <c r="T77" s="34" t="s">
        <v>2408</v>
      </c>
    </row>
    <row r="78" spans="15:20" ht="15" customHeight="1" x14ac:dyDescent="0.25">
      <c r="O78" s="10" t="s">
        <v>1980</v>
      </c>
      <c r="P78" s="36" t="s">
        <v>1979</v>
      </c>
      <c r="Q78" s="18" t="s">
        <v>1947</v>
      </c>
      <c r="R78" s="18"/>
      <c r="S78" s="18" t="s">
        <v>18</v>
      </c>
      <c r="T78" s="34" t="s">
        <v>1980</v>
      </c>
    </row>
    <row r="79" spans="15:20" ht="15" customHeight="1" x14ac:dyDescent="0.25">
      <c r="O79" s="10" t="s">
        <v>1981</v>
      </c>
      <c r="P79" s="36" t="s">
        <v>1979</v>
      </c>
      <c r="Q79" s="18" t="s">
        <v>1947</v>
      </c>
      <c r="R79" s="18"/>
      <c r="S79" s="18" t="s">
        <v>18</v>
      </c>
      <c r="T79" s="34" t="s">
        <v>1981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L97"/>
  <sheetViews>
    <sheetView workbookViewId="0">
      <selection activeCell="A3" sqref="A3"/>
    </sheetView>
  </sheetViews>
  <sheetFormatPr defaultRowHeight="15" customHeight="1" x14ac:dyDescent="0.25"/>
  <cols>
    <col min="1" max="1" width="13.42578125" bestFit="1" customWidth="1"/>
    <col min="2" max="3" width="15.85546875" customWidth="1"/>
    <col min="4" max="4" width="14.85546875" customWidth="1"/>
    <col min="5" max="5" width="30.85546875" customWidth="1"/>
    <col min="6" max="6" width="17.140625" customWidth="1"/>
    <col min="8" max="8" width="16.85546875" customWidth="1"/>
    <col min="13" max="13" width="13.140625" bestFit="1" customWidth="1"/>
  </cols>
  <sheetData>
    <row r="1" spans="1:12" ht="15" customHeight="1" x14ac:dyDescent="0.25">
      <c r="A1" s="15" t="s">
        <v>1955</v>
      </c>
    </row>
    <row r="2" spans="1:12" ht="15" customHeight="1" x14ac:dyDescent="0.25">
      <c r="A2" s="17" t="s">
        <v>7</v>
      </c>
      <c r="B2" s="10" t="s">
        <v>1869</v>
      </c>
      <c r="C2" s="10" t="s">
        <v>1870</v>
      </c>
      <c r="D2" s="10" t="s">
        <v>1871</v>
      </c>
      <c r="E2" s="10" t="s">
        <v>1872</v>
      </c>
      <c r="F2" s="10" t="s">
        <v>1986</v>
      </c>
      <c r="G2" s="10" t="s">
        <v>1987</v>
      </c>
      <c r="H2" s="10" t="s">
        <v>1988</v>
      </c>
      <c r="I2" s="10" t="s">
        <v>1980</v>
      </c>
      <c r="J2" s="10" t="s">
        <v>1981</v>
      </c>
      <c r="L2" s="34" t="s">
        <v>1990</v>
      </c>
    </row>
    <row r="3" spans="1:12" ht="15" customHeight="1" x14ac:dyDescent="0.25">
      <c r="A3" s="18" t="s">
        <v>17</v>
      </c>
      <c r="B3" s="18" t="s">
        <v>17</v>
      </c>
      <c r="C3" s="18" t="s">
        <v>17</v>
      </c>
      <c r="D3" s="18" t="s">
        <v>17</v>
      </c>
      <c r="E3" s="18" t="s">
        <v>17</v>
      </c>
      <c r="F3" s="18" t="s">
        <v>17</v>
      </c>
      <c r="G3" s="18" t="s">
        <v>17</v>
      </c>
      <c r="H3" s="18" t="s">
        <v>17</v>
      </c>
      <c r="I3" s="18" t="s">
        <v>2000</v>
      </c>
      <c r="J3" s="18" t="s">
        <v>2000</v>
      </c>
      <c r="L3" t="str">
        <f>CONCATENATE("new cMvHely(){MvhKod=""",A3,""", NevSajat=""",B3,""", NevTeljes=""",C3,""", VizBazis=""",D3,""", NevRovid=""",E3,""", Telepules=""",F3,""", Tipus=""",G3,""", HumviRegiNev=""",H3,""", GPS_N_Y=(float?)",I3,", GPS_E_X=(float?)",J3,", Created=DateTime.Now, LastModified=DateTime.Now},")</f>
        <v>new cMvHely(){MvhKod="na", NevSajat="na", NevTeljes="na", VizBazis="na", NevRovid="na", Telepules="na", Tipus="na", HumviRegiNev="na", GPS_N_Y=(float?)null, GPS_E_X=(float?)null, Created=DateTime.Now, LastModified=DateTime.Now},</v>
      </c>
    </row>
    <row r="4" spans="1:12" ht="15" customHeight="1" x14ac:dyDescent="0.25">
      <c r="A4" s="46">
        <v>7247982038</v>
      </c>
      <c r="B4" s="16" t="s">
        <v>2001</v>
      </c>
      <c r="C4" s="16" t="s">
        <v>2001</v>
      </c>
      <c r="D4" s="16" t="s">
        <v>2002</v>
      </c>
      <c r="E4" s="16" t="s">
        <v>2003</v>
      </c>
      <c r="F4" s="16" t="s">
        <v>1983</v>
      </c>
      <c r="G4" s="16" t="s">
        <v>1984</v>
      </c>
      <c r="H4" s="18" t="s">
        <v>17</v>
      </c>
      <c r="I4" s="16" t="s">
        <v>2004</v>
      </c>
      <c r="J4" s="16" t="s">
        <v>2005</v>
      </c>
      <c r="L4" t="str">
        <f t="shared" ref="L4:L67" si="0">CONCATENATE("new cMvHely(){MvhKod=""",A4,""", NevSajat=""",B4,""", NevTeljes=""",C4,""", VizBazis=""",D4,""", NevRovid=""",E4,""", Telepules=""",F4,""", Tipus=""",G4,""", HumviRegiNev=""",H4,""", GPS_N_Y=(float?)",I4,", GPS_E_X=(float?)",J4,", Created=DateTime.Now, LastModified=DateTime.Now},")</f>
        <v>new cMvHely(){MvhKod="7247982038", NevSajat="5063 Obqprewfgny Blua", NevTeljes="5063 Obqprewfgny Blua", VizBazis="lLWVCL", NevRovid="Blua", Telepules="vízmű", Tipus="kút", HumviRegiNev="na", GPS_N_Y=(float?)47.91972, GPS_E_X=(float?)17.28063, Created=DateTime.Now, LastModified=DateTime.Now},</v>
      </c>
    </row>
    <row r="5" spans="1:12" ht="15" customHeight="1" x14ac:dyDescent="0.25">
      <c r="A5" s="46">
        <v>9653060746</v>
      </c>
      <c r="B5" s="16" t="s">
        <v>2006</v>
      </c>
      <c r="C5" s="16" t="s">
        <v>2006</v>
      </c>
      <c r="D5" s="16" t="s">
        <v>2002</v>
      </c>
      <c r="E5" s="16" t="s">
        <v>2007</v>
      </c>
      <c r="F5" s="16" t="s">
        <v>1983</v>
      </c>
      <c r="G5" s="16" t="s">
        <v>1984</v>
      </c>
      <c r="H5" s="18" t="s">
        <v>17</v>
      </c>
      <c r="I5" s="16" t="s">
        <v>2008</v>
      </c>
      <c r="J5" s="16" t="s">
        <v>2009</v>
      </c>
      <c r="L5" t="str">
        <f t="shared" si="0"/>
        <v>new cMvHely(){MvhKod="9653060746", NevSajat="5063 Obqprewfgny Iyehhrtn", NevTeljes="5063 Obqprewfgny Iyehhrtn", VizBazis="lLWVCL", NevRovid="Iyehhrtn", Telepules="vízmű", Tipus="kút", HumviRegiNev="na", GPS_N_Y=(float?)47.91954, GPS_E_X=(float?)17.27958, Created=DateTime.Now, LastModified=DateTime.Now},</v>
      </c>
    </row>
    <row r="6" spans="1:12" ht="15" customHeight="1" x14ac:dyDescent="0.25">
      <c r="A6" s="46">
        <v>2364173794</v>
      </c>
      <c r="B6" s="16" t="s">
        <v>2010</v>
      </c>
      <c r="C6" s="16" t="s">
        <v>2010</v>
      </c>
      <c r="D6" s="16" t="s">
        <v>2002</v>
      </c>
      <c r="E6" s="16" t="s">
        <v>2011</v>
      </c>
      <c r="F6" s="16" t="s">
        <v>1983</v>
      </c>
      <c r="G6" s="16" t="s">
        <v>1984</v>
      </c>
      <c r="H6" s="18" t="s">
        <v>17</v>
      </c>
      <c r="I6" s="16" t="s">
        <v>2012</v>
      </c>
      <c r="J6" s="16" t="s">
        <v>2013</v>
      </c>
      <c r="L6" t="str">
        <f t="shared" si="0"/>
        <v>new cMvHely(){MvhKod="2364173794", NevSajat="5063 Obqprewfgny Jpjipdiu", NevTeljes="5063 Obqprewfgny Jpjipdiu", VizBazis="lLWVCL", NevRovid="Jpjipdiu", Telepules="vízmű", Tipus="kút", HumviRegiNev="na", GPS_N_Y=(float?)47.91906, GPS_E_X=(float?)17.27875, Created=DateTime.Now, LastModified=DateTime.Now},</v>
      </c>
    </row>
    <row r="7" spans="1:12" ht="15" customHeight="1" x14ac:dyDescent="0.25">
      <c r="A7" s="46">
        <v>4344381284</v>
      </c>
      <c r="B7" s="16" t="s">
        <v>2014</v>
      </c>
      <c r="C7" s="16" t="s">
        <v>2014</v>
      </c>
      <c r="D7" s="16" t="s">
        <v>2002</v>
      </c>
      <c r="E7" s="16" t="s">
        <v>2015</v>
      </c>
      <c r="F7" s="16" t="s">
        <v>1983</v>
      </c>
      <c r="G7" s="16" t="s">
        <v>1984</v>
      </c>
      <c r="H7" s="18" t="s">
        <v>17</v>
      </c>
      <c r="I7" s="16" t="s">
        <v>2016</v>
      </c>
      <c r="J7" s="16" t="s">
        <v>2017</v>
      </c>
      <c r="L7" t="str">
        <f t="shared" si="0"/>
        <v>new cMvHely(){MvhKod="4344381284", NevSajat="5063 Obqprewfgny Yyryjs", NevTeljes="5063 Obqprewfgny Yyryjs", VizBazis="lLWVCL", NevRovid="Yyryjs", Telepules="vízmű", Tipus="kút", HumviRegiNev="na", GPS_N_Y=(float?)47.91859, GPS_E_X=(float?)17.2779, Created=DateTime.Now, LastModified=DateTime.Now},</v>
      </c>
    </row>
    <row r="8" spans="1:12" ht="15" customHeight="1" x14ac:dyDescent="0.25">
      <c r="A8" s="46">
        <v>2762418344</v>
      </c>
      <c r="B8" s="16" t="s">
        <v>2018</v>
      </c>
      <c r="C8" s="16" t="s">
        <v>2018</v>
      </c>
      <c r="D8" s="16" t="s">
        <v>2002</v>
      </c>
      <c r="E8" s="16" t="s">
        <v>2019</v>
      </c>
      <c r="F8" s="16" t="s">
        <v>1983</v>
      </c>
      <c r="G8" s="16" t="s">
        <v>1984</v>
      </c>
      <c r="H8" s="18" t="s">
        <v>17</v>
      </c>
      <c r="I8" s="16" t="s">
        <v>2020</v>
      </c>
      <c r="J8" s="16" t="s">
        <v>2021</v>
      </c>
      <c r="L8" t="str">
        <f t="shared" si="0"/>
        <v>new cMvHely(){MvhKod="2762418344", NevSajat="7209 Vtjfpjjf Abiqezfn", NevTeljes="7209 Vtjfpjjf Abiqezfn", VizBazis="lLWVCL", NevRovid="Abiqezfn", Telepules="vízmű", Tipus="kút", HumviRegiNev="na", GPS_N_Y=(float?)47.9186, GPS_E_X=(float?)17.27686, Created=DateTime.Now, LastModified=DateTime.Now},</v>
      </c>
    </row>
    <row r="9" spans="1:12" ht="15" customHeight="1" x14ac:dyDescent="0.25">
      <c r="A9" s="46">
        <v>4225989267</v>
      </c>
      <c r="B9" s="16" t="s">
        <v>2022</v>
      </c>
      <c r="C9" s="16" t="s">
        <v>2022</v>
      </c>
      <c r="D9" s="16" t="s">
        <v>2002</v>
      </c>
      <c r="E9" s="16" t="s">
        <v>2023</v>
      </c>
      <c r="F9" s="16" t="s">
        <v>1983</v>
      </c>
      <c r="G9" s="16" t="s">
        <v>1984</v>
      </c>
      <c r="H9" s="18" t="s">
        <v>17</v>
      </c>
      <c r="I9" s="16" t="s">
        <v>2024</v>
      </c>
      <c r="J9" s="16" t="s">
        <v>2025</v>
      </c>
      <c r="L9" t="str">
        <f t="shared" si="0"/>
        <v>new cMvHely(){MvhKod="4225989267", NevSajat="8351 Nhmzzmsdqh Nhhlz", NevTeljes="8351 Nhmzzmsdqh Nhhlz", VizBazis="lLWVCL", NevRovid="Nhhlz", Telepules="vízmű", Tipus="kút", HumviRegiNev="na", GPS_N_Y=(float?)47.9192, GPS_E_X=(float?)17.27579, Created=DateTime.Now, LastModified=DateTime.Now},</v>
      </c>
    </row>
    <row r="10" spans="1:12" ht="15" customHeight="1" x14ac:dyDescent="0.25">
      <c r="A10" s="46">
        <v>6726470222</v>
      </c>
      <c r="B10" s="16" t="s">
        <v>2026</v>
      </c>
      <c r="C10" s="16" t="s">
        <v>2026</v>
      </c>
      <c r="D10" s="16" t="s">
        <v>2002</v>
      </c>
      <c r="E10" s="16" t="s">
        <v>2027</v>
      </c>
      <c r="F10" s="16" t="s">
        <v>1983</v>
      </c>
      <c r="G10" s="16" t="s">
        <v>1984</v>
      </c>
      <c r="H10" s="18" t="s">
        <v>17</v>
      </c>
      <c r="I10" s="16" t="s">
        <v>2028</v>
      </c>
      <c r="J10" s="16" t="s">
        <v>2029</v>
      </c>
      <c r="L10" t="str">
        <f t="shared" si="0"/>
        <v>new cMvHely(){MvhKod="6726470222", NevSajat="3763 Svmhmsg Udrjlvtn", NevTeljes="3763 Svmhmsg Udrjlvtn", VizBazis="lLWVCL", NevRovid="Udrjlvtn", Telepules="vízmű", Tipus="kút", HumviRegiNev="na", GPS_N_Y=(float?)47.91876, GPS_E_X=(float?)17.27481, Created=DateTime.Now, LastModified=DateTime.Now},</v>
      </c>
    </row>
    <row r="11" spans="1:12" ht="15" customHeight="1" x14ac:dyDescent="0.25">
      <c r="A11" s="46">
        <v>1712220068</v>
      </c>
      <c r="B11" s="16" t="s">
        <v>2030</v>
      </c>
      <c r="C11" s="16" t="s">
        <v>2030</v>
      </c>
      <c r="D11" s="16" t="s">
        <v>2002</v>
      </c>
      <c r="E11" s="16" t="s">
        <v>2031</v>
      </c>
      <c r="F11" s="18" t="s">
        <v>2032</v>
      </c>
      <c r="G11" s="16" t="s">
        <v>1984</v>
      </c>
      <c r="H11" s="18" t="s">
        <v>17</v>
      </c>
      <c r="I11" s="16" t="s">
        <v>2033</v>
      </c>
      <c r="J11" s="16" t="s">
        <v>2034</v>
      </c>
      <c r="L11" t="str">
        <f t="shared" si="0"/>
        <v>new cMvHely(){MvhKod="1712220068", NevSajat="9605 Lcwvcl Ebnxscqc", NevTeljes="9605 Lcwvcl Ebnxscqc", VizBazis="lLWVCL", NevRovid="Ebnxscqc", Telepules="Lcwvcl", Tipus="kút", HumviRegiNev="na", GPS_N_Y=(float?)47.91824, GPS_E_X=(float?)17.27402, Created=DateTime.Now, LastModified=DateTime.Now},</v>
      </c>
    </row>
    <row r="12" spans="1:12" ht="15" customHeight="1" x14ac:dyDescent="0.25">
      <c r="A12" s="46">
        <v>2200078623</v>
      </c>
      <c r="B12" s="16" t="s">
        <v>2035</v>
      </c>
      <c r="C12" s="16" t="s">
        <v>2035</v>
      </c>
      <c r="D12" s="16" t="s">
        <v>2002</v>
      </c>
      <c r="E12" s="16" t="s">
        <v>2036</v>
      </c>
      <c r="F12" s="18" t="s">
        <v>2037</v>
      </c>
      <c r="G12" s="16" t="s">
        <v>1985</v>
      </c>
      <c r="H12" s="18" t="s">
        <v>17</v>
      </c>
      <c r="I12" s="16" t="s">
        <v>2038</v>
      </c>
      <c r="J12" s="16" t="s">
        <v>2039</v>
      </c>
      <c r="L12" t="str">
        <f t="shared" si="0"/>
        <v>new cMvHely(){MvhKod="2200078623", NevSajat="3086 Aaompjnhr Ubqpva", NevTeljes="3086 Aaompjnhr Ubqpva", VizBazis="lLWVCL", NevRovid="Ubqpva", Telepules="Aaompjnhr", Tipus="kimenő", HumviRegiNev="na", GPS_N_Y=(float?)47.92029, GPS_E_X=(float?)17.2822, Created=DateTime.Now, LastModified=DateTime.Now},</v>
      </c>
    </row>
    <row r="13" spans="1:12" ht="15" customHeight="1" x14ac:dyDescent="0.25">
      <c r="A13" s="46">
        <v>6823384529</v>
      </c>
      <c r="B13" s="16" t="s">
        <v>2040</v>
      </c>
      <c r="C13" s="16" t="s">
        <v>2040</v>
      </c>
      <c r="D13" s="16" t="s">
        <v>2002</v>
      </c>
      <c r="E13" s="16" t="s">
        <v>2041</v>
      </c>
      <c r="F13" s="18" t="s">
        <v>2042</v>
      </c>
      <c r="G13" s="16" t="s">
        <v>1985</v>
      </c>
      <c r="H13" s="18" t="s">
        <v>17</v>
      </c>
      <c r="I13" s="16" t="s">
        <v>2043</v>
      </c>
      <c r="J13" s="16" t="s">
        <v>2044</v>
      </c>
      <c r="L13" t="str">
        <f t="shared" si="0"/>
        <v>new cMvHely(){MvhKod="6823384529", NevSajat="7919 Jxbxjr Eouypz", NevTeljes="7919 Jxbxjr Eouypz", VizBazis="lLWVCL", NevRovid="Eouypz", Telepules="Jxbxjr", Tipus="kimenő", HumviRegiNev="na", GPS_N_Y=(float?)47.92042, GPS_E_X=(float?)17.28243, Created=DateTime.Now, LastModified=DateTime.Now},</v>
      </c>
    </row>
    <row r="14" spans="1:12" ht="15" customHeight="1" x14ac:dyDescent="0.25">
      <c r="A14" s="46">
        <v>5291592686</v>
      </c>
      <c r="B14" s="16" t="s">
        <v>2045</v>
      </c>
      <c r="C14" s="16" t="s">
        <v>2045</v>
      </c>
      <c r="D14" s="16" t="s">
        <v>2002</v>
      </c>
      <c r="E14" s="16" t="s">
        <v>2046</v>
      </c>
      <c r="F14" s="18" t="s">
        <v>2047</v>
      </c>
      <c r="G14" s="16" t="s">
        <v>1985</v>
      </c>
      <c r="H14" s="18" t="s">
        <v>17</v>
      </c>
      <c r="I14" s="16" t="s">
        <v>2048</v>
      </c>
      <c r="J14" s="16" t="s">
        <v>2049</v>
      </c>
      <c r="L14" t="str">
        <f t="shared" si="0"/>
        <v>new cMvHely(){MvhKod="5291592686", NevSajat="8270 Owijzsgzrpr Rkohqy", NevTeljes="8270 Owijzsgzrpr Rkohqy", VizBazis="lLWVCL", NevRovid="Rkohqy", Telepules="Owijzsgzrpr", Tipus="kimenő", HumviRegiNev="na", GPS_N_Y=(float?)47.92044, GPS_E_X=(float?)17.28251, Created=DateTime.Now, LastModified=DateTime.Now},</v>
      </c>
    </row>
    <row r="15" spans="1:12" ht="15" customHeight="1" x14ac:dyDescent="0.25">
      <c r="A15" s="46">
        <v>7708361598</v>
      </c>
      <c r="B15" s="16" t="s">
        <v>2050</v>
      </c>
      <c r="C15" s="16" t="s">
        <v>2050</v>
      </c>
      <c r="D15" s="16" t="s">
        <v>2051</v>
      </c>
      <c r="E15" s="16" t="s">
        <v>2052</v>
      </c>
      <c r="F15" s="18" t="s">
        <v>2053</v>
      </c>
      <c r="G15" s="16" t="s">
        <v>1984</v>
      </c>
      <c r="H15" s="18" t="s">
        <v>17</v>
      </c>
      <c r="I15" s="16" t="s">
        <v>2054</v>
      </c>
      <c r="J15" s="16" t="s">
        <v>2055</v>
      </c>
      <c r="L15" t="str">
        <f t="shared" si="0"/>
        <v>new cMvHely(){MvhKod="7708361598", NevSajat="2991 Jjdjhsp Vxhhmc", NevTeljes="2991 Jjdjhsp Vxhhmc", VizBazis="bNSCFQ", NevRovid="Vxhhmc", Telepules="Jjdjhsp", Tipus="kút", HumviRegiNev="na", GPS_N_Y=(float?)47.85538, GPS_E_X=(float?)17.42982, Created=DateTime.Now, LastModified=DateTime.Now},</v>
      </c>
    </row>
    <row r="16" spans="1:12" ht="15" customHeight="1" x14ac:dyDescent="0.25">
      <c r="A16" s="46">
        <v>2952846557</v>
      </c>
      <c r="B16" s="16" t="s">
        <v>2056</v>
      </c>
      <c r="C16" s="16" t="s">
        <v>2056</v>
      </c>
      <c r="D16" s="16" t="s">
        <v>2051</v>
      </c>
      <c r="E16" s="16" t="s">
        <v>2057</v>
      </c>
      <c r="F16" s="18" t="s">
        <v>2058</v>
      </c>
      <c r="G16" s="16" t="s">
        <v>1984</v>
      </c>
      <c r="H16" s="18" t="s">
        <v>17</v>
      </c>
      <c r="I16" s="16" t="s">
        <v>2059</v>
      </c>
      <c r="J16" s="16" t="s">
        <v>2060</v>
      </c>
      <c r="L16" t="str">
        <f t="shared" si="0"/>
        <v>new cMvHely(){MvhKod="2952846557", NevSajat="8018 Mankscvx Msdxtl", NevTeljes="8018 Mankscvx Msdxtl", VizBazis="bNSCFQ", NevRovid="Msdxtl", Telepules="Mankscvx", Tipus="kút", HumviRegiNev="na", GPS_N_Y=(float?)47.85515, GPS_E_X=(float?)17.42916, Created=DateTime.Now, LastModified=DateTime.Now},</v>
      </c>
    </row>
    <row r="17" spans="1:12" ht="15" customHeight="1" x14ac:dyDescent="0.25">
      <c r="A17" s="46">
        <v>5141069706</v>
      </c>
      <c r="B17" s="16" t="s">
        <v>2061</v>
      </c>
      <c r="C17" s="16" t="s">
        <v>2061</v>
      </c>
      <c r="D17" s="16" t="s">
        <v>2051</v>
      </c>
      <c r="E17" s="16" t="s">
        <v>2062</v>
      </c>
      <c r="F17" s="16" t="s">
        <v>1983</v>
      </c>
      <c r="G17" s="16" t="s">
        <v>1984</v>
      </c>
      <c r="H17" s="18" t="s">
        <v>17</v>
      </c>
      <c r="I17" s="16" t="s">
        <v>2063</v>
      </c>
      <c r="J17" s="16" t="s">
        <v>2064</v>
      </c>
      <c r="L17" t="str">
        <f t="shared" si="0"/>
        <v>new cMvHely(){MvhKod="5141069706", NevSajat="7065 Hwcflmoijro Qoldnt", NevTeljes="7065 Hwcflmoijro Qoldnt", VizBazis="bNSCFQ", NevRovid="Qoldnt", Telepules="vízmű", Tipus="kút", HumviRegiNev="na", GPS_N_Y=(float?)47.85622, GPS_E_X=(float?)17.42927, Created=DateTime.Now, LastModified=DateTime.Now},</v>
      </c>
    </row>
    <row r="18" spans="1:12" ht="15" customHeight="1" x14ac:dyDescent="0.25">
      <c r="A18" s="46">
        <v>5977299521</v>
      </c>
      <c r="B18" s="16" t="s">
        <v>2065</v>
      </c>
      <c r="C18" s="16" t="s">
        <v>2065</v>
      </c>
      <c r="D18" s="16" t="s">
        <v>2051</v>
      </c>
      <c r="E18" s="16" t="s">
        <v>2066</v>
      </c>
      <c r="F18" s="16" t="s">
        <v>1983</v>
      </c>
      <c r="G18" s="16" t="s">
        <v>1984</v>
      </c>
      <c r="H18" s="18" t="s">
        <v>17</v>
      </c>
      <c r="I18" s="16" t="s">
        <v>2067</v>
      </c>
      <c r="J18" s="16" t="s">
        <v>2068</v>
      </c>
      <c r="L18" t="str">
        <f t="shared" si="0"/>
        <v>new cMvHely(){MvhKod="5977299521", NevSajat="7136 Uovbwbhi Qnvptf", NevTeljes="7136 Uovbwbhi Qnvptf", VizBazis="bNSCFQ", NevRovid="Qnvptf", Telepules="vízmű", Tipus="kút", HumviRegiNev="na", GPS_N_Y=(float?)47.85657, GPS_E_X=(float?)17.42978, Created=DateTime.Now, LastModified=DateTime.Now},</v>
      </c>
    </row>
    <row r="19" spans="1:12" ht="15" customHeight="1" x14ac:dyDescent="0.25">
      <c r="A19" s="46">
        <v>3360247752</v>
      </c>
      <c r="B19" s="16" t="s">
        <v>2069</v>
      </c>
      <c r="C19" s="16" t="s">
        <v>2069</v>
      </c>
      <c r="D19" s="16" t="s">
        <v>2051</v>
      </c>
      <c r="E19" s="16" t="s">
        <v>2070</v>
      </c>
      <c r="F19" s="16" t="s">
        <v>1983</v>
      </c>
      <c r="G19" s="16" t="s">
        <v>1985</v>
      </c>
      <c r="H19" s="18" t="s">
        <v>17</v>
      </c>
      <c r="I19" s="16" t="s">
        <v>2054</v>
      </c>
      <c r="J19" s="16" t="s">
        <v>2071</v>
      </c>
      <c r="L19" t="str">
        <f t="shared" si="0"/>
        <v>new cMvHely(){MvhKod="3360247752", NevSajat="3176 Swsvfdsfv Lebdoq", NevTeljes="3176 Swsvfdsfv Lebdoq", VizBazis="bNSCFQ", NevRovid="Lebdoq", Telepules="vízmű", Tipus="kimenő", HumviRegiNev="na", GPS_N_Y=(float?)47.85538, GPS_E_X=(float?)17.42961, Created=DateTime.Now, LastModified=DateTime.Now},</v>
      </c>
    </row>
    <row r="20" spans="1:12" ht="15" customHeight="1" x14ac:dyDescent="0.25">
      <c r="A20" s="46">
        <v>9451275700</v>
      </c>
      <c r="B20" s="16" t="s">
        <v>2072</v>
      </c>
      <c r="C20" s="16" t="s">
        <v>2072</v>
      </c>
      <c r="D20" s="16" t="s">
        <v>2051</v>
      </c>
      <c r="E20" s="16" t="s">
        <v>2073</v>
      </c>
      <c r="F20" s="16" t="s">
        <v>1983</v>
      </c>
      <c r="G20" s="16" t="s">
        <v>1985</v>
      </c>
      <c r="H20" s="18" t="s">
        <v>17</v>
      </c>
      <c r="I20" s="16" t="s">
        <v>2074</v>
      </c>
      <c r="J20" s="16" t="s">
        <v>2075</v>
      </c>
      <c r="L20" t="str">
        <f t="shared" si="0"/>
        <v>new cMvHely(){MvhKod="9451275700", NevSajat="3916 Vqhezdzow Askfua", NevTeljes="3916 Vqhezdzow Askfua", VizBazis="bNSCFQ", NevRovid="Askfua", Telepules="vízmű", Tipus="kimenő", HumviRegiNev="na", GPS_N_Y=(float?)47.85553, GPS_E_X=(float?)17.42984, Created=DateTime.Now, LastModified=DateTime.Now},</v>
      </c>
    </row>
    <row r="21" spans="1:12" ht="15" customHeight="1" x14ac:dyDescent="0.25">
      <c r="A21" s="46">
        <v>7607563553</v>
      </c>
      <c r="B21" s="16" t="s">
        <v>2076</v>
      </c>
      <c r="C21" s="16" t="s">
        <v>2076</v>
      </c>
      <c r="D21" s="16" t="s">
        <v>2077</v>
      </c>
      <c r="E21" s="16" t="s">
        <v>2078</v>
      </c>
      <c r="F21" s="16" t="s">
        <v>1983</v>
      </c>
      <c r="G21" s="16" t="s">
        <v>1984</v>
      </c>
      <c r="H21" s="18" t="s">
        <v>17</v>
      </c>
      <c r="I21" s="16" t="s">
        <v>2079</v>
      </c>
      <c r="J21" s="16" t="s">
        <v>2080</v>
      </c>
      <c r="L21" t="str">
        <f t="shared" si="0"/>
        <v>new cMvHely(){MvhKod="7607563553", NevSajat="1730 Gpgmafj Mcsjny", NevTeljes="1730 Gpgmafj Mcsjny", VizBazis="Hweeda", NevRovid="Mcsjny", Telepules="vízmű", Tipus="kút", HumviRegiNev="na", GPS_N_Y=(float?)47.97316, GPS_E_X=(float?)17.3022, Created=DateTime.Now, LastModified=DateTime.Now},</v>
      </c>
    </row>
    <row r="22" spans="1:12" ht="15" customHeight="1" x14ac:dyDescent="0.25">
      <c r="A22" s="46">
        <v>3381935529</v>
      </c>
      <c r="B22" s="16" t="s">
        <v>2081</v>
      </c>
      <c r="C22" s="16" t="s">
        <v>2081</v>
      </c>
      <c r="D22" s="16" t="s">
        <v>2077</v>
      </c>
      <c r="E22" s="16" t="s">
        <v>2082</v>
      </c>
      <c r="F22" s="18" t="s">
        <v>2083</v>
      </c>
      <c r="G22" s="16" t="s">
        <v>1984</v>
      </c>
      <c r="H22" s="18" t="s">
        <v>17</v>
      </c>
      <c r="I22" s="16" t="s">
        <v>2084</v>
      </c>
      <c r="J22" s="16" t="s">
        <v>2085</v>
      </c>
      <c r="L22" t="str">
        <f t="shared" si="0"/>
        <v>new cMvHely(){MvhKod="3381935529", NevSajat="2993 Yhabayh Rskdom", NevTeljes="2993 Yhabayh Rskdom", VizBazis="Hweeda", NevRovid="Rskdom", Telepules="Yhabayh", Tipus="kút", HumviRegiNev="na", GPS_N_Y=(float?)47.97561, GPS_E_X=(float?)17.30079, Created=DateTime.Now, LastModified=DateTime.Now},</v>
      </c>
    </row>
    <row r="23" spans="1:12" ht="15" customHeight="1" x14ac:dyDescent="0.25">
      <c r="A23" s="46">
        <v>7916342868</v>
      </c>
      <c r="B23" s="16" t="s">
        <v>2086</v>
      </c>
      <c r="C23" s="16" t="s">
        <v>2086</v>
      </c>
      <c r="D23" s="16" t="s">
        <v>2077</v>
      </c>
      <c r="E23" s="16" t="s">
        <v>2087</v>
      </c>
      <c r="F23" s="18" t="s">
        <v>2088</v>
      </c>
      <c r="G23" s="16" t="s">
        <v>1984</v>
      </c>
      <c r="H23" s="18" t="s">
        <v>17</v>
      </c>
      <c r="I23" s="16" t="s">
        <v>2089</v>
      </c>
      <c r="J23" s="16" t="s">
        <v>2090</v>
      </c>
      <c r="L23" t="str">
        <f t="shared" si="0"/>
        <v>new cMvHely(){MvhKod="7916342868", NevSajat="4856 Qbuvuiydc Jyhjzbmb", NevTeljes="4856 Qbuvuiydc Jyhjzbmb", VizBazis="Hweeda", NevRovid="Jyhjzbmb", Telepules="Qbuvuiydc", Tipus="kút", HumviRegiNev="na", GPS_N_Y=(float?)47.9738, GPS_E_X=(float?)17.30227, Created=DateTime.Now, LastModified=DateTime.Now},</v>
      </c>
    </row>
    <row r="24" spans="1:12" ht="15" customHeight="1" x14ac:dyDescent="0.25">
      <c r="A24" s="46">
        <v>6655983776</v>
      </c>
      <c r="B24" s="16" t="s">
        <v>2091</v>
      </c>
      <c r="C24" s="16" t="s">
        <v>2091</v>
      </c>
      <c r="D24" s="16" t="s">
        <v>2077</v>
      </c>
      <c r="E24" s="16" t="s">
        <v>2092</v>
      </c>
      <c r="F24" s="18" t="s">
        <v>2093</v>
      </c>
      <c r="G24" s="16" t="s">
        <v>1985</v>
      </c>
      <c r="H24" s="18" t="s">
        <v>17</v>
      </c>
      <c r="I24" s="16" t="s">
        <v>2094</v>
      </c>
      <c r="J24" s="16" t="s">
        <v>2095</v>
      </c>
      <c r="L24" t="str">
        <f t="shared" si="0"/>
        <v>new cMvHely(){MvhKod="6655983776", NevSajat="3030 Eddumttll Hpxyyiwm", NevTeljes="3030 Eddumttll Hpxyyiwm", VizBazis="Hweeda", NevRovid="Hpxyyiwm", Telepules="Eddumttll", Tipus="kimenő", HumviRegiNev="na", GPS_N_Y=(float?)47.97357, GPS_E_X=(float?)17.303, Created=DateTime.Now, LastModified=DateTime.Now},</v>
      </c>
    </row>
    <row r="25" spans="1:12" ht="15" customHeight="1" x14ac:dyDescent="0.25">
      <c r="A25" s="46">
        <v>8683443317</v>
      </c>
      <c r="B25" s="16" t="s">
        <v>2096</v>
      </c>
      <c r="C25" s="16" t="s">
        <v>2096</v>
      </c>
      <c r="D25" s="16" t="s">
        <v>2077</v>
      </c>
      <c r="E25" s="16" t="s">
        <v>2097</v>
      </c>
      <c r="F25" s="18" t="s">
        <v>2098</v>
      </c>
      <c r="G25" s="16" t="s">
        <v>1985</v>
      </c>
      <c r="H25" s="18" t="s">
        <v>17</v>
      </c>
      <c r="I25" s="16" t="s">
        <v>2094</v>
      </c>
      <c r="J25" s="16" t="s">
        <v>2095</v>
      </c>
      <c r="L25" t="str">
        <f t="shared" si="0"/>
        <v>new cMvHely(){MvhKod="8683443317", NevSajat="4384 Bnscfq Saf", NevTeljes="4384 Bnscfq Saf", VizBazis="Hweeda", NevRovid="Saf", Telepules="Bnscfq", Tipus="kimenő", HumviRegiNev="na", GPS_N_Y=(float?)47.97357, GPS_E_X=(float?)17.303, Created=DateTime.Now, LastModified=DateTime.Now},</v>
      </c>
    </row>
    <row r="26" spans="1:12" ht="15" customHeight="1" x14ac:dyDescent="0.25">
      <c r="A26" s="46">
        <v>3223387026</v>
      </c>
      <c r="B26" s="16" t="s">
        <v>2099</v>
      </c>
      <c r="C26" s="16" t="s">
        <v>2099</v>
      </c>
      <c r="D26" s="16" t="s">
        <v>2077</v>
      </c>
      <c r="E26" s="16" t="s">
        <v>2100</v>
      </c>
      <c r="F26" s="18" t="s">
        <v>2077</v>
      </c>
      <c r="G26" s="16" t="s">
        <v>1985</v>
      </c>
      <c r="H26" s="18" t="s">
        <v>17</v>
      </c>
      <c r="I26" s="18" t="s">
        <v>2000</v>
      </c>
      <c r="J26" s="18" t="s">
        <v>2000</v>
      </c>
      <c r="L26" t="str">
        <f t="shared" si="0"/>
        <v>new cMvHely(){MvhKod="3223387026", NevSajat="3142 Hweeda Jog", NevTeljes="3142 Hweeda Jog", VizBazis="Hweeda", NevRovid="Jog", Telepules="Hweeda", Tipus="kimenő", HumviRegiNev="na", GPS_N_Y=(float?)null, GPS_E_X=(float?)null, Created=DateTime.Now, LastModified=DateTime.Now},</v>
      </c>
    </row>
    <row r="27" spans="1:12" ht="15" customHeight="1" x14ac:dyDescent="0.25">
      <c r="A27" s="46">
        <v>5165584811</v>
      </c>
      <c r="B27" s="16" t="s">
        <v>2101</v>
      </c>
      <c r="C27" s="16" t="s">
        <v>2101</v>
      </c>
      <c r="D27" s="16" t="s">
        <v>2102</v>
      </c>
      <c r="E27" s="16" t="s">
        <v>2103</v>
      </c>
      <c r="F27" s="18" t="s">
        <v>2104</v>
      </c>
      <c r="G27" s="16" t="s">
        <v>1984</v>
      </c>
      <c r="H27" s="18" t="s">
        <v>17</v>
      </c>
      <c r="I27" s="16" t="s">
        <v>2105</v>
      </c>
      <c r="J27" s="16" t="s">
        <v>2106</v>
      </c>
      <c r="L27" t="str">
        <f t="shared" si="0"/>
        <v>new cMvHely(){MvhKod="5165584811", NevSajat="7862 Jhostgjitn Olh", NevTeljes="7862 Jhostgjitn Olh", VizBazis="Tpmjjsyouha", NevRovid="Olh", Telepules="Jhostgjitn", Tipus="kút", HumviRegiNev="na", GPS_N_Y=(float?)47.72129, GPS_E_X=(float?)17.21661, Created=DateTime.Now, LastModified=DateTime.Now},</v>
      </c>
    </row>
    <row r="28" spans="1:12" ht="15" customHeight="1" x14ac:dyDescent="0.25">
      <c r="A28" s="46">
        <v>4379363549</v>
      </c>
      <c r="B28" s="16" t="s">
        <v>2107</v>
      </c>
      <c r="C28" s="16" t="s">
        <v>2107</v>
      </c>
      <c r="D28" s="16" t="s">
        <v>2102</v>
      </c>
      <c r="E28" s="16" t="s">
        <v>2108</v>
      </c>
      <c r="F28" s="18" t="s">
        <v>2102</v>
      </c>
      <c r="G28" s="16" t="s">
        <v>1984</v>
      </c>
      <c r="H28" s="18" t="s">
        <v>17</v>
      </c>
      <c r="I28" s="16" t="s">
        <v>2105</v>
      </c>
      <c r="J28" s="16" t="s">
        <v>2109</v>
      </c>
      <c r="L28" t="str">
        <f t="shared" si="0"/>
        <v>new cMvHely(){MvhKod="4379363549", NevSajat="1830 Tpmjjsyouha Dmz", NevTeljes="1830 Tpmjjsyouha Dmz", VizBazis="Tpmjjsyouha", NevRovid="Dmz", Telepules="Tpmjjsyouha", Tipus="kút", HumviRegiNev="na", GPS_N_Y=(float?)47.72129, GPS_E_X=(float?)17.21665, Created=DateTime.Now, LastModified=DateTime.Now},</v>
      </c>
    </row>
    <row r="29" spans="1:12" ht="15" customHeight="1" x14ac:dyDescent="0.25">
      <c r="A29" s="46">
        <v>4516137884</v>
      </c>
      <c r="B29" s="16" t="s">
        <v>2110</v>
      </c>
      <c r="C29" s="16" t="s">
        <v>2110</v>
      </c>
      <c r="D29" s="19" t="s">
        <v>2002</v>
      </c>
      <c r="E29" s="16" t="s">
        <v>2111</v>
      </c>
      <c r="F29" s="20" t="s">
        <v>1983</v>
      </c>
      <c r="G29" s="20" t="s">
        <v>1989</v>
      </c>
      <c r="H29" s="18" t="s">
        <v>17</v>
      </c>
      <c r="I29" s="18" t="s">
        <v>2000</v>
      </c>
      <c r="J29" s="18" t="s">
        <v>2000</v>
      </c>
      <c r="L29" t="str">
        <f t="shared" si="0"/>
        <v>new cMvHely(){MvhKod="4516137884", NevSajat="3895 Nrihblyr Wjz", NevTeljes="3895 Nrihblyr Wjz", VizBazis="lLWVCL", NevRovid="Wjz", Telepules="vízmű", Tipus="monitoring kút", HumviRegiNev="na", GPS_N_Y=(float?)null, GPS_E_X=(float?)null, Created=DateTime.Now, LastModified=DateTime.Now},</v>
      </c>
    </row>
    <row r="30" spans="1:12" ht="15" customHeight="1" x14ac:dyDescent="0.25">
      <c r="A30" s="46">
        <v>4788307030</v>
      </c>
      <c r="B30" s="16" t="s">
        <v>2112</v>
      </c>
      <c r="C30" s="16" t="s">
        <v>2112</v>
      </c>
      <c r="D30" s="19" t="s">
        <v>2002</v>
      </c>
      <c r="E30" s="16" t="s">
        <v>2113</v>
      </c>
      <c r="F30" s="20" t="s">
        <v>1983</v>
      </c>
      <c r="G30" s="20" t="s">
        <v>1989</v>
      </c>
      <c r="H30" s="18" t="s">
        <v>17</v>
      </c>
      <c r="I30" s="18" t="s">
        <v>2000</v>
      </c>
      <c r="J30" s="18" t="s">
        <v>2000</v>
      </c>
      <c r="L30" t="str">
        <f t="shared" si="0"/>
        <v>new cMvHely(){MvhKod="4788307030", NevSajat="8381 Anbncw Rhp", NevTeljes="8381 Anbncw Rhp", VizBazis="lLWVCL", NevRovid="Rhp", Telepules="vízmű", Tipus="monitoring kút", HumviRegiNev="na", GPS_N_Y=(float?)null, GPS_E_X=(float?)null, Created=DateTime.Now, LastModified=DateTime.Now},</v>
      </c>
    </row>
    <row r="31" spans="1:12" ht="15" customHeight="1" x14ac:dyDescent="0.25">
      <c r="A31" s="46">
        <v>4581960737</v>
      </c>
      <c r="B31" s="16" t="s">
        <v>2114</v>
      </c>
      <c r="C31" s="16" t="s">
        <v>2114</v>
      </c>
      <c r="D31" s="19" t="s">
        <v>2002</v>
      </c>
      <c r="E31" s="16" t="s">
        <v>2115</v>
      </c>
      <c r="F31" s="20" t="s">
        <v>1983</v>
      </c>
      <c r="G31" s="20" t="s">
        <v>1989</v>
      </c>
      <c r="H31" s="18" t="s">
        <v>17</v>
      </c>
      <c r="I31" s="18" t="s">
        <v>2000</v>
      </c>
      <c r="J31" s="18" t="s">
        <v>2000</v>
      </c>
      <c r="L31" t="str">
        <f t="shared" si="0"/>
        <v>new cMvHely(){MvhKod="4581960737", NevSajat="6362 Kjgaur Jzz", NevTeljes="6362 Kjgaur Jzz", VizBazis="lLWVCL", NevRovid="Jzz", Telepules="vízmű", Tipus="monitoring kút", HumviRegiNev="na", GPS_N_Y=(float?)null, GPS_E_X=(float?)null, Created=DateTime.Now, LastModified=DateTime.Now},</v>
      </c>
    </row>
    <row r="32" spans="1:12" ht="15" customHeight="1" x14ac:dyDescent="0.25">
      <c r="A32" s="46">
        <v>9585703119</v>
      </c>
      <c r="B32" s="16" t="s">
        <v>2116</v>
      </c>
      <c r="C32" s="16" t="s">
        <v>2116</v>
      </c>
      <c r="D32" s="19" t="s">
        <v>2002</v>
      </c>
      <c r="E32" s="16" t="s">
        <v>2117</v>
      </c>
      <c r="F32" s="20" t="s">
        <v>1983</v>
      </c>
      <c r="G32" s="20" t="s">
        <v>1989</v>
      </c>
      <c r="H32" s="18" t="s">
        <v>17</v>
      </c>
      <c r="I32" s="18" t="s">
        <v>2000</v>
      </c>
      <c r="J32" s="18" t="s">
        <v>2000</v>
      </c>
      <c r="L32" t="str">
        <f t="shared" si="0"/>
        <v>new cMvHely(){MvhKod="9585703119", NevSajat="5933 Wfdfvk Hkwuyjet", NevTeljes="5933 Wfdfvk Hkwuyjet", VizBazis="lLWVCL", NevRovid="Hkwuyjet", Telepules="vízmű", Tipus="monitoring kút", HumviRegiNev="na", GPS_N_Y=(float?)null, GPS_E_X=(float?)null, Created=DateTime.Now, LastModified=DateTime.Now},</v>
      </c>
    </row>
    <row r="33" spans="1:12" ht="15" customHeight="1" x14ac:dyDescent="0.25">
      <c r="A33" s="46">
        <v>2840114979</v>
      </c>
      <c r="B33" s="16" t="s">
        <v>2118</v>
      </c>
      <c r="C33" s="16" t="s">
        <v>2118</v>
      </c>
      <c r="D33" s="19" t="s">
        <v>2002</v>
      </c>
      <c r="E33" s="16" t="s">
        <v>2119</v>
      </c>
      <c r="F33" s="20" t="s">
        <v>1983</v>
      </c>
      <c r="G33" s="20" t="s">
        <v>1989</v>
      </c>
      <c r="H33" s="18" t="s">
        <v>17</v>
      </c>
      <c r="I33" s="18" t="s">
        <v>2000</v>
      </c>
      <c r="J33" s="18" t="s">
        <v>2000</v>
      </c>
      <c r="L33" t="str">
        <f t="shared" si="0"/>
        <v>new cMvHely(){MvhKod="2840114979", NevSajat="7185 Qees Ylfjulbd", NevTeljes="7185 Qees Ylfjulbd", VizBazis="lLWVCL", NevRovid="Ylfjulbd", Telepules="vízmű", Tipus="monitoring kút", HumviRegiNev="na", GPS_N_Y=(float?)null, GPS_E_X=(float?)null, Created=DateTime.Now, LastModified=DateTime.Now},</v>
      </c>
    </row>
    <row r="34" spans="1:12" ht="15" customHeight="1" x14ac:dyDescent="0.25">
      <c r="A34" s="46">
        <v>3669914466</v>
      </c>
      <c r="B34" s="16" t="s">
        <v>2120</v>
      </c>
      <c r="C34" s="16" t="s">
        <v>2120</v>
      </c>
      <c r="D34" s="19" t="s">
        <v>2002</v>
      </c>
      <c r="E34" s="16" t="s">
        <v>2121</v>
      </c>
      <c r="F34" s="20" t="s">
        <v>1983</v>
      </c>
      <c r="G34" s="20" t="s">
        <v>1989</v>
      </c>
      <c r="H34" s="18" t="s">
        <v>17</v>
      </c>
      <c r="I34" s="18" t="s">
        <v>2000</v>
      </c>
      <c r="J34" s="18" t="s">
        <v>2000</v>
      </c>
      <c r="L34" t="str">
        <f t="shared" si="0"/>
        <v>new cMvHely(){MvhKod="3669914466", NevSajat="2003 Tsppqndjlce Llyjb", NevTeljes="2003 Tsppqndjlce Llyjb", VizBazis="lLWVCL", NevRovid="Llyjb", Telepules="vízmű", Tipus="monitoring kút", HumviRegiNev="na", GPS_N_Y=(float?)null, GPS_E_X=(float?)null, Created=DateTime.Now, LastModified=DateTime.Now},</v>
      </c>
    </row>
    <row r="35" spans="1:12" ht="15" customHeight="1" x14ac:dyDescent="0.25">
      <c r="A35" s="46">
        <v>4722665295</v>
      </c>
      <c r="B35" s="16" t="s">
        <v>2122</v>
      </c>
      <c r="C35" s="16" t="s">
        <v>2122</v>
      </c>
      <c r="D35" s="19" t="s">
        <v>2002</v>
      </c>
      <c r="E35" s="16" t="s">
        <v>2123</v>
      </c>
      <c r="F35" s="20" t="s">
        <v>1983</v>
      </c>
      <c r="G35" s="20" t="s">
        <v>1989</v>
      </c>
      <c r="H35" s="18" t="s">
        <v>17</v>
      </c>
      <c r="I35" s="18" t="s">
        <v>2000</v>
      </c>
      <c r="J35" s="18" t="s">
        <v>2000</v>
      </c>
      <c r="L35" t="str">
        <f t="shared" si="0"/>
        <v>new cMvHely(){MvhKod="4722665295", NevSajat="7209 Vtjfpjjf Cblie", NevTeljes="7209 Vtjfpjjf Cblie", VizBazis="lLWVCL", NevRovid="Cblie", Telepules="vízmű", Tipus="monitoring kút", HumviRegiNev="na", GPS_N_Y=(float?)null, GPS_E_X=(float?)null, Created=DateTime.Now, LastModified=DateTime.Now},</v>
      </c>
    </row>
    <row r="36" spans="1:12" ht="15" customHeight="1" x14ac:dyDescent="0.25">
      <c r="A36" s="46">
        <v>6601792191</v>
      </c>
      <c r="B36" s="16" t="s">
        <v>2124</v>
      </c>
      <c r="C36" s="16" t="s">
        <v>2124</v>
      </c>
      <c r="D36" s="19" t="s">
        <v>2002</v>
      </c>
      <c r="E36" s="16" t="s">
        <v>2125</v>
      </c>
      <c r="F36" s="20" t="s">
        <v>1983</v>
      </c>
      <c r="G36" s="20" t="s">
        <v>1989</v>
      </c>
      <c r="H36" s="18" t="s">
        <v>17</v>
      </c>
      <c r="I36" s="18" t="s">
        <v>2000</v>
      </c>
      <c r="J36" s="18" t="s">
        <v>2000</v>
      </c>
      <c r="L36" t="str">
        <f t="shared" si="0"/>
        <v>new cMvHely(){MvhKod="6601792191", NevSajat="8351 Nhmzzmsdqh Gkuah", NevTeljes="8351 Nhmzzmsdqh Gkuah", VizBazis="lLWVCL", NevRovid="Gkuah", Telepules="vízmű", Tipus="monitoring kút", HumviRegiNev="na", GPS_N_Y=(float?)null, GPS_E_X=(float?)null, Created=DateTime.Now, LastModified=DateTime.Now},</v>
      </c>
    </row>
    <row r="37" spans="1:12" ht="15" customHeight="1" x14ac:dyDescent="0.25">
      <c r="A37" s="46">
        <v>7516626257</v>
      </c>
      <c r="B37" s="16" t="s">
        <v>2126</v>
      </c>
      <c r="C37" s="16" t="s">
        <v>2126</v>
      </c>
      <c r="D37" s="5" t="s">
        <v>2002</v>
      </c>
      <c r="E37" s="16" t="s">
        <v>2127</v>
      </c>
      <c r="F37" s="20" t="s">
        <v>1983</v>
      </c>
      <c r="G37" s="20" t="s">
        <v>1989</v>
      </c>
      <c r="H37" s="18" t="s">
        <v>17</v>
      </c>
      <c r="I37" s="18" t="s">
        <v>2000</v>
      </c>
      <c r="J37" s="18" t="s">
        <v>2000</v>
      </c>
      <c r="L37" t="str">
        <f t="shared" si="0"/>
        <v>new cMvHely(){MvhKod="7516626257", NevSajat="3763 Svmhmsg Ktjpz", NevTeljes="3763 Svmhmsg Ktjpz", VizBazis="lLWVCL", NevRovid="Ktjpz", Telepules="vízmű", Tipus="monitoring kút", HumviRegiNev="na", GPS_N_Y=(float?)null, GPS_E_X=(float?)null, Created=DateTime.Now, LastModified=DateTime.Now},</v>
      </c>
    </row>
    <row r="38" spans="1:12" ht="15" customHeight="1" x14ac:dyDescent="0.25">
      <c r="A38" s="46">
        <v>7910224661</v>
      </c>
      <c r="B38" s="16" t="s">
        <v>2128</v>
      </c>
      <c r="C38" s="16" t="s">
        <v>2128</v>
      </c>
      <c r="D38" s="5" t="s">
        <v>33</v>
      </c>
      <c r="E38" s="16" t="s">
        <v>2129</v>
      </c>
      <c r="F38" s="18" t="s">
        <v>2032</v>
      </c>
      <c r="G38" s="18" t="s">
        <v>17</v>
      </c>
      <c r="H38" s="18" t="s">
        <v>17</v>
      </c>
      <c r="I38" s="18" t="s">
        <v>2000</v>
      </c>
      <c r="J38" s="18" t="s">
        <v>2000</v>
      </c>
      <c r="L38" t="str">
        <f t="shared" si="0"/>
        <v>new cMvHely(){MvhKod="7910224661", NevSajat="9605 Lcwvcl Tkkgn", NevTeljes="9605 Lcwvcl Tkkgn", VizBazis="KÜLSŐS", NevRovid="Tkkgn", Telepules="Lcwvcl", Tipus="na", HumviRegiNev="na", GPS_N_Y=(float?)null, GPS_E_X=(float?)null, Created=DateTime.Now, LastModified=DateTime.Now},</v>
      </c>
    </row>
    <row r="39" spans="1:12" ht="15" customHeight="1" x14ac:dyDescent="0.25">
      <c r="A39" s="46">
        <v>1840947679</v>
      </c>
      <c r="B39" s="16" t="s">
        <v>2130</v>
      </c>
      <c r="C39" s="16" t="s">
        <v>2130</v>
      </c>
      <c r="D39" s="5" t="s">
        <v>33</v>
      </c>
      <c r="E39" s="16" t="s">
        <v>2131</v>
      </c>
      <c r="F39" s="18" t="s">
        <v>2037</v>
      </c>
      <c r="G39" s="18" t="s">
        <v>17</v>
      </c>
      <c r="H39" s="18" t="s">
        <v>17</v>
      </c>
      <c r="I39" s="18" t="s">
        <v>2000</v>
      </c>
      <c r="J39" s="18" t="s">
        <v>2000</v>
      </c>
      <c r="L39" t="str">
        <f t="shared" si="0"/>
        <v>new cMvHely(){MvhKod="1840947679", NevSajat="3086 Aaompjnhr Gpgxp", NevTeljes="3086 Aaompjnhr Gpgxp", VizBazis="KÜLSŐS", NevRovid="Gpgxp", Telepules="Aaompjnhr", Tipus="na", HumviRegiNev="na", GPS_N_Y=(float?)null, GPS_E_X=(float?)null, Created=DateTime.Now, LastModified=DateTime.Now},</v>
      </c>
    </row>
    <row r="40" spans="1:12" ht="15" customHeight="1" x14ac:dyDescent="0.25">
      <c r="A40" s="46">
        <v>9782152071</v>
      </c>
      <c r="B40" s="16" t="s">
        <v>2132</v>
      </c>
      <c r="C40" s="16" t="s">
        <v>2132</v>
      </c>
      <c r="D40" s="5" t="s">
        <v>33</v>
      </c>
      <c r="E40" s="16" t="s">
        <v>2133</v>
      </c>
      <c r="F40" s="18" t="s">
        <v>2134</v>
      </c>
      <c r="G40" s="18" t="s">
        <v>17</v>
      </c>
      <c r="H40" s="18" t="s">
        <v>17</v>
      </c>
      <c r="I40" s="18" t="s">
        <v>2000</v>
      </c>
      <c r="J40" s="18" t="s">
        <v>2000</v>
      </c>
      <c r="L40" t="str">
        <f t="shared" si="0"/>
        <v>new cMvHely(){MvhKod="9782152071", NevSajat="7209 Vtjfpjjf Jylq", NevTeljes="7209 Vtjfpjjf Jylq", VizBazis="KÜLSŐS", NevRovid="Jylq", Telepules="Vtjfpjjf", Tipus="na", HumviRegiNev="na", GPS_N_Y=(float?)null, GPS_E_X=(float?)null, Created=DateTime.Now, LastModified=DateTime.Now},</v>
      </c>
    </row>
    <row r="41" spans="1:12" ht="15" customHeight="1" x14ac:dyDescent="0.25">
      <c r="A41" s="46">
        <v>6681748015</v>
      </c>
      <c r="B41" s="16" t="s">
        <v>2135</v>
      </c>
      <c r="C41" s="16" t="s">
        <v>2135</v>
      </c>
      <c r="D41" s="16" t="s">
        <v>2051</v>
      </c>
      <c r="E41" s="16" t="s">
        <v>2136</v>
      </c>
      <c r="F41" s="18" t="s">
        <v>2137</v>
      </c>
      <c r="G41" s="16" t="s">
        <v>1982</v>
      </c>
      <c r="H41" s="18" t="s">
        <v>17</v>
      </c>
      <c r="I41" s="16" t="s">
        <v>2138</v>
      </c>
      <c r="J41" s="16" t="s">
        <v>2139</v>
      </c>
      <c r="L41" t="str">
        <f t="shared" si="0"/>
        <v>new cMvHely(){MvhKod="6681748015", NevSajat="8351 Nhmzzmsdqh Beau", NevTeljes="8351 Nhmzzmsdqh Beau", VizBazis="bNSCFQ", NevRovid="Beau", Telepules="Nhmzzmsdqh", Tipus="hálózat", HumviRegiNev="na", GPS_N_Y=(float?)47.83207, GPS_E_X=(float?)17.50161, Created=DateTime.Now, LastModified=DateTime.Now},</v>
      </c>
    </row>
    <row r="42" spans="1:12" ht="15" customHeight="1" x14ac:dyDescent="0.25">
      <c r="A42" s="46">
        <v>2754460095</v>
      </c>
      <c r="B42" s="16" t="s">
        <v>2140</v>
      </c>
      <c r="C42" s="16" t="s">
        <v>2140</v>
      </c>
      <c r="D42" s="16" t="s">
        <v>2077</v>
      </c>
      <c r="E42" s="16" t="s">
        <v>2141</v>
      </c>
      <c r="F42" s="18" t="s">
        <v>2142</v>
      </c>
      <c r="G42" s="16" t="s">
        <v>1982</v>
      </c>
      <c r="H42" s="18" t="s">
        <v>17</v>
      </c>
      <c r="I42" s="16" t="s">
        <v>2143</v>
      </c>
      <c r="J42" s="16" t="s">
        <v>2144</v>
      </c>
      <c r="L42" t="str">
        <f t="shared" si="0"/>
        <v>new cMvHely(){MvhKod="2754460095", NevSajat="3763 Svmhmsg Cowc", NevTeljes="3763 Svmhmsg Cowc", VizBazis="Hweeda", NevRovid="Cowc", Telepules="Svmhmsg", Tipus="hálózat", HumviRegiNev="na", GPS_N_Y=(float?)47.92824, GPS_E_X=(float?)17.2212, Created=DateTime.Now, LastModified=DateTime.Now},</v>
      </c>
    </row>
    <row r="43" spans="1:12" ht="15" customHeight="1" x14ac:dyDescent="0.25">
      <c r="A43" s="46">
        <v>9973189563</v>
      </c>
      <c r="B43" s="16" t="s">
        <v>2145</v>
      </c>
      <c r="C43" s="16" t="s">
        <v>2145</v>
      </c>
      <c r="D43" s="16" t="s">
        <v>2077</v>
      </c>
      <c r="E43" s="16" t="s">
        <v>2146</v>
      </c>
      <c r="F43" s="18" t="s">
        <v>2032</v>
      </c>
      <c r="G43" s="16" t="s">
        <v>1982</v>
      </c>
      <c r="H43" s="18" t="s">
        <v>17</v>
      </c>
      <c r="I43" s="16" t="s">
        <v>2147</v>
      </c>
      <c r="J43" s="16" t="s">
        <v>2148</v>
      </c>
      <c r="L43" t="str">
        <f t="shared" si="0"/>
        <v>new cMvHely(){MvhKod="9973189563", NevSajat="9605 Lcwvcl Fdep", NevTeljes="9605 Lcwvcl Fdep", VizBazis="Hweeda", NevRovid="Fdep", Telepules="Lcwvcl", Tipus="hálózat", HumviRegiNev="na", GPS_N_Y=(float?)47.95649, GPS_E_X=(float?)17.22022, Created=DateTime.Now, LastModified=DateTime.Now},</v>
      </c>
    </row>
    <row r="44" spans="1:12" ht="15" customHeight="1" x14ac:dyDescent="0.25">
      <c r="A44" s="46">
        <v>5673506028</v>
      </c>
      <c r="B44" s="16" t="s">
        <v>2149</v>
      </c>
      <c r="C44" s="16" t="s">
        <v>2149</v>
      </c>
      <c r="D44" s="47" t="s">
        <v>2051</v>
      </c>
      <c r="E44" s="16" t="s">
        <v>2150</v>
      </c>
      <c r="F44" s="18" t="s">
        <v>2037</v>
      </c>
      <c r="G44" s="47" t="s">
        <v>1982</v>
      </c>
      <c r="H44" s="18" t="s">
        <v>17</v>
      </c>
      <c r="I44" s="47" t="s">
        <v>2151</v>
      </c>
      <c r="J44" s="47" t="s">
        <v>2152</v>
      </c>
      <c r="L44" t="str">
        <f t="shared" si="0"/>
        <v>new cMvHely(){MvhKod="5673506028", NevSajat="3086 Aaompjnhr Yztb", NevTeljes="3086 Aaompjnhr Yztb", VizBazis="bNSCFQ", NevRovid="Yztb", Telepules="Aaompjnhr", Tipus="hálózat", HumviRegiNev="na", GPS_N_Y=(float?)47.84943, GPS_E_X=(float?)17.42834, Created=DateTime.Now, LastModified=DateTime.Now},</v>
      </c>
    </row>
    <row r="45" spans="1:12" ht="15" customHeight="1" x14ac:dyDescent="0.25">
      <c r="A45" s="46">
        <v>1577814795</v>
      </c>
      <c r="B45" s="16" t="s">
        <v>2153</v>
      </c>
      <c r="C45" s="16" t="s">
        <v>2153</v>
      </c>
      <c r="D45" s="16" t="s">
        <v>2077</v>
      </c>
      <c r="E45" s="16" t="s">
        <v>2154</v>
      </c>
      <c r="F45" s="18" t="s">
        <v>2134</v>
      </c>
      <c r="G45" s="16" t="s">
        <v>1982</v>
      </c>
      <c r="H45" s="18" t="s">
        <v>17</v>
      </c>
      <c r="I45" s="16" t="s">
        <v>2155</v>
      </c>
      <c r="J45" s="16" t="s">
        <v>2156</v>
      </c>
      <c r="L45" t="str">
        <f t="shared" si="0"/>
        <v>new cMvHely(){MvhKod="1577814795", NevSajat="7209 Vtjfpjjf Nblo", NevTeljes="7209 Vtjfpjjf Nblo", VizBazis="Hweeda", NevRovid="Nblo", Telepules="Vtjfpjjf", Tipus="hálózat", HumviRegiNev="na", GPS_N_Y=(float?)47.9658, GPS_E_X=(float?)17.29345, Created=DateTime.Now, LastModified=DateTime.Now},</v>
      </c>
    </row>
    <row r="46" spans="1:12" ht="15" customHeight="1" x14ac:dyDescent="0.25">
      <c r="A46" s="46">
        <v>1432896512</v>
      </c>
      <c r="B46" s="16" t="s">
        <v>2157</v>
      </c>
      <c r="C46" s="16" t="s">
        <v>2157</v>
      </c>
      <c r="D46" s="16" t="s">
        <v>2077</v>
      </c>
      <c r="E46" s="16" t="s">
        <v>2158</v>
      </c>
      <c r="F46" s="18" t="s">
        <v>2137</v>
      </c>
      <c r="G46" s="16" t="s">
        <v>1982</v>
      </c>
      <c r="H46" s="18" t="s">
        <v>17</v>
      </c>
      <c r="I46" s="16" t="s">
        <v>2159</v>
      </c>
      <c r="J46" s="16" t="s">
        <v>2160</v>
      </c>
      <c r="L46" t="str">
        <f t="shared" si="0"/>
        <v>new cMvHely(){MvhKod="1432896512", NevSajat="8351 Nhmzzmsdqh Gvvhxu", NevTeljes="8351 Nhmzzmsdqh Gvvhxu", VizBazis="Hweeda", NevRovid="Gvvhxu", Telepules="Nhmzzmsdqh", Tipus="hálózat", HumviRegiNev="na", GPS_N_Y=(float?)47.96145, GPS_E_X=(float?)17.31806, Created=DateTime.Now, LastModified=DateTime.Now},</v>
      </c>
    </row>
    <row r="47" spans="1:12" ht="15" customHeight="1" x14ac:dyDescent="0.25">
      <c r="A47" s="46">
        <v>2352169193</v>
      </c>
      <c r="B47" s="16" t="s">
        <v>2161</v>
      </c>
      <c r="C47" s="16" t="s">
        <v>2161</v>
      </c>
      <c r="D47" s="16" t="s">
        <v>2051</v>
      </c>
      <c r="E47" s="16" t="s">
        <v>2162</v>
      </c>
      <c r="F47" s="18" t="s">
        <v>2142</v>
      </c>
      <c r="G47" s="16" t="s">
        <v>1982</v>
      </c>
      <c r="H47" s="18" t="s">
        <v>17</v>
      </c>
      <c r="I47" s="16" t="s">
        <v>2163</v>
      </c>
      <c r="J47" s="16" t="s">
        <v>2164</v>
      </c>
      <c r="L47" t="str">
        <f t="shared" si="0"/>
        <v>new cMvHely(){MvhKod="2352169193", NevSajat="3763 Svmhmsg Sfpwou", NevTeljes="3763 Svmhmsg Sfpwou", VizBazis="bNSCFQ", NevRovid="Sfpwou", Telepules="Svmhmsg", Tipus="hálózat", HumviRegiNev="na", GPS_N_Y=(float?)47.87532, GPS_E_X=(float?)17.43819, Created=DateTime.Now, LastModified=DateTime.Now},</v>
      </c>
    </row>
    <row r="48" spans="1:12" ht="15" customHeight="1" x14ac:dyDescent="0.25">
      <c r="A48" s="46">
        <v>2385374799</v>
      </c>
      <c r="B48" s="16" t="s">
        <v>2165</v>
      </c>
      <c r="C48" s="16" t="s">
        <v>2165</v>
      </c>
      <c r="D48" s="16" t="s">
        <v>2077</v>
      </c>
      <c r="E48" s="16" t="s">
        <v>2166</v>
      </c>
      <c r="F48" s="18" t="s">
        <v>2032</v>
      </c>
      <c r="G48" s="16" t="s">
        <v>1982</v>
      </c>
      <c r="H48" s="18" t="s">
        <v>17</v>
      </c>
      <c r="I48" s="16" t="s">
        <v>2167</v>
      </c>
      <c r="J48" s="16" t="s">
        <v>2168</v>
      </c>
      <c r="L48" t="str">
        <f t="shared" si="0"/>
        <v>new cMvHely(){MvhKod="2385374799", NevSajat="9605 Lcwvcl Oqnpdb", NevTeljes="9605 Lcwvcl Oqnpdb", VizBazis="Hweeda", NevRovid="Oqnpdb", Telepules="Lcwvcl", Tipus="hálózat", HumviRegiNev="na", GPS_N_Y=(float?)47.93865, GPS_E_X=(float?)17.36036, Created=DateTime.Now, LastModified=DateTime.Now},</v>
      </c>
    </row>
    <row r="49" spans="1:12" ht="15" customHeight="1" x14ac:dyDescent="0.25">
      <c r="A49" s="46">
        <v>3557821671</v>
      </c>
      <c r="B49" s="16" t="s">
        <v>2169</v>
      </c>
      <c r="C49" s="16" t="s">
        <v>2169</v>
      </c>
      <c r="D49" s="16" t="s">
        <v>2077</v>
      </c>
      <c r="E49" s="16" t="s">
        <v>2170</v>
      </c>
      <c r="F49" s="18" t="s">
        <v>2037</v>
      </c>
      <c r="G49" s="16" t="s">
        <v>1982</v>
      </c>
      <c r="H49" s="18" t="s">
        <v>17</v>
      </c>
      <c r="I49" s="16" t="s">
        <v>2171</v>
      </c>
      <c r="J49" s="16" t="s">
        <v>2172</v>
      </c>
      <c r="L49" t="str">
        <f t="shared" si="0"/>
        <v>new cMvHely(){MvhKod="3557821671", NevSajat="3086 Aaompjnhr Ifgxeo", NevTeljes="3086 Aaompjnhr Ifgxeo", VizBazis="Hweeda", NevRovid="Ifgxeo", Telepules="Aaompjnhr", Tipus="hálózat", HumviRegiNev="na", GPS_N_Y=(float?)47.93595, GPS_E_X=(float?)17.27806, Created=DateTime.Now, LastModified=DateTime.Now},</v>
      </c>
    </row>
    <row r="50" spans="1:12" ht="15" customHeight="1" x14ac:dyDescent="0.25">
      <c r="A50" s="46">
        <v>8683820570</v>
      </c>
      <c r="B50" s="16" t="s">
        <v>2173</v>
      </c>
      <c r="C50" s="16" t="s">
        <v>2173</v>
      </c>
      <c r="D50" s="16" t="s">
        <v>2051</v>
      </c>
      <c r="E50" s="16" t="s">
        <v>2174</v>
      </c>
      <c r="F50" s="18" t="s">
        <v>2042</v>
      </c>
      <c r="G50" s="16" t="s">
        <v>1982</v>
      </c>
      <c r="H50" s="18" t="s">
        <v>17</v>
      </c>
      <c r="I50" s="16" t="s">
        <v>2175</v>
      </c>
      <c r="J50" s="16" t="s">
        <v>2176</v>
      </c>
      <c r="L50" t="str">
        <f t="shared" si="0"/>
        <v>new cMvHely(){MvhKod="8683820570", NevSajat="7919 Jxbxjr Kxuqph", NevTeljes="7919 Jxbxjr Kxuqph", VizBazis="bNSCFQ", NevRovid="Kxuqph", Telepules="Jxbxjr", Tipus="hálózat", HumviRegiNev="na", GPS_N_Y=(float?)47.89123, GPS_E_X=(float?)17.32879, Created=DateTime.Now, LastModified=DateTime.Now},</v>
      </c>
    </row>
    <row r="51" spans="1:12" ht="15" customHeight="1" x14ac:dyDescent="0.25">
      <c r="A51" s="46">
        <v>6869348136</v>
      </c>
      <c r="B51" s="16" t="s">
        <v>2177</v>
      </c>
      <c r="C51" s="16" t="s">
        <v>2177</v>
      </c>
      <c r="D51" s="16" t="s">
        <v>2051</v>
      </c>
      <c r="E51" s="16" t="s">
        <v>2178</v>
      </c>
      <c r="F51" s="18" t="s">
        <v>2047</v>
      </c>
      <c r="G51" s="16" t="s">
        <v>1982</v>
      </c>
      <c r="H51" s="18" t="s">
        <v>17</v>
      </c>
      <c r="I51" s="16" t="s">
        <v>2179</v>
      </c>
      <c r="J51" s="16" t="s">
        <v>2180</v>
      </c>
      <c r="L51" t="str">
        <f t="shared" si="0"/>
        <v>new cMvHely(){MvhKod="6869348136", NevSajat="8270 Owijzsgzrpr Fvhoeb", NevTeljes="8270 Owijzsgzrpr Fvhoeb", VizBazis="bNSCFQ", NevRovid="Fvhoeb", Telepules="Owijzsgzrpr", Tipus="hálózat", HumviRegiNev="na", GPS_N_Y=(float?)47.88874, GPS_E_X=(float?)17.32833, Created=DateTime.Now, LastModified=DateTime.Now},</v>
      </c>
    </row>
    <row r="52" spans="1:12" ht="15" customHeight="1" x14ac:dyDescent="0.25">
      <c r="A52" s="46">
        <v>5996328591</v>
      </c>
      <c r="B52" s="16" t="s">
        <v>2181</v>
      </c>
      <c r="C52" s="16" t="s">
        <v>2181</v>
      </c>
      <c r="D52" s="16" t="s">
        <v>2051</v>
      </c>
      <c r="E52" s="16" t="s">
        <v>2182</v>
      </c>
      <c r="F52" s="18" t="s">
        <v>2053</v>
      </c>
      <c r="G52" s="16" t="s">
        <v>1982</v>
      </c>
      <c r="H52" s="18" t="s">
        <v>17</v>
      </c>
      <c r="I52" s="16" t="s">
        <v>2183</v>
      </c>
      <c r="J52" s="16" t="s">
        <v>2184</v>
      </c>
      <c r="L52" t="str">
        <f t="shared" si="0"/>
        <v>new cMvHely(){MvhKod="5996328591", NevSajat="2991 Jjdjhsp Ubnawl", NevTeljes="2991 Jjdjhsp Ubnawl", VizBazis="bNSCFQ", NevRovid="Ubnawl", Telepules="Jjdjhsp", Tipus="hálózat", HumviRegiNev="na", GPS_N_Y=(float?)47.87012, GPS_E_X=(float?)17.37179, Created=DateTime.Now, LastModified=DateTime.Now},</v>
      </c>
    </row>
    <row r="53" spans="1:12" ht="15" customHeight="1" x14ac:dyDescent="0.25">
      <c r="A53" s="46">
        <v>3158604575</v>
      </c>
      <c r="B53" s="16" t="s">
        <v>2185</v>
      </c>
      <c r="C53" s="16" t="s">
        <v>2185</v>
      </c>
      <c r="D53" s="16" t="s">
        <v>2102</v>
      </c>
      <c r="E53" s="16" t="s">
        <v>2186</v>
      </c>
      <c r="F53" s="18" t="s">
        <v>2058</v>
      </c>
      <c r="G53" s="16" t="s">
        <v>1982</v>
      </c>
      <c r="H53" s="18" t="s">
        <v>17</v>
      </c>
      <c r="I53" s="16" t="s">
        <v>2187</v>
      </c>
      <c r="J53" s="16" t="s">
        <v>2188</v>
      </c>
      <c r="L53" t="str">
        <f t="shared" si="0"/>
        <v>new cMvHely(){MvhKod="3158604575", NevSajat="8018 Mankscvx Fenyyq", NevTeljes="8018 Mankscvx Fenyyq", VizBazis="Tpmjjsyouha", NevRovid="Fenyyq", Telepules="Mankscvx", Tipus="hálózat", HumviRegiNev="na", GPS_N_Y=(float?)47.72007, GPS_E_X=(float?)17.21713, Created=DateTime.Now, LastModified=DateTime.Now},</v>
      </c>
    </row>
    <row r="54" spans="1:12" ht="15" customHeight="1" x14ac:dyDescent="0.25">
      <c r="A54" s="46">
        <v>7201532252</v>
      </c>
      <c r="B54" s="16" t="s">
        <v>2189</v>
      </c>
      <c r="C54" s="16" t="s">
        <v>2189</v>
      </c>
      <c r="D54" s="16" t="s">
        <v>2102</v>
      </c>
      <c r="E54" s="16" t="s">
        <v>2190</v>
      </c>
      <c r="F54" s="18" t="s">
        <v>2191</v>
      </c>
      <c r="G54" s="16" t="s">
        <v>1982</v>
      </c>
      <c r="H54" s="18" t="s">
        <v>17</v>
      </c>
      <c r="I54" s="16" t="s">
        <v>2192</v>
      </c>
      <c r="J54" s="16" t="s">
        <v>2193</v>
      </c>
      <c r="L54" t="str">
        <f t="shared" si="0"/>
        <v>new cMvHely(){MvhKod="7201532252", NevSajat="7065 Hwcflmoijro Dmnxugl", NevTeljes="7065 Hwcflmoijro Dmnxugl", VizBazis="Tpmjjsyouha", NevRovid="Dmnxugl", Telepules="Hwcflmoijro", Tipus="hálózat", HumviRegiNev="na", GPS_N_Y=(float?)47.83202, GPS_E_X=(float?)17.45695, Created=DateTime.Now, LastModified=DateTime.Now},</v>
      </c>
    </row>
    <row r="55" spans="1:12" ht="15" customHeight="1" x14ac:dyDescent="0.25">
      <c r="A55" s="46">
        <v>7604066498</v>
      </c>
      <c r="B55" s="16" t="s">
        <v>2194</v>
      </c>
      <c r="C55" s="16" t="s">
        <v>2194</v>
      </c>
      <c r="D55" s="16" t="s">
        <v>2002</v>
      </c>
      <c r="E55" s="16" t="s">
        <v>2195</v>
      </c>
      <c r="F55" s="18" t="s">
        <v>2196</v>
      </c>
      <c r="G55" s="16" t="s">
        <v>1982</v>
      </c>
      <c r="H55" s="18" t="s">
        <v>17</v>
      </c>
      <c r="I55" s="16" t="s">
        <v>2197</v>
      </c>
      <c r="J55" s="16" t="s">
        <v>2198</v>
      </c>
      <c r="L55" t="str">
        <f t="shared" si="0"/>
        <v>new cMvHely(){MvhKod="7604066498", NevSajat="7136 Uovbwbhi Mfasuua", NevTeljes="7136 Uovbwbhi Mfasuua", VizBazis="lLWVCL", NevRovid="Mfasuua", Telepules="Uovbwbhi", Tipus="hálózat", HumviRegiNev="na", GPS_N_Y=(float?)47.91276, GPS_E_X=(float?)17.15551, Created=DateTime.Now, LastModified=DateTime.Now},</v>
      </c>
    </row>
    <row r="56" spans="1:12" ht="15" customHeight="1" x14ac:dyDescent="0.25">
      <c r="A56" s="46">
        <v>1596334018</v>
      </c>
      <c r="B56" s="16" t="s">
        <v>2199</v>
      </c>
      <c r="C56" s="16" t="s">
        <v>2199</v>
      </c>
      <c r="D56" s="16" t="s">
        <v>2002</v>
      </c>
      <c r="E56" s="16" t="s">
        <v>2200</v>
      </c>
      <c r="F56" s="18" t="s">
        <v>2201</v>
      </c>
      <c r="G56" s="16" t="s">
        <v>1982</v>
      </c>
      <c r="H56" s="18" t="s">
        <v>17</v>
      </c>
      <c r="I56" s="16" t="s">
        <v>2202</v>
      </c>
      <c r="J56" s="16" t="s">
        <v>2203</v>
      </c>
      <c r="L56" t="str">
        <f t="shared" si="0"/>
        <v>new cMvHely(){MvhKod="1596334018", NevSajat="3176 Swsvfdsfv Gctxosr", NevTeljes="3176 Swsvfdsfv Gctxosr", VizBazis="lLWVCL", NevRovid="Gctxosr", Telepules="Swsvfdsfv", Tipus="hálózat", HumviRegiNev="na", GPS_N_Y=(float?)47.91342, GPS_E_X=(float?)17.1565, Created=DateTime.Now, LastModified=DateTime.Now},</v>
      </c>
    </row>
    <row r="57" spans="1:12" ht="15" customHeight="1" x14ac:dyDescent="0.25">
      <c r="A57" s="46">
        <v>1334869267</v>
      </c>
      <c r="B57" s="16" t="s">
        <v>2204</v>
      </c>
      <c r="C57" s="16" t="s">
        <v>2204</v>
      </c>
      <c r="D57" s="16" t="s">
        <v>2002</v>
      </c>
      <c r="E57" s="16" t="s">
        <v>2205</v>
      </c>
      <c r="F57" s="18" t="s">
        <v>2042</v>
      </c>
      <c r="G57" s="16" t="s">
        <v>1982</v>
      </c>
      <c r="H57" s="18" t="s">
        <v>17</v>
      </c>
      <c r="I57" s="16" t="s">
        <v>2206</v>
      </c>
      <c r="J57" s="16" t="s">
        <v>2207</v>
      </c>
      <c r="L57" t="str">
        <f t="shared" si="0"/>
        <v>new cMvHely(){MvhKod="1334869267", NevSajat="7919 Jxbxjr Uwqnoao", NevTeljes="7919 Jxbxjr Uwqnoao", VizBazis="lLWVCL", NevRovid="Uwqnoao", Telepules="Jxbxjr", Tipus="hálózat", HumviRegiNev="na", GPS_N_Y=(float?)47.91334, GPS_E_X=(float?)17.14916, Created=DateTime.Now, LastModified=DateTime.Now},</v>
      </c>
    </row>
    <row r="58" spans="1:12" ht="15" customHeight="1" x14ac:dyDescent="0.25">
      <c r="A58" s="46">
        <v>9417896204</v>
      </c>
      <c r="B58" s="16" t="s">
        <v>2208</v>
      </c>
      <c r="C58" s="16" t="s">
        <v>2208</v>
      </c>
      <c r="D58" s="16" t="s">
        <v>2002</v>
      </c>
      <c r="E58" s="16" t="s">
        <v>2209</v>
      </c>
      <c r="F58" s="18" t="s">
        <v>2047</v>
      </c>
      <c r="G58" s="16" t="s">
        <v>1982</v>
      </c>
      <c r="H58" s="18" t="s">
        <v>17</v>
      </c>
      <c r="I58" s="16" t="s">
        <v>2210</v>
      </c>
      <c r="J58" s="16" t="s">
        <v>2211</v>
      </c>
      <c r="L58" t="str">
        <f t="shared" si="0"/>
        <v>new cMvHely(){MvhKod="9417896204", NevSajat="8270 Owijzsgzrpr Wxdufds", NevTeljes="8270 Owijzsgzrpr Wxdufds", VizBazis="lLWVCL", NevRovid="Wxdufds", Telepules="Owijzsgzrpr", Tipus="hálózat", HumviRegiNev="na", GPS_N_Y=(float?)47.78599, GPS_E_X=(float?)17.1278, Created=DateTime.Now, LastModified=DateTime.Now},</v>
      </c>
    </row>
    <row r="59" spans="1:12" ht="15" customHeight="1" x14ac:dyDescent="0.25">
      <c r="A59" s="46">
        <v>7760794610</v>
      </c>
      <c r="B59" s="16" t="s">
        <v>2212</v>
      </c>
      <c r="C59" s="16" t="s">
        <v>2212</v>
      </c>
      <c r="D59" s="16" t="s">
        <v>2002</v>
      </c>
      <c r="E59" s="16" t="s">
        <v>2213</v>
      </c>
      <c r="F59" s="18" t="s">
        <v>2053</v>
      </c>
      <c r="G59" s="16" t="s">
        <v>1982</v>
      </c>
      <c r="H59" s="18" t="s">
        <v>17</v>
      </c>
      <c r="I59" s="16" t="s">
        <v>2214</v>
      </c>
      <c r="J59" s="16" t="s">
        <v>2215</v>
      </c>
      <c r="L59" t="str">
        <f t="shared" si="0"/>
        <v>new cMvHely(){MvhKod="7760794610", NevSajat="2991 Jjdjhsp Ujapgrw", NevTeljes="2991 Jjdjhsp Ujapgrw", VizBazis="lLWVCL", NevRovid="Ujapgrw", Telepules="Jjdjhsp", Tipus="hálózat", HumviRegiNev="na", GPS_N_Y=(float?)47.79331, GPS_E_X=(float?)17.14315, Created=DateTime.Now, LastModified=DateTime.Now},</v>
      </c>
    </row>
    <row r="60" spans="1:12" ht="15" customHeight="1" x14ac:dyDescent="0.25">
      <c r="A60" s="46">
        <v>2214871567</v>
      </c>
      <c r="B60" s="16" t="s">
        <v>2216</v>
      </c>
      <c r="C60" s="16" t="s">
        <v>2216</v>
      </c>
      <c r="D60" s="16" t="s">
        <v>2002</v>
      </c>
      <c r="E60" s="16" t="s">
        <v>2217</v>
      </c>
      <c r="F60" s="18" t="s">
        <v>2058</v>
      </c>
      <c r="G60" s="16" t="s">
        <v>1982</v>
      </c>
      <c r="H60" s="18" t="s">
        <v>17</v>
      </c>
      <c r="I60" s="16" t="s">
        <v>2218</v>
      </c>
      <c r="J60" s="16" t="s">
        <v>2219</v>
      </c>
      <c r="L60" t="str">
        <f t="shared" si="0"/>
        <v>new cMvHely(){MvhKod="2214871567", NevSajat="8018 Mankscvx Pcynuzm", NevTeljes="8018 Mankscvx Pcynuzm", VizBazis="lLWVCL", NevRovid="Pcynuzm", Telepules="Mankscvx", Tipus="hálózat", HumviRegiNev="na", GPS_N_Y=(float?)47.82359, GPS_E_X=(float?)17.08419, Created=DateTime.Now, LastModified=DateTime.Now},</v>
      </c>
    </row>
    <row r="61" spans="1:12" ht="15" customHeight="1" x14ac:dyDescent="0.25">
      <c r="A61" s="46">
        <v>5271910340</v>
      </c>
      <c r="B61" s="16" t="s">
        <v>2220</v>
      </c>
      <c r="C61" s="16" t="s">
        <v>2220</v>
      </c>
      <c r="D61" s="16" t="s">
        <v>2002</v>
      </c>
      <c r="E61" s="16" t="s">
        <v>2221</v>
      </c>
      <c r="F61" s="18" t="s">
        <v>2191</v>
      </c>
      <c r="G61" s="16" t="s">
        <v>1982</v>
      </c>
      <c r="H61" s="18" t="s">
        <v>17</v>
      </c>
      <c r="I61" s="16" t="s">
        <v>2222</v>
      </c>
      <c r="J61" s="16" t="s">
        <v>2223</v>
      </c>
      <c r="L61" t="str">
        <f t="shared" si="0"/>
        <v>new cMvHely(){MvhKod="5271910340", NevSajat="7065 Hwcflmoijro Cgmgolxn", NevTeljes="7065 Hwcflmoijro Cgmgolxn", VizBazis="lLWVCL", NevRovid="Cgmgolxn", Telepules="Hwcflmoijro", Tipus="hálózat", HumviRegiNev="na", GPS_N_Y=(float?)47.7837, GPS_E_X=(float?)17.14648, Created=DateTime.Now, LastModified=DateTime.Now},</v>
      </c>
    </row>
    <row r="62" spans="1:12" ht="15" customHeight="1" x14ac:dyDescent="0.25">
      <c r="A62" s="46">
        <v>9142419595</v>
      </c>
      <c r="B62" s="16" t="s">
        <v>2224</v>
      </c>
      <c r="C62" s="16" t="s">
        <v>2224</v>
      </c>
      <c r="D62" s="16" t="s">
        <v>2051</v>
      </c>
      <c r="E62" s="16" t="s">
        <v>2225</v>
      </c>
      <c r="F62" s="18" t="s">
        <v>2196</v>
      </c>
      <c r="G62" s="16" t="s">
        <v>1982</v>
      </c>
      <c r="H62" s="18" t="s">
        <v>17</v>
      </c>
      <c r="I62" s="16" t="s">
        <v>2226</v>
      </c>
      <c r="J62" s="16" t="s">
        <v>2227</v>
      </c>
      <c r="L62" t="str">
        <f t="shared" si="0"/>
        <v>new cMvHely(){MvhKod="9142419595", NevSajat="7136 Uovbwbhi Nxwbaftx", NevTeljes="7136 Uovbwbhi Nxwbaftx", VizBazis="bNSCFQ", NevRovid="Nxwbaftx", Telepules="Uovbwbhi", Tipus="hálózat", HumviRegiNev="na", GPS_N_Y=(float?)47.8028, GPS_E_X=(float?)17.34151, Created=DateTime.Now, LastModified=DateTime.Now},</v>
      </c>
    </row>
    <row r="63" spans="1:12" ht="15" customHeight="1" x14ac:dyDescent="0.25">
      <c r="A63" s="46">
        <v>2968653240</v>
      </c>
      <c r="B63" s="16" t="s">
        <v>2228</v>
      </c>
      <c r="C63" s="16" t="s">
        <v>2228</v>
      </c>
      <c r="D63" s="16" t="s">
        <v>2051</v>
      </c>
      <c r="E63" s="16" t="s">
        <v>2229</v>
      </c>
      <c r="F63" s="18" t="s">
        <v>2201</v>
      </c>
      <c r="G63" s="16" t="s">
        <v>1982</v>
      </c>
      <c r="H63" s="18" t="s">
        <v>17</v>
      </c>
      <c r="I63" s="16" t="s">
        <v>2230</v>
      </c>
      <c r="J63" s="16" t="s">
        <v>2231</v>
      </c>
      <c r="L63" t="str">
        <f t="shared" si="0"/>
        <v>new cMvHely(){MvhKod="2968653240", NevSajat="3176 Swsvfdsfv Msjx", NevTeljes="3176 Swsvfdsfv Msjx", VizBazis="bNSCFQ", NevRovid="Msjx", Telepules="Swsvfdsfv", Tipus="hálózat", HumviRegiNev="na", GPS_N_Y=(float?)47.82188, GPS_E_X=(float?)17.36988, Created=DateTime.Now, LastModified=DateTime.Now},</v>
      </c>
    </row>
    <row r="64" spans="1:12" ht="15" customHeight="1" x14ac:dyDescent="0.25">
      <c r="A64" s="46">
        <v>1440802572</v>
      </c>
      <c r="B64" s="16" t="s">
        <v>2232</v>
      </c>
      <c r="C64" s="16" t="s">
        <v>2232</v>
      </c>
      <c r="D64" s="16" t="s">
        <v>2051</v>
      </c>
      <c r="E64" s="16" t="s">
        <v>2233</v>
      </c>
      <c r="F64" s="18" t="s">
        <v>2053</v>
      </c>
      <c r="G64" s="16" t="s">
        <v>1982</v>
      </c>
      <c r="H64" s="18" t="s">
        <v>17</v>
      </c>
      <c r="I64" s="16" t="s">
        <v>2234</v>
      </c>
      <c r="J64" s="16" t="s">
        <v>2235</v>
      </c>
      <c r="L64" t="str">
        <f t="shared" si="0"/>
        <v>new cMvHely(){MvhKod="1440802572", NevSajat="2991 Jjdjhsp Qgim", NevTeljes="2991 Jjdjhsp Qgim", VizBazis="bNSCFQ", NevRovid="Qgim", Telepules="Jjdjhsp", Tipus="hálózat", HumviRegiNev="na", GPS_N_Y=(float?)47.82544, GPS_E_X=(float?)17.40729, Created=DateTime.Now, LastModified=DateTime.Now},</v>
      </c>
    </row>
    <row r="65" spans="1:12" ht="15" customHeight="1" x14ac:dyDescent="0.25">
      <c r="A65" s="46">
        <v>8800602415</v>
      </c>
      <c r="B65" s="16" t="s">
        <v>2236</v>
      </c>
      <c r="C65" s="16" t="s">
        <v>2236</v>
      </c>
      <c r="D65" s="16" t="s">
        <v>2051</v>
      </c>
      <c r="E65" s="16" t="s">
        <v>2237</v>
      </c>
      <c r="F65" s="18" t="s">
        <v>2058</v>
      </c>
      <c r="G65" s="16" t="s">
        <v>1982</v>
      </c>
      <c r="H65" s="18" t="s">
        <v>17</v>
      </c>
      <c r="I65" s="16" t="s">
        <v>2238</v>
      </c>
      <c r="J65" s="16" t="s">
        <v>2239</v>
      </c>
      <c r="L65" t="str">
        <f t="shared" si="0"/>
        <v>new cMvHely(){MvhKod="8800602415", NevSajat="8018 Mankscvx Yitaseuh", NevTeljes="8018 Mankscvx Yitaseuh", VizBazis="bNSCFQ", NevRovid="Yitaseuh", Telepules="Mankscvx", Tipus="hálózat", HumviRegiNev="na", GPS_N_Y=(float?)47.895, GPS_E_X=(float?)17.41885, Created=DateTime.Now, LastModified=DateTime.Now},</v>
      </c>
    </row>
    <row r="66" spans="1:12" ht="15" customHeight="1" x14ac:dyDescent="0.25">
      <c r="A66" s="46">
        <v>4342575720</v>
      </c>
      <c r="B66" s="16" t="s">
        <v>2240</v>
      </c>
      <c r="C66" s="16" t="s">
        <v>2240</v>
      </c>
      <c r="D66" s="16" t="s">
        <v>2002</v>
      </c>
      <c r="E66" s="16" t="s">
        <v>2241</v>
      </c>
      <c r="F66" s="18" t="s">
        <v>2053</v>
      </c>
      <c r="G66" s="16" t="s">
        <v>1982</v>
      </c>
      <c r="H66" s="18" t="s">
        <v>17</v>
      </c>
      <c r="I66" s="16" t="s">
        <v>2242</v>
      </c>
      <c r="J66" s="16" t="s">
        <v>2243</v>
      </c>
      <c r="L66" t="str">
        <f t="shared" si="0"/>
        <v>new cMvHely(){MvhKod="4342575720", NevSajat="2991 Jjdjhsp Rsybiw", NevTeljes="2991 Jjdjhsp Rsybiw", VizBazis="lLWVCL", NevRovid="Rsybiw", Telepules="Jjdjhsp", Tipus="hálózat", HumviRegiNev="na", GPS_N_Y=(float?)47.89594, GPS_E_X=(float?)17.19581, Created=DateTime.Now, LastModified=DateTime.Now},</v>
      </c>
    </row>
    <row r="67" spans="1:12" ht="15" customHeight="1" x14ac:dyDescent="0.25">
      <c r="A67" s="46">
        <v>2768809388</v>
      </c>
      <c r="B67" s="16" t="s">
        <v>2244</v>
      </c>
      <c r="C67" s="16" t="s">
        <v>2244</v>
      </c>
      <c r="D67" s="16" t="s">
        <v>2002</v>
      </c>
      <c r="E67" s="16" t="s">
        <v>2245</v>
      </c>
      <c r="F67" s="18" t="s">
        <v>2058</v>
      </c>
      <c r="G67" s="16" t="s">
        <v>1982</v>
      </c>
      <c r="H67" s="18" t="s">
        <v>17</v>
      </c>
      <c r="I67" s="16" t="s">
        <v>2246</v>
      </c>
      <c r="J67" s="16" t="s">
        <v>2247</v>
      </c>
      <c r="L67" t="str">
        <f t="shared" si="0"/>
        <v>new cMvHely(){MvhKod="2768809388", NevSajat="8018 Mankscvx Nyihjwd", NevTeljes="8018 Mankscvx Nyihjwd", VizBazis="lLWVCL", NevRovid="Nyihjwd", Telepules="Mankscvx", Tipus="hálózat", HumviRegiNev="na", GPS_N_Y=(float?)47.89408, GPS_E_X=(float?)17.19861, Created=DateTime.Now, LastModified=DateTime.Now},</v>
      </c>
    </row>
    <row r="68" spans="1:12" ht="15" customHeight="1" x14ac:dyDescent="0.25">
      <c r="A68" s="46">
        <v>6834989488</v>
      </c>
      <c r="B68" s="16" t="s">
        <v>2248</v>
      </c>
      <c r="C68" s="16" t="s">
        <v>2248</v>
      </c>
      <c r="D68" s="16" t="s">
        <v>2002</v>
      </c>
      <c r="E68" s="16" t="s">
        <v>2249</v>
      </c>
      <c r="F68" s="18" t="s">
        <v>2053</v>
      </c>
      <c r="G68" s="16" t="s">
        <v>1982</v>
      </c>
      <c r="H68" s="18" t="s">
        <v>17</v>
      </c>
      <c r="I68" s="16" t="s">
        <v>2250</v>
      </c>
      <c r="J68" s="16" t="s">
        <v>2251</v>
      </c>
      <c r="L68" t="str">
        <f t="shared" ref="L68:L96" si="1">CONCATENATE("new cMvHely(){MvhKod=""",A68,""", NevSajat=""",B68,""", NevTeljes=""",C68,""", VizBazis=""",D68,""", NevRovid=""",E68,""", Telepules=""",F68,""", Tipus=""",G68,""", HumviRegiNev=""",H68,""", GPS_N_Y=(float?)",I68,", GPS_E_X=(float?)",J68,", Created=DateTime.Now, LastModified=DateTime.Now},")</f>
        <v>new cMvHely(){MvhKod="6834989488", NevSajat="2991 Jjdjhsp Mybgp", NevTeljes="2991 Jjdjhsp Mybgp", VizBazis="lLWVCL", NevRovid="Mybgp", Telepules="Jjdjhsp", Tipus="hálózat", HumviRegiNev="na", GPS_N_Y=(float?)47.89012, GPS_E_X=(float?)17.1926, Created=DateTime.Now, LastModified=DateTime.Now},</v>
      </c>
    </row>
    <row r="69" spans="1:12" ht="15" customHeight="1" x14ac:dyDescent="0.25">
      <c r="A69" s="46">
        <v>2491912402</v>
      </c>
      <c r="B69" s="16" t="s">
        <v>2252</v>
      </c>
      <c r="C69" s="16" t="s">
        <v>2252</v>
      </c>
      <c r="D69" s="16" t="s">
        <v>2051</v>
      </c>
      <c r="E69" s="16" t="s">
        <v>2253</v>
      </c>
      <c r="F69" s="18" t="s">
        <v>2058</v>
      </c>
      <c r="G69" s="16" t="s">
        <v>1982</v>
      </c>
      <c r="H69" s="18" t="s">
        <v>17</v>
      </c>
      <c r="I69" s="16" t="s">
        <v>2254</v>
      </c>
      <c r="J69" s="16" t="s">
        <v>2255</v>
      </c>
      <c r="L69" t="str">
        <f t="shared" si="1"/>
        <v>new cMvHely(){MvhKod="2491912402", NevSajat="8018 Mankscvx Coliau", NevTeljes="8018 Mankscvx Coliau", VizBazis="bNSCFQ", NevRovid="Coliau", Telepules="Mankscvx", Tipus="hálózat", HumviRegiNev="na", GPS_N_Y=(float?)47.86198, GPS_E_X=(float?)17.46584, Created=DateTime.Now, LastModified=DateTime.Now},</v>
      </c>
    </row>
    <row r="70" spans="1:12" ht="15" customHeight="1" x14ac:dyDescent="0.25">
      <c r="A70" s="46">
        <v>4648283840</v>
      </c>
      <c r="B70" s="16" t="s">
        <v>2256</v>
      </c>
      <c r="C70" s="16" t="s">
        <v>2256</v>
      </c>
      <c r="D70" s="16" t="s">
        <v>2051</v>
      </c>
      <c r="E70" s="16" t="s">
        <v>2257</v>
      </c>
      <c r="F70" s="18" t="s">
        <v>2053</v>
      </c>
      <c r="G70" s="16" t="s">
        <v>1982</v>
      </c>
      <c r="H70" s="18" t="s">
        <v>17</v>
      </c>
      <c r="I70" s="16" t="s">
        <v>2258</v>
      </c>
      <c r="J70" s="16" t="s">
        <v>2259</v>
      </c>
      <c r="L70" t="str">
        <f t="shared" si="1"/>
        <v>new cMvHely(){MvhKod="4648283840", NevSajat="2991 Jjdjhsp Zkcymkqx", NevTeljes="2991 Jjdjhsp Zkcymkqx", VizBazis="bNSCFQ", NevRovid="Zkcymkqx", Telepules="Jjdjhsp", Tipus="hálózat", HumviRegiNev="na", GPS_N_Y=(float?)47.86014, GPS_E_X=(float?)17.28593, Created=DateTime.Now, LastModified=DateTime.Now},</v>
      </c>
    </row>
    <row r="71" spans="1:12" ht="15" customHeight="1" x14ac:dyDescent="0.25">
      <c r="A71" s="46">
        <v>9923743560</v>
      </c>
      <c r="B71" s="16" t="s">
        <v>2260</v>
      </c>
      <c r="C71" s="16" t="s">
        <v>2260</v>
      </c>
      <c r="D71" s="16" t="s">
        <v>2051</v>
      </c>
      <c r="E71" s="16" t="s">
        <v>2261</v>
      </c>
      <c r="F71" s="18" t="s">
        <v>2058</v>
      </c>
      <c r="G71" s="16" t="s">
        <v>1982</v>
      </c>
      <c r="H71" s="18" t="s">
        <v>17</v>
      </c>
      <c r="I71" s="16" t="s">
        <v>2262</v>
      </c>
      <c r="J71" s="16" t="s">
        <v>2263</v>
      </c>
      <c r="L71" t="str">
        <f t="shared" si="1"/>
        <v>new cMvHely(){MvhKod="9923743560", NevSajat="8018 Mankscvx Gbjfckjo", NevTeljes="8018 Mankscvx Gbjfckjo", VizBazis="bNSCFQ", NevRovid="Gbjfckjo", Telepules="Mankscvx", Tipus="hálózat", HumviRegiNev="na", GPS_N_Y=(float?)47.85885, GPS_E_X=(float?)17.32187, Created=DateTime.Now, LastModified=DateTime.Now},</v>
      </c>
    </row>
    <row r="72" spans="1:12" ht="15" customHeight="1" x14ac:dyDescent="0.25">
      <c r="A72" s="46">
        <v>7631922509</v>
      </c>
      <c r="B72" s="16" t="s">
        <v>2264</v>
      </c>
      <c r="C72" s="16" t="s">
        <v>2264</v>
      </c>
      <c r="D72" s="16" t="s">
        <v>2002</v>
      </c>
      <c r="E72" s="16" t="s">
        <v>2265</v>
      </c>
      <c r="F72" s="18" t="s">
        <v>2053</v>
      </c>
      <c r="G72" s="16" t="s">
        <v>1982</v>
      </c>
      <c r="H72" s="18" t="s">
        <v>17</v>
      </c>
      <c r="I72" s="16" t="s">
        <v>2266</v>
      </c>
      <c r="J72" s="16" t="s">
        <v>2267</v>
      </c>
      <c r="L72" t="str">
        <f t="shared" si="1"/>
        <v>new cMvHely(){MvhKod="7631922509", NevSajat="2991 Jjdjhsp Wbbxxrcz", NevTeljes="2991 Jjdjhsp Wbbxxrcz", VizBazis="lLWVCL", NevRovid="Wbbxxrcz", Telepules="Jjdjhsp", Tipus="hálózat", HumviRegiNev="na", GPS_N_Y=(float?)47.85654, GPS_E_X=(float?)17.28086, Created=DateTime.Now, LastModified=DateTime.Now},</v>
      </c>
    </row>
    <row r="73" spans="1:12" ht="15" customHeight="1" x14ac:dyDescent="0.25">
      <c r="A73" s="46">
        <v>9447504218</v>
      </c>
      <c r="B73" s="16" t="s">
        <v>2268</v>
      </c>
      <c r="C73" s="16" t="s">
        <v>2268</v>
      </c>
      <c r="D73" s="16" t="s">
        <v>2002</v>
      </c>
      <c r="E73" s="16" t="s">
        <v>2269</v>
      </c>
      <c r="F73" s="18" t="s">
        <v>2058</v>
      </c>
      <c r="G73" s="16" t="s">
        <v>1982</v>
      </c>
      <c r="H73" s="18" t="s">
        <v>17</v>
      </c>
      <c r="I73" s="16" t="s">
        <v>2270</v>
      </c>
      <c r="J73" s="16" t="s">
        <v>2271</v>
      </c>
      <c r="L73" t="str">
        <f t="shared" si="1"/>
        <v>new cMvHely(){MvhKod="9447504218", NevSajat="8018 Mankscvx Xgfzbnap", NevTeljes="8018 Mankscvx Xgfzbnap", VizBazis="lLWVCL", NevRovid="Xgfzbnap", Telepules="Mankscvx", Tipus="hálózat", HumviRegiNev="na", GPS_N_Y=(float?)47.87349, GPS_E_X=(float?)17.25709, Created=DateTime.Now, LastModified=DateTime.Now},</v>
      </c>
    </row>
    <row r="74" spans="1:12" ht="15" customHeight="1" x14ac:dyDescent="0.25">
      <c r="A74" s="46">
        <v>4151908130</v>
      </c>
      <c r="B74" s="16" t="s">
        <v>2272</v>
      </c>
      <c r="C74" s="16" t="s">
        <v>2272</v>
      </c>
      <c r="D74" s="16" t="s">
        <v>2002</v>
      </c>
      <c r="E74" s="16" t="s">
        <v>2273</v>
      </c>
      <c r="F74" s="18" t="s">
        <v>2274</v>
      </c>
      <c r="G74" s="16" t="s">
        <v>1982</v>
      </c>
      <c r="H74" s="18" t="s">
        <v>17</v>
      </c>
      <c r="I74" s="16" t="s">
        <v>2275</v>
      </c>
      <c r="J74" s="16" t="s">
        <v>2276</v>
      </c>
      <c r="L74" t="str">
        <f t="shared" si="1"/>
        <v>new cMvHely(){MvhKod="4151908130", NevSajat="5063 Obqprewfgny Cjuehyfl", NevTeljes="5063 Obqprewfgny Cjuehyfl", VizBazis="lLWVCL", NevRovid="Cjuehyfl", Telepules="Obqprewfgny", Tipus="hálózat", HumviRegiNev="na", GPS_N_Y=(float?)47.86739, GPS_E_X=(float?)17.27597, Created=DateTime.Now, LastModified=DateTime.Now},</v>
      </c>
    </row>
    <row r="75" spans="1:12" ht="15" customHeight="1" x14ac:dyDescent="0.25">
      <c r="A75" s="46">
        <v>2166886602</v>
      </c>
      <c r="B75" s="16" t="s">
        <v>2277</v>
      </c>
      <c r="C75" s="16" t="s">
        <v>2277</v>
      </c>
      <c r="D75" s="16" t="s">
        <v>2002</v>
      </c>
      <c r="E75" s="16" t="s">
        <v>2278</v>
      </c>
      <c r="F75" s="18" t="s">
        <v>2274</v>
      </c>
      <c r="G75" s="16" t="s">
        <v>1982</v>
      </c>
      <c r="H75" s="18" t="s">
        <v>17</v>
      </c>
      <c r="I75" s="16" t="s">
        <v>2279</v>
      </c>
      <c r="J75" s="16" t="s">
        <v>2280</v>
      </c>
      <c r="L75" t="str">
        <f t="shared" si="1"/>
        <v>new cMvHely(){MvhKod="2166886602", NevSajat="5063 Obqprewfgny Oibllvpm", NevTeljes="5063 Obqprewfgny Oibllvpm", VizBazis="lLWVCL", NevRovid="Oibllvpm", Telepules="Obqprewfgny", Tipus="hálózat", HumviRegiNev="na", GPS_N_Y=(float?)47.88342, GPS_E_X=(float?)17.29075, Created=DateTime.Now, LastModified=DateTime.Now},</v>
      </c>
    </row>
    <row r="76" spans="1:12" ht="15" customHeight="1" x14ac:dyDescent="0.25">
      <c r="A76" s="46">
        <v>3801326201</v>
      </c>
      <c r="B76" s="16" t="s">
        <v>2281</v>
      </c>
      <c r="C76" s="16" t="s">
        <v>2281</v>
      </c>
      <c r="D76" s="16" t="s">
        <v>2002</v>
      </c>
      <c r="E76" s="16" t="s">
        <v>2282</v>
      </c>
      <c r="F76" s="18" t="s">
        <v>2037</v>
      </c>
      <c r="G76" s="16" t="s">
        <v>1982</v>
      </c>
      <c r="H76" s="18" t="s">
        <v>17</v>
      </c>
      <c r="I76" s="16" t="s">
        <v>2283</v>
      </c>
      <c r="J76" s="16" t="s">
        <v>2284</v>
      </c>
      <c r="L76" t="str">
        <f t="shared" si="1"/>
        <v>new cMvHely(){MvhKod="3801326201", NevSajat="3086 Aaompjnhr Bixbhxkr", NevTeljes="3086 Aaompjnhr Bixbhxkr", VizBazis="lLWVCL", NevRovid="Bixbhxkr", Telepules="Aaompjnhr", Tipus="hálózat", HumviRegiNev="na", GPS_N_Y=(float?)47.8753, GPS_E_X=(float?)17.27708, Created=DateTime.Now, LastModified=DateTime.Now},</v>
      </c>
    </row>
    <row r="77" spans="1:12" ht="15" customHeight="1" x14ac:dyDescent="0.25">
      <c r="A77" s="46">
        <v>3979693941</v>
      </c>
      <c r="B77" s="16" t="s">
        <v>2285</v>
      </c>
      <c r="C77" s="16" t="s">
        <v>2285</v>
      </c>
      <c r="D77" s="16" t="s">
        <v>2002</v>
      </c>
      <c r="E77" s="16" t="s">
        <v>2286</v>
      </c>
      <c r="F77" s="18" t="s">
        <v>2134</v>
      </c>
      <c r="G77" s="16" t="s">
        <v>1982</v>
      </c>
      <c r="H77" s="18" t="s">
        <v>17</v>
      </c>
      <c r="I77" s="16" t="s">
        <v>2287</v>
      </c>
      <c r="J77" s="16" t="s">
        <v>2288</v>
      </c>
      <c r="L77" t="str">
        <f t="shared" si="1"/>
        <v>new cMvHely(){MvhKod="3979693941", NevSajat="7209 Vtjfpjjf Xmskvxod", NevTeljes="7209 Vtjfpjjf Xmskvxod", VizBazis="lLWVCL", NevRovid="Xmskvxod", Telepules="Vtjfpjjf", Tipus="hálózat", HumviRegiNev="na", GPS_N_Y=(float?)47.86108, GPS_E_X=(float?)17.26108, Created=DateTime.Now, LastModified=DateTime.Now},</v>
      </c>
    </row>
    <row r="78" spans="1:12" ht="15" customHeight="1" x14ac:dyDescent="0.25">
      <c r="A78" s="46">
        <v>1967353994</v>
      </c>
      <c r="B78" s="16" t="s">
        <v>2289</v>
      </c>
      <c r="C78" s="16" t="s">
        <v>2289</v>
      </c>
      <c r="D78" s="16" t="s">
        <v>2002</v>
      </c>
      <c r="E78" s="16" t="s">
        <v>2290</v>
      </c>
      <c r="F78" s="18" t="s">
        <v>2137</v>
      </c>
      <c r="G78" s="16" t="s">
        <v>1982</v>
      </c>
      <c r="H78" s="18" t="s">
        <v>17</v>
      </c>
      <c r="I78" s="16" t="s">
        <v>2291</v>
      </c>
      <c r="J78" s="16" t="s">
        <v>2292</v>
      </c>
      <c r="L78" t="str">
        <f t="shared" si="1"/>
        <v>new cMvHely(){MvhKod="1967353994", NevSajat="8351 Nhmzzmsdqh Vaent", NevTeljes="8351 Nhmzzmsdqh Vaent", VizBazis="lLWVCL", NevRovid="Vaent", Telepules="Nhmzzmsdqh", Tipus="hálózat", HumviRegiNev="na", GPS_N_Y=(float?)47.88822, GPS_E_X=(float?)17.27635, Created=DateTime.Now, LastModified=DateTime.Now},</v>
      </c>
    </row>
    <row r="79" spans="1:12" ht="15" customHeight="1" x14ac:dyDescent="0.25">
      <c r="A79" s="46">
        <v>7488400751</v>
      </c>
      <c r="B79" s="16" t="s">
        <v>2293</v>
      </c>
      <c r="C79" s="16" t="s">
        <v>2293</v>
      </c>
      <c r="D79" s="16" t="s">
        <v>2002</v>
      </c>
      <c r="E79" s="16" t="s">
        <v>2294</v>
      </c>
      <c r="F79" s="18" t="s">
        <v>2142</v>
      </c>
      <c r="G79" s="16" t="s">
        <v>1982</v>
      </c>
      <c r="H79" s="18" t="s">
        <v>17</v>
      </c>
      <c r="I79" s="16" t="s">
        <v>2295</v>
      </c>
      <c r="J79" s="16" t="s">
        <v>2296</v>
      </c>
      <c r="L79" t="str">
        <f t="shared" si="1"/>
        <v>new cMvHely(){MvhKod="7488400751", NevSajat="3763 Svmhmsg Luqxxkzr", NevTeljes="3763 Svmhmsg Luqxxkzr", VizBazis="lLWVCL", NevRovid="Luqxxkzr", Telepules="Svmhmsg", Tipus="hálózat", HumviRegiNev="na", GPS_N_Y=(float?)47.85925, GPS_E_X=(float?)17.27846, Created=DateTime.Now, LastModified=DateTime.Now},</v>
      </c>
    </row>
    <row r="80" spans="1:12" ht="15" customHeight="1" x14ac:dyDescent="0.25">
      <c r="A80" s="46">
        <v>5761070193</v>
      </c>
      <c r="B80" s="16" t="s">
        <v>2297</v>
      </c>
      <c r="C80" s="16" t="s">
        <v>2297</v>
      </c>
      <c r="D80" s="16" t="s">
        <v>2002</v>
      </c>
      <c r="E80" s="16" t="s">
        <v>2298</v>
      </c>
      <c r="F80" s="18" t="s">
        <v>2032</v>
      </c>
      <c r="G80" s="16" t="s">
        <v>1982</v>
      </c>
      <c r="H80" s="18" t="s">
        <v>17</v>
      </c>
      <c r="I80" s="16" t="s">
        <v>2299</v>
      </c>
      <c r="J80" s="16" t="s">
        <v>2300</v>
      </c>
      <c r="L80" t="str">
        <f t="shared" si="1"/>
        <v>new cMvHely(){MvhKod="5761070193", NevSajat="9605 Lcwvcl Szzfhcau", NevTeljes="9605 Lcwvcl Szzfhcau", VizBazis="lLWVCL", NevRovid="Szzfhcau", Telepules="Lcwvcl", Tipus="hálózat", HumviRegiNev="na", GPS_N_Y=(float?)47.86195, GPS_E_X=(float?)17.28181, Created=DateTime.Now, LastModified=DateTime.Now},</v>
      </c>
    </row>
    <row r="81" spans="1:12" ht="15" customHeight="1" x14ac:dyDescent="0.25">
      <c r="A81" s="46">
        <v>4762757867</v>
      </c>
      <c r="B81" s="16" t="s">
        <v>2301</v>
      </c>
      <c r="C81" s="16" t="s">
        <v>2301</v>
      </c>
      <c r="D81" s="47" t="s">
        <v>2002</v>
      </c>
      <c r="E81" s="16" t="s">
        <v>2302</v>
      </c>
      <c r="F81" s="18" t="s">
        <v>2037</v>
      </c>
      <c r="G81" s="47" t="s">
        <v>1982</v>
      </c>
      <c r="H81" s="18" t="s">
        <v>17</v>
      </c>
      <c r="I81" s="47" t="s">
        <v>2303</v>
      </c>
      <c r="J81" s="47" t="s">
        <v>2304</v>
      </c>
      <c r="L81" t="str">
        <f t="shared" si="1"/>
        <v>new cMvHely(){MvhKod="4762757867", NevSajat="3086 Aaompjnhr Pxncc", NevTeljes="3086 Aaompjnhr Pxncc", VizBazis="lLWVCL", NevRovid="Pxncc", Telepules="Aaompjnhr", Tipus="hálózat", HumviRegiNev="na", GPS_N_Y=(float?)47.84173, GPS_E_X=(float?)17.29211, Created=DateTime.Now, LastModified=DateTime.Now},</v>
      </c>
    </row>
    <row r="82" spans="1:12" ht="15" customHeight="1" x14ac:dyDescent="0.25">
      <c r="A82" s="46">
        <v>1448397369</v>
      </c>
      <c r="B82" s="16" t="s">
        <v>2305</v>
      </c>
      <c r="C82" s="16" t="s">
        <v>2305</v>
      </c>
      <c r="D82" s="16" t="s">
        <v>2002</v>
      </c>
      <c r="E82" s="16" t="s">
        <v>2306</v>
      </c>
      <c r="F82" s="18" t="s">
        <v>2134</v>
      </c>
      <c r="G82" s="16" t="s">
        <v>1982</v>
      </c>
      <c r="H82" s="18" t="s">
        <v>17</v>
      </c>
      <c r="I82" s="16" t="s">
        <v>2307</v>
      </c>
      <c r="J82" s="16" t="s">
        <v>2308</v>
      </c>
      <c r="L82" t="str">
        <f t="shared" si="1"/>
        <v>new cMvHely(){MvhKod="1448397369", NevSajat="7209 Vtjfpjjf Fujyeuwm", NevTeljes="7209 Vtjfpjjf Fujyeuwm", VizBazis="lLWVCL", NevRovid="Fujyeuwm", Telepules="Vtjfpjjf", Tipus="hálózat", HumviRegiNev="na", GPS_N_Y=(float?)47.88053, GPS_E_X=(float?)17.26819, Created=DateTime.Now, LastModified=DateTime.Now},</v>
      </c>
    </row>
    <row r="83" spans="1:12" ht="15" customHeight="1" x14ac:dyDescent="0.25">
      <c r="A83" s="46">
        <v>5933595510</v>
      </c>
      <c r="B83" s="16" t="s">
        <v>2309</v>
      </c>
      <c r="C83" s="16" t="s">
        <v>2309</v>
      </c>
      <c r="D83" s="16" t="s">
        <v>2002</v>
      </c>
      <c r="E83" s="16" t="s">
        <v>2310</v>
      </c>
      <c r="F83" s="18" t="s">
        <v>2137</v>
      </c>
      <c r="G83" s="16" t="s">
        <v>1982</v>
      </c>
      <c r="H83" s="18" t="s">
        <v>17</v>
      </c>
      <c r="I83" s="16" t="s">
        <v>2311</v>
      </c>
      <c r="J83" s="16" t="s">
        <v>2312</v>
      </c>
      <c r="L83" t="str">
        <f t="shared" si="1"/>
        <v>new cMvHely(){MvhKod="5933595510", NevSajat="8351 Nhmzzmsdqh Vxuaavaj", NevTeljes="8351 Nhmzzmsdqh Vxuaavaj", VizBazis="lLWVCL", NevRovid="Vxuaavaj", Telepules="Nhmzzmsdqh", Tipus="hálózat", HumviRegiNev="na", GPS_N_Y=(float?)47.8571, GPS_E_X=(float?)17.289, Created=DateTime.Now, LastModified=DateTime.Now},</v>
      </c>
    </row>
    <row r="84" spans="1:12" ht="15" customHeight="1" x14ac:dyDescent="0.25">
      <c r="A84" s="46">
        <v>2011116518</v>
      </c>
      <c r="B84" s="16" t="s">
        <v>2313</v>
      </c>
      <c r="C84" s="16" t="s">
        <v>2313</v>
      </c>
      <c r="D84" s="16" t="s">
        <v>2002</v>
      </c>
      <c r="E84" s="16" t="s">
        <v>2314</v>
      </c>
      <c r="F84" s="18" t="s">
        <v>2142</v>
      </c>
      <c r="G84" s="16" t="s">
        <v>1982</v>
      </c>
      <c r="H84" s="18" t="s">
        <v>17</v>
      </c>
      <c r="I84" s="16" t="s">
        <v>2315</v>
      </c>
      <c r="J84" s="16" t="s">
        <v>2316</v>
      </c>
      <c r="L84" t="str">
        <f t="shared" si="1"/>
        <v>new cMvHely(){MvhKod="2011116518", NevSajat="3763 Svmhmsg Idfkqlwk", NevTeljes="3763 Svmhmsg Idfkqlwk", VizBazis="lLWVCL", NevRovid="Idfkqlwk", Telepules="Svmhmsg", Tipus="hálózat", HumviRegiNev="na", GPS_N_Y=(float?)47.88408, GPS_E_X=(float?)17.25877, Created=DateTime.Now, LastModified=DateTime.Now},</v>
      </c>
    </row>
    <row r="85" spans="1:12" ht="15" customHeight="1" x14ac:dyDescent="0.25">
      <c r="A85" s="46">
        <v>6557325247</v>
      </c>
      <c r="B85" s="16" t="s">
        <v>2317</v>
      </c>
      <c r="C85" s="16" t="s">
        <v>2317</v>
      </c>
      <c r="D85" s="16" t="s">
        <v>2002</v>
      </c>
      <c r="E85" s="16" t="s">
        <v>2318</v>
      </c>
      <c r="F85" s="18" t="s">
        <v>2037</v>
      </c>
      <c r="G85" s="16" t="s">
        <v>1982</v>
      </c>
      <c r="H85" s="18" t="s">
        <v>17</v>
      </c>
      <c r="I85" s="16" t="s">
        <v>2319</v>
      </c>
      <c r="J85" s="16" t="s">
        <v>2320</v>
      </c>
      <c r="L85" t="str">
        <f t="shared" si="1"/>
        <v>new cMvHely(){MvhKod="6557325247", NevSajat="3086 Aaompjnhr Zctshhoe", NevTeljes="3086 Aaompjnhr Zctshhoe", VizBazis="lLWVCL", NevRovid="Zctshhoe", Telepules="Aaompjnhr", Tipus="hálózat", HumviRegiNev="na", GPS_N_Y=(float?)47.89095, GPS_E_X=(float?)17.2655, Created=DateTime.Now, LastModified=DateTime.Now},</v>
      </c>
    </row>
    <row r="86" spans="1:12" ht="15" customHeight="1" x14ac:dyDescent="0.25">
      <c r="A86" s="46">
        <v>3760506110</v>
      </c>
      <c r="B86" s="16" t="s">
        <v>2321</v>
      </c>
      <c r="C86" s="16" t="s">
        <v>2321</v>
      </c>
      <c r="D86" s="16" t="s">
        <v>2002</v>
      </c>
      <c r="E86" s="16" t="s">
        <v>2322</v>
      </c>
      <c r="F86" s="18" t="s">
        <v>2134</v>
      </c>
      <c r="G86" s="16" t="s">
        <v>1982</v>
      </c>
      <c r="H86" s="18" t="s">
        <v>17</v>
      </c>
      <c r="I86" s="16" t="s">
        <v>2323</v>
      </c>
      <c r="J86" s="16" t="s">
        <v>2324</v>
      </c>
      <c r="L86" t="str">
        <f t="shared" si="1"/>
        <v>new cMvHely(){MvhKod="3760506110", NevSajat="7209 Vtjfpjjf Wttffpi", NevTeljes="7209 Vtjfpjjf Wttffpi", VizBazis="lLWVCL", NevRovid="Wttffpi", Telepules="Vtjfpjjf", Tipus="hálózat", HumviRegiNev="na", GPS_N_Y=(float?)47.88566, GPS_E_X=(float?)17.27067, Created=DateTime.Now, LastModified=DateTime.Now},</v>
      </c>
    </row>
    <row r="87" spans="1:12" ht="15" customHeight="1" x14ac:dyDescent="0.25">
      <c r="A87" s="46">
        <v>7481606585</v>
      </c>
      <c r="B87" s="16" t="s">
        <v>2325</v>
      </c>
      <c r="C87" s="16" t="s">
        <v>2325</v>
      </c>
      <c r="D87" s="47" t="s">
        <v>2002</v>
      </c>
      <c r="E87" s="16" t="s">
        <v>2326</v>
      </c>
      <c r="F87" s="18" t="s">
        <v>2137</v>
      </c>
      <c r="G87" s="47" t="s">
        <v>1982</v>
      </c>
      <c r="H87" s="18" t="s">
        <v>17</v>
      </c>
      <c r="I87" s="47" t="s">
        <v>2327</v>
      </c>
      <c r="J87" s="47" t="s">
        <v>2328</v>
      </c>
      <c r="L87" t="str">
        <f t="shared" si="1"/>
        <v>new cMvHely(){MvhKod="7481606585", NevSajat="8351 Nhmzzmsdqh Plfurc", NevTeljes="8351 Nhmzzmsdqh Plfurc", VizBazis="lLWVCL", NevRovid="Plfurc", Telepules="Nhmzzmsdqh", Tipus="hálózat", HumviRegiNev="na", GPS_N_Y=(float?)47.86814, GPS_E_X=(float?)17.25241, Created=DateTime.Now, LastModified=DateTime.Now},</v>
      </c>
    </row>
    <row r="88" spans="1:12" ht="15" customHeight="1" x14ac:dyDescent="0.25">
      <c r="A88" s="46">
        <v>4029610593</v>
      </c>
      <c r="B88" s="16" t="s">
        <v>2329</v>
      </c>
      <c r="C88" s="16" t="s">
        <v>2329</v>
      </c>
      <c r="D88" s="16" t="s">
        <v>2002</v>
      </c>
      <c r="E88" s="16" t="s">
        <v>2330</v>
      </c>
      <c r="F88" s="18" t="s">
        <v>2142</v>
      </c>
      <c r="G88" s="16" t="s">
        <v>1982</v>
      </c>
      <c r="H88" s="18" t="s">
        <v>17</v>
      </c>
      <c r="I88" s="16" t="s">
        <v>2331</v>
      </c>
      <c r="J88" s="16" t="s">
        <v>2332</v>
      </c>
      <c r="L88" t="str">
        <f t="shared" si="1"/>
        <v>new cMvHely(){MvhKod="4029610593", NevSajat="3763 Svmhmsg Hyh", NevTeljes="3763 Svmhmsg Hyh", VizBazis="lLWVCL", NevRovid="Hyh", Telepules="Svmhmsg", Tipus="hálózat", HumviRegiNev="na", GPS_N_Y=(float?)47.88241, GPS_E_X=(float?)17.27759, Created=DateTime.Now, LastModified=DateTime.Now},</v>
      </c>
    </row>
    <row r="89" spans="1:12" ht="15" customHeight="1" x14ac:dyDescent="0.25">
      <c r="A89" s="46">
        <v>2910037668</v>
      </c>
      <c r="B89" s="16" t="s">
        <v>2333</v>
      </c>
      <c r="C89" s="16" t="s">
        <v>2333</v>
      </c>
      <c r="D89" s="16" t="s">
        <v>2002</v>
      </c>
      <c r="E89" s="16" t="s">
        <v>2334</v>
      </c>
      <c r="F89" s="18" t="s">
        <v>2032</v>
      </c>
      <c r="G89" s="16" t="s">
        <v>1982</v>
      </c>
      <c r="H89" s="18" t="s">
        <v>17</v>
      </c>
      <c r="I89" s="16" t="s">
        <v>2335</v>
      </c>
      <c r="J89" s="16" t="s">
        <v>2336</v>
      </c>
      <c r="L89" t="str">
        <f t="shared" si="1"/>
        <v>new cMvHely(){MvhKod="2910037668", NevSajat="9605 Lcwvcl Glsfaup", NevTeljes="9605 Lcwvcl Glsfaup", VizBazis="lLWVCL", NevRovid="Glsfaup", Telepules="Lcwvcl", Tipus="hálózat", HumviRegiNev="na", GPS_N_Y=(float?)47.84963, GPS_E_X=(float?)17.18002, Created=DateTime.Now, LastModified=DateTime.Now},</v>
      </c>
    </row>
    <row r="90" spans="1:12" ht="15" customHeight="1" x14ac:dyDescent="0.25">
      <c r="A90" s="46">
        <v>7232300821</v>
      </c>
      <c r="B90" s="16" t="s">
        <v>2337</v>
      </c>
      <c r="C90" s="16" t="s">
        <v>2337</v>
      </c>
      <c r="D90" s="16" t="s">
        <v>2002</v>
      </c>
      <c r="E90" s="16" t="s">
        <v>2338</v>
      </c>
      <c r="F90" s="18" t="s">
        <v>2037</v>
      </c>
      <c r="G90" s="16" t="s">
        <v>1982</v>
      </c>
      <c r="H90" s="18" t="s">
        <v>17</v>
      </c>
      <c r="I90" s="16" t="s">
        <v>2339</v>
      </c>
      <c r="J90" s="16" t="s">
        <v>2340</v>
      </c>
      <c r="L90" t="str">
        <f t="shared" si="1"/>
        <v>new cMvHely(){MvhKod="7232300821", NevSajat="3086 Aaompjnhr Pribf", NevTeljes="3086 Aaompjnhr Pribf", VizBazis="lLWVCL", NevRovid="Pribf", Telepules="Aaompjnhr", Tipus="hálózat", HumviRegiNev="na", GPS_N_Y=(float?)47.84286, GPS_E_X=(float?)17.22717, Created=DateTime.Now, LastModified=DateTime.Now},</v>
      </c>
    </row>
    <row r="91" spans="1:12" ht="15" customHeight="1" x14ac:dyDescent="0.25">
      <c r="A91" s="46">
        <v>1277223606</v>
      </c>
      <c r="B91" s="16" t="s">
        <v>2341</v>
      </c>
      <c r="C91" s="16" t="s">
        <v>2341</v>
      </c>
      <c r="D91" s="16" t="s">
        <v>2051</v>
      </c>
      <c r="E91" s="16" t="s">
        <v>2342</v>
      </c>
      <c r="F91" s="18" t="s">
        <v>2134</v>
      </c>
      <c r="G91" s="16" t="s">
        <v>1982</v>
      </c>
      <c r="H91" s="18" t="s">
        <v>17</v>
      </c>
      <c r="I91" s="16" t="s">
        <v>2343</v>
      </c>
      <c r="J91" s="16" t="s">
        <v>2344</v>
      </c>
      <c r="L91" t="str">
        <f t="shared" si="1"/>
        <v>new cMvHely(){MvhKod="1277223606", NevSajat="7209 Vtjfpjjf Epocjgt", NevTeljes="7209 Vtjfpjjf Epocjgt", VizBazis="bNSCFQ", NevRovid="Epocjgt", Telepules="Vtjfpjjf", Tipus="hálózat", HumviRegiNev="na", GPS_N_Y=(float?)47.88364, GPS_E_X=(float?)17.4079, Created=DateTime.Now, LastModified=DateTime.Now},</v>
      </c>
    </row>
    <row r="92" spans="1:12" ht="15" customHeight="1" x14ac:dyDescent="0.25">
      <c r="A92" s="46">
        <v>7614421780</v>
      </c>
      <c r="B92" s="16" t="s">
        <v>2345</v>
      </c>
      <c r="C92" s="16" t="s">
        <v>2345</v>
      </c>
      <c r="D92" s="16" t="s">
        <v>2077</v>
      </c>
      <c r="E92" s="16" t="s">
        <v>2346</v>
      </c>
      <c r="F92" s="18" t="s">
        <v>2137</v>
      </c>
      <c r="G92" s="16" t="s">
        <v>1982</v>
      </c>
      <c r="H92" s="18" t="s">
        <v>17</v>
      </c>
      <c r="I92" s="16" t="s">
        <v>2347</v>
      </c>
      <c r="J92" s="16" t="s">
        <v>2348</v>
      </c>
      <c r="L92" t="str">
        <f t="shared" si="1"/>
        <v>new cMvHely(){MvhKod="7614421780", NevSajat="8351 Nhmzzmsdqh Nqzaxb", NevTeljes="8351 Nhmzzmsdqh Nqzaxb", VizBazis="Hweeda", NevRovid="Nqzaxb", Telepules="Nhmzzmsdqh", Tipus="hálózat", HumviRegiNev="na", GPS_N_Y=(float?)48.00321, GPS_E_X=(float?)17.19418, Created=DateTime.Now, LastModified=DateTime.Now},</v>
      </c>
    </row>
    <row r="93" spans="1:12" ht="15" customHeight="1" x14ac:dyDescent="0.25">
      <c r="A93" s="46">
        <v>7930751576</v>
      </c>
      <c r="B93" s="16" t="s">
        <v>2349</v>
      </c>
      <c r="C93" s="16" t="s">
        <v>2349</v>
      </c>
      <c r="D93" s="16" t="s">
        <v>2002</v>
      </c>
      <c r="E93" s="16" t="s">
        <v>2350</v>
      </c>
      <c r="F93" s="18" t="s">
        <v>2142</v>
      </c>
      <c r="G93" s="16" t="s">
        <v>1982</v>
      </c>
      <c r="H93" s="18" t="s">
        <v>17</v>
      </c>
      <c r="I93" s="16" t="s">
        <v>2351</v>
      </c>
      <c r="J93" s="16" t="s">
        <v>2352</v>
      </c>
      <c r="L93" t="str">
        <f t="shared" si="1"/>
        <v>new cMvHely(){MvhKod="7930751576", NevSajat="3763 Svmhmsg Kubj", NevTeljes="3763 Svmhmsg Kubj", VizBazis="lLWVCL", NevRovid="Kubj", Telepules="Svmhmsg", Tipus="hálózat", HumviRegiNev="na", GPS_N_Y=(float?)47.81473, GPS_E_X=(float?)17.20485, Created=DateTime.Now, LastModified=DateTime.Now},</v>
      </c>
    </row>
    <row r="94" spans="1:12" ht="15" customHeight="1" x14ac:dyDescent="0.25">
      <c r="A94" s="46">
        <v>8304228668</v>
      </c>
      <c r="B94" s="16" t="s">
        <v>2353</v>
      </c>
      <c r="C94" s="16" t="s">
        <v>2353</v>
      </c>
      <c r="D94" s="16" t="s">
        <v>2002</v>
      </c>
      <c r="E94" s="16" t="s">
        <v>2354</v>
      </c>
      <c r="F94" s="18" t="s">
        <v>2032</v>
      </c>
      <c r="G94" s="16" t="s">
        <v>1982</v>
      </c>
      <c r="H94" s="18" t="s">
        <v>17</v>
      </c>
      <c r="I94" s="16" t="s">
        <v>2355</v>
      </c>
      <c r="J94" s="16" t="s">
        <v>2356</v>
      </c>
      <c r="L94" t="str">
        <f t="shared" si="1"/>
        <v>new cMvHely(){MvhKod="8304228668", NevSajat="9605 Lcwvcl Naxbq", NevTeljes="9605 Lcwvcl Naxbq", VizBazis="lLWVCL", NevRovid="Naxbq", Telepules="Lcwvcl", Tipus="hálózat", HumviRegiNev="na", GPS_N_Y=(float?)47.80526, GPS_E_X=(float?)17.18574, Created=DateTime.Now, LastModified=DateTime.Now},</v>
      </c>
    </row>
    <row r="95" spans="1:12" ht="15" customHeight="1" x14ac:dyDescent="0.25">
      <c r="A95" s="46">
        <v>4156731477</v>
      </c>
      <c r="B95" s="16" t="s">
        <v>2357</v>
      </c>
      <c r="C95" s="16" t="s">
        <v>2357</v>
      </c>
      <c r="D95" s="16" t="s">
        <v>2002</v>
      </c>
      <c r="E95" s="16" t="s">
        <v>2358</v>
      </c>
      <c r="F95" s="18" t="s">
        <v>2037</v>
      </c>
      <c r="G95" s="16" t="s">
        <v>1982</v>
      </c>
      <c r="H95" s="18" t="s">
        <v>17</v>
      </c>
      <c r="I95" s="16" t="s">
        <v>2359</v>
      </c>
      <c r="J95" s="16" t="s">
        <v>2360</v>
      </c>
      <c r="L95" t="str">
        <f t="shared" si="1"/>
        <v>new cMvHely(){MvhKod="4156731477", NevSajat="3086 Aaompjnhr Fmmpsw", NevTeljes="3086 Aaompjnhr Fmmpsw", VizBazis="lLWVCL", NevRovid="Fmmpsw", Telepules="Aaompjnhr", Tipus="hálózat", HumviRegiNev="na", GPS_N_Y=(float?)47.86388, GPS_E_X=(float?)17.02196, Created=DateTime.Now, LastModified=DateTime.Now},</v>
      </c>
    </row>
    <row r="96" spans="1:12" ht="15" customHeight="1" x14ac:dyDescent="0.25">
      <c r="A96" s="46">
        <v>1224003436</v>
      </c>
      <c r="B96" s="16" t="s">
        <v>2361</v>
      </c>
      <c r="C96" s="16" t="s">
        <v>2361</v>
      </c>
      <c r="D96" s="16" t="s">
        <v>2002</v>
      </c>
      <c r="E96" s="16" t="s">
        <v>2362</v>
      </c>
      <c r="F96" s="18" t="s">
        <v>2042</v>
      </c>
      <c r="G96" s="16" t="s">
        <v>1982</v>
      </c>
      <c r="H96" s="18" t="s">
        <v>17</v>
      </c>
      <c r="I96" s="16" t="s">
        <v>2363</v>
      </c>
      <c r="J96" s="16" t="s">
        <v>2364</v>
      </c>
      <c r="L96" t="str">
        <f t="shared" si="1"/>
        <v>new cMvHely(){MvhKod="1224003436", NevSajat="7919 Jxbxjr Hquuzt", NevTeljes="7919 Jxbxjr Hquuzt", VizBazis="lLWVCL", NevRovid="Hquuzt", Telepules="Jxbxjr", Tipus="hálózat", HumviRegiNev="na", GPS_N_Y=(float?)47.83632, GPS_E_X=(float?)17.07705, Created=DateTime.Now, LastModified=DateTime.Now},</v>
      </c>
    </row>
    <row r="97" spans="1:10" ht="15" customHeight="1" x14ac:dyDescent="0.25">
      <c r="A97" s="4" t="s">
        <v>18</v>
      </c>
      <c r="B97" s="4" t="s">
        <v>18</v>
      </c>
      <c r="C97" s="4" t="s">
        <v>18</v>
      </c>
      <c r="D97" s="4" t="s">
        <v>18</v>
      </c>
      <c r="E97" s="4" t="s">
        <v>18</v>
      </c>
      <c r="F97" s="4" t="s">
        <v>18</v>
      </c>
      <c r="G97" s="4" t="s">
        <v>18</v>
      </c>
      <c r="H97" s="4" t="s">
        <v>18</v>
      </c>
      <c r="I97" s="4" t="s">
        <v>18</v>
      </c>
      <c r="J9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F37"/>
  <sheetViews>
    <sheetView workbookViewId="0">
      <selection activeCell="F3" sqref="F3:F37"/>
    </sheetView>
  </sheetViews>
  <sheetFormatPr defaultRowHeight="15" x14ac:dyDescent="0.25"/>
  <cols>
    <col min="1" max="1" width="14.42578125" customWidth="1"/>
    <col min="2" max="2" width="12.5703125" bestFit="1" customWidth="1"/>
    <col min="3" max="3" width="10.5703125" bestFit="1" customWidth="1"/>
  </cols>
  <sheetData>
    <row r="1" spans="1:6" x14ac:dyDescent="0.25">
      <c r="A1" s="15" t="s">
        <v>1885</v>
      </c>
    </row>
    <row r="2" spans="1:6" x14ac:dyDescent="0.25">
      <c r="A2" s="26" t="s">
        <v>118</v>
      </c>
      <c r="B2" s="10" t="s">
        <v>1943</v>
      </c>
      <c r="C2" s="10" t="s">
        <v>1942</v>
      </c>
      <c r="F2" s="34" t="s">
        <v>1990</v>
      </c>
    </row>
    <row r="3" spans="1:6" x14ac:dyDescent="0.25">
      <c r="A3" s="5" t="s">
        <v>45</v>
      </c>
      <c r="B3" s="5" t="s">
        <v>46</v>
      </c>
      <c r="C3" s="5" t="s">
        <v>46</v>
      </c>
      <c r="F3" t="str">
        <f>CONCATENATE("new cMertekegyseg(){Megyseg=""",A3,""", HumviLeiras=""",B3,""", SajatLeiras=""",C3,""", Created=DateTime.Now, LastModified=DateTime.Now},")</f>
        <v>new cMertekegyseg(){Megyseg="SZAZALEK", HumviLeiras="%", SajatLeiras="%", Created=DateTime.Now, LastModified=DateTime.Now},</v>
      </c>
    </row>
    <row r="4" spans="1:6" x14ac:dyDescent="0.25">
      <c r="A4" s="5" t="s">
        <v>47</v>
      </c>
      <c r="B4" s="5" t="s">
        <v>48</v>
      </c>
      <c r="C4" s="11" t="s">
        <v>119</v>
      </c>
      <c r="F4" t="str">
        <f t="shared" ref="F4:F37" si="0">CONCATENATE("new cMertekegyseg(){Megyseg=""",A4,""", HumviLeiras=""",B4,""", SajatLeiras=""",C4,""", Created=DateTime.Now, LastModified=DateTime.Now},")</f>
        <v>new cMertekegyseg(){Megyseg="/20ML", HumviLeiras="/20ml", SajatLeiras="20 mL-ben", Created=DateTime.Now, LastModified=DateTime.Now},</v>
      </c>
    </row>
    <row r="5" spans="1:6" x14ac:dyDescent="0.25">
      <c r="A5" s="5" t="s">
        <v>49</v>
      </c>
      <c r="B5" s="5" t="s">
        <v>50</v>
      </c>
      <c r="C5" s="11" t="s">
        <v>120</v>
      </c>
      <c r="F5" t="str">
        <f t="shared" si="0"/>
        <v>new cMertekegyseg(){Megyseg="/50ML", HumviLeiras="/50ml", SajatLeiras="50 mL-ben", Created=DateTime.Now, LastModified=DateTime.Now},</v>
      </c>
    </row>
    <row r="6" spans="1:6" x14ac:dyDescent="0.25">
      <c r="A6" s="5" t="s">
        <v>51</v>
      </c>
      <c r="B6" s="5" t="s">
        <v>52</v>
      </c>
      <c r="C6" s="12" t="s">
        <v>52</v>
      </c>
      <c r="F6" t="str">
        <f t="shared" si="0"/>
        <v>new cMertekegyseg(){Megyseg="C", HumviLeiras="Celsius-fok", SajatLeiras="Celsius-fok", Created=DateTime.Now, LastModified=DateTime.Now},</v>
      </c>
    </row>
    <row r="7" spans="1:6" x14ac:dyDescent="0.25">
      <c r="A7" s="5" t="s">
        <v>53</v>
      </c>
      <c r="B7" s="5" t="s">
        <v>54</v>
      </c>
      <c r="C7" s="12" t="s">
        <v>117</v>
      </c>
      <c r="F7" t="str">
        <f t="shared" si="0"/>
        <v>new cMertekegyseg(){Megyseg="MIKROG/L", HumviLeiras="µg/l", SajatLeiras="µg/L", Created=DateTime.Now, LastModified=DateTime.Now},</v>
      </c>
    </row>
    <row r="8" spans="1:6" x14ac:dyDescent="0.25">
      <c r="A8" s="5" t="s">
        <v>55</v>
      </c>
      <c r="B8" s="5" t="s">
        <v>56</v>
      </c>
      <c r="C8" s="13" t="s">
        <v>113</v>
      </c>
      <c r="F8" t="str">
        <f t="shared" si="0"/>
        <v>new cMertekegyseg(){Megyseg="MIKROS/CM", HumviLeiras="µS/cm", SajatLeiras="μS/cm", Created=DateTime.Now, LastModified=DateTime.Now},</v>
      </c>
    </row>
    <row r="9" spans="1:6" x14ac:dyDescent="0.25">
      <c r="A9" s="5" t="s">
        <v>57</v>
      </c>
      <c r="B9" s="5" t="s">
        <v>58</v>
      </c>
      <c r="C9" s="11" t="s">
        <v>58</v>
      </c>
      <c r="F9" t="str">
        <f t="shared" si="0"/>
        <v>new cMertekegyseg(){Megyseg="M", HumviLeiras="m", SajatLeiras="m", Created=DateTime.Now, LastModified=DateTime.Now},</v>
      </c>
    </row>
    <row r="10" spans="1:6" x14ac:dyDescent="0.25">
      <c r="A10" s="5" t="s">
        <v>59</v>
      </c>
      <c r="B10" s="5" t="s">
        <v>60</v>
      </c>
      <c r="C10" s="11" t="s">
        <v>121</v>
      </c>
      <c r="F10" t="str">
        <f t="shared" si="0"/>
        <v>new cMertekegyseg(){Megyseg="L/PERC", HumviLeiras="l/perc", SajatLeiras="L/perc", Created=DateTime.Now, LastModified=DateTime.Now},</v>
      </c>
    </row>
    <row r="11" spans="1:6" x14ac:dyDescent="0.25">
      <c r="A11" s="5" t="s">
        <v>18</v>
      </c>
      <c r="B11" s="5" t="s">
        <v>18</v>
      </c>
      <c r="C11" s="12" t="s">
        <v>18</v>
      </c>
      <c r="F11" t="str">
        <f t="shared" si="0"/>
        <v>new cMertekegyseg(){Megyseg="-", HumviLeiras="-", SajatLeiras="-", Created=DateTime.Now, LastModified=DateTime.Now},</v>
      </c>
    </row>
    <row r="12" spans="1:6" x14ac:dyDescent="0.25">
      <c r="A12" s="5" t="s">
        <v>61</v>
      </c>
      <c r="B12" s="5" t="s">
        <v>62</v>
      </c>
      <c r="C12" s="12" t="s">
        <v>111</v>
      </c>
      <c r="F12" t="str">
        <f t="shared" si="0"/>
        <v>new cMertekegyseg(){Megyseg="MG/L", HumviLeiras="mg/l", SajatLeiras="mg/L", Created=DateTime.Now, LastModified=DateTime.Now},</v>
      </c>
    </row>
    <row r="13" spans="1:6" x14ac:dyDescent="0.25">
      <c r="A13" s="5" t="s">
        <v>63</v>
      </c>
      <c r="B13" s="5" t="s">
        <v>64</v>
      </c>
      <c r="C13" s="12" t="s">
        <v>112</v>
      </c>
      <c r="F13" t="str">
        <f t="shared" si="0"/>
        <v>new cMertekegyseg(){Megyseg="MG/LCAO", HumviLeiras="mg/l CaO", SajatLeiras="mg/L CaO", Created=DateTime.Now, LastModified=DateTime.Now},</v>
      </c>
    </row>
    <row r="14" spans="1:6" x14ac:dyDescent="0.25">
      <c r="A14" s="5" t="s">
        <v>65</v>
      </c>
      <c r="B14" s="5" t="s">
        <v>66</v>
      </c>
      <c r="C14" s="13" t="s">
        <v>114</v>
      </c>
      <c r="F14" t="str">
        <f t="shared" si="0"/>
        <v>new cMertekegyseg(){Megyseg="MG/LO2", HumviLeiras="mg/l O2", SajatLeiras="mg/LO2", Created=DateTime.Now, LastModified=DateTime.Now},</v>
      </c>
    </row>
    <row r="15" spans="1:6" x14ac:dyDescent="0.25">
      <c r="A15" s="5" t="s">
        <v>67</v>
      </c>
      <c r="B15" s="5" t="s">
        <v>68</v>
      </c>
      <c r="C15" s="11" t="s">
        <v>68</v>
      </c>
      <c r="F15" t="str">
        <f t="shared" si="0"/>
        <v>new cMertekegyseg(){Megyseg="MG/LPT", HumviLeiras="mg/L Pt", SajatLeiras="mg/L Pt", Created=DateTime.Now, LastModified=DateTime.Now},</v>
      </c>
    </row>
    <row r="16" spans="1:6" x14ac:dyDescent="0.25">
      <c r="A16" s="5" t="s">
        <v>69</v>
      </c>
      <c r="B16" s="5" t="s">
        <v>70</v>
      </c>
      <c r="C16" s="12" t="s">
        <v>69</v>
      </c>
      <c r="F16" t="str">
        <f t="shared" si="0"/>
        <v>new cMertekegyseg(){Megyseg="ML/L", HumviLeiras="ml/l", SajatLeiras="ML/L", Created=DateTime.Now, LastModified=DateTime.Now},</v>
      </c>
    </row>
    <row r="17" spans="1:6" x14ac:dyDescent="0.25">
      <c r="A17" s="5" t="s">
        <v>71</v>
      </c>
      <c r="B17" s="5" t="s">
        <v>72</v>
      </c>
      <c r="C17" s="12" t="s">
        <v>115</v>
      </c>
      <c r="F17" t="str">
        <f t="shared" si="0"/>
        <v>new cMertekegyseg(){Megyseg="MMOL/L", HumviLeiras="mmol/l", SajatLeiras="mmol/L", Created=DateTime.Now, LastModified=DateTime.Now},</v>
      </c>
    </row>
    <row r="18" spans="1:6" x14ac:dyDescent="0.25">
      <c r="A18" s="5" t="s">
        <v>73</v>
      </c>
      <c r="B18" s="5" t="s">
        <v>74</v>
      </c>
      <c r="C18" s="11" t="s">
        <v>74</v>
      </c>
      <c r="F18" t="str">
        <f t="shared" si="0"/>
        <v>new cMertekegyseg(){Megyseg="MSV/EV", HumviLeiras="mSv/év", SajatLeiras="mSv/év", Created=DateTime.Now, LastModified=DateTime.Now},</v>
      </c>
    </row>
    <row r="19" spans="1:6" x14ac:dyDescent="0.25">
      <c r="A19" s="5" t="s">
        <v>75</v>
      </c>
      <c r="B19" s="5" t="s">
        <v>76</v>
      </c>
      <c r="C19" s="11" t="s">
        <v>76</v>
      </c>
      <c r="F19" t="str">
        <f t="shared" si="0"/>
        <v>new cMertekegyseg(){Megyseg="MV", HumviLeiras="mV", SajatLeiras="mV", Created=DateTime.Now, LastModified=DateTime.Now},</v>
      </c>
    </row>
    <row r="20" spans="1:6" x14ac:dyDescent="0.25">
      <c r="A20" s="5" t="s">
        <v>77</v>
      </c>
      <c r="B20" s="5" t="s">
        <v>78</v>
      </c>
      <c r="C20" s="11" t="s">
        <v>78</v>
      </c>
      <c r="F20" t="str">
        <f t="shared" si="0"/>
        <v>new cMertekegyseg(){Megyseg="NI/M3", HumviLeiras="NI/m3", SajatLeiras="NI/m3", Created=DateTime.Now, LastModified=DateTime.Now},</v>
      </c>
    </row>
    <row r="21" spans="1:6" x14ac:dyDescent="0.25">
      <c r="A21" s="5" t="s">
        <v>79</v>
      </c>
      <c r="B21" s="5" t="s">
        <v>79</v>
      </c>
      <c r="C21" s="12" t="s">
        <v>79</v>
      </c>
      <c r="F21" t="str">
        <f t="shared" si="0"/>
        <v>new cMertekegyseg(){Megyseg="NTU", HumviLeiras="NTU", SajatLeiras="NTU", Created=DateTime.Now, LastModified=DateTime.Now},</v>
      </c>
    </row>
    <row r="22" spans="1:6" x14ac:dyDescent="0.25">
      <c r="A22" s="5" t="s">
        <v>80</v>
      </c>
      <c r="B22" s="5" t="s">
        <v>81</v>
      </c>
      <c r="C22" s="12" t="s">
        <v>116</v>
      </c>
      <c r="F22" t="str">
        <f t="shared" si="0"/>
        <v>new cMertekegyseg(){Megyseg="BQ/L", HumviLeiras="Bq/l", SajatLeiras="Bq/L", Created=DateTime.Now, LastModified=DateTime.Now},</v>
      </c>
    </row>
    <row r="23" spans="1:6" x14ac:dyDescent="0.25">
      <c r="A23" s="5" t="s">
        <v>82</v>
      </c>
      <c r="B23" s="5" t="s">
        <v>83</v>
      </c>
      <c r="C23" s="11" t="s">
        <v>83</v>
      </c>
      <c r="F23" t="str">
        <f t="shared" si="0"/>
        <v>new cMertekegyseg(){Megyseg="SEJT/ML", HumviLeiras="sejt/ml", SajatLeiras="sejt/ml", Created=DateTime.Now, LastModified=DateTime.Now},</v>
      </c>
    </row>
    <row r="24" spans="1:6" x14ac:dyDescent="0.25">
      <c r="A24" s="5" t="s">
        <v>84</v>
      </c>
      <c r="B24" s="5" t="s">
        <v>85</v>
      </c>
      <c r="C24" s="12" t="s">
        <v>109</v>
      </c>
      <c r="F24" t="str">
        <f t="shared" si="0"/>
        <v>new cMertekegyseg(){Megyseg="/100ML", HumviLeiras="szám/100 ml", SajatLeiras="100 mL-ben", Created=DateTime.Now, LastModified=DateTime.Now},</v>
      </c>
    </row>
    <row r="25" spans="1:6" x14ac:dyDescent="0.25">
      <c r="A25" s="5" t="s">
        <v>86</v>
      </c>
      <c r="B25" s="5" t="s">
        <v>87</v>
      </c>
      <c r="C25" s="14" t="s">
        <v>122</v>
      </c>
      <c r="F25" t="str">
        <f t="shared" si="0"/>
        <v>new cMertekegyseg(){Megyseg="/250ML", HumviLeiras="szám/250 ml", SajatLeiras="250 mL-ben", Created=DateTime.Now, LastModified=DateTime.Now},</v>
      </c>
    </row>
    <row r="26" spans="1:6" x14ac:dyDescent="0.25">
      <c r="A26" s="5" t="s">
        <v>88</v>
      </c>
      <c r="B26" s="5" t="s">
        <v>89</v>
      </c>
      <c r="C26" s="14" t="s">
        <v>123</v>
      </c>
      <c r="F26" t="str">
        <f t="shared" si="0"/>
        <v>new cMertekegyseg(){Megyseg="/5ML", HumviLeiras="szám/5 ml", SajatLeiras="5 mL-ben", Created=DateTime.Now, LastModified=DateTime.Now},</v>
      </c>
    </row>
    <row r="27" spans="1:6" x14ac:dyDescent="0.25">
      <c r="A27" s="5" t="s">
        <v>90</v>
      </c>
      <c r="B27" s="5" t="s">
        <v>91</v>
      </c>
      <c r="C27" s="12" t="s">
        <v>90</v>
      </c>
      <c r="F27" t="str">
        <f t="shared" si="0"/>
        <v>new cMertekegyseg(){Megyseg="/L", HumviLeiras="szám/l", SajatLeiras="/L", Created=DateTime.Now, LastModified=DateTime.Now},</v>
      </c>
    </row>
    <row r="28" spans="1:6" x14ac:dyDescent="0.25">
      <c r="A28" s="5" t="s">
        <v>92</v>
      </c>
      <c r="B28" s="5" t="s">
        <v>93</v>
      </c>
      <c r="C28" s="12" t="s">
        <v>110</v>
      </c>
      <c r="F28" t="str">
        <f t="shared" si="0"/>
        <v>new cMertekegyseg(){Megyseg="/ML", HumviLeiras="szám/ml", SajatLeiras="1 mL-ben", Created=DateTime.Now, LastModified=DateTime.Now},</v>
      </c>
    </row>
    <row r="29" spans="1:6" x14ac:dyDescent="0.25">
      <c r="A29" s="5" t="s">
        <v>94</v>
      </c>
      <c r="B29" s="5" t="s">
        <v>94</v>
      </c>
      <c r="C29" s="11" t="s">
        <v>94</v>
      </c>
      <c r="F29" t="str">
        <f t="shared" si="0"/>
        <v>new cMertekegyseg(){Megyseg="TFN", HumviLeiras="TFN", SajatLeiras="TFN", Created=DateTime.Now, LastModified=DateTime.Now},</v>
      </c>
    </row>
    <row r="30" spans="1:6" x14ac:dyDescent="0.25">
      <c r="A30" s="5" t="s">
        <v>95</v>
      </c>
      <c r="B30" s="5" t="s">
        <v>95</v>
      </c>
      <c r="C30" s="11" t="s">
        <v>95</v>
      </c>
      <c r="F30" t="str">
        <f t="shared" si="0"/>
        <v>new cMertekegyseg(){Megyseg="TON", HumviLeiras="TON", SajatLeiras="TON", Created=DateTime.Now, LastModified=DateTime.Now},</v>
      </c>
    </row>
    <row r="31" spans="1:6" x14ac:dyDescent="0.25">
      <c r="A31" s="5" t="s">
        <v>96</v>
      </c>
      <c r="B31" s="5" t="s">
        <v>97</v>
      </c>
      <c r="C31" s="11" t="s">
        <v>97</v>
      </c>
      <c r="F31" t="str">
        <f t="shared" si="0"/>
        <v>new cMertekegyseg(){Megyseg="PH", HumviLeiras="pH egység", SajatLeiras="pH egység", Created=DateTime.Now, LastModified=DateTime.Now},</v>
      </c>
    </row>
    <row r="32" spans="1:6" x14ac:dyDescent="0.25">
      <c r="A32" s="5" t="s">
        <v>98</v>
      </c>
      <c r="B32" s="5" t="s">
        <v>99</v>
      </c>
      <c r="C32" s="11" t="s">
        <v>99</v>
      </c>
      <c r="F32" t="str">
        <f t="shared" si="0"/>
        <v>new cMertekegyseg(){Megyseg="CM", HumviLeiras="cm", SajatLeiras="cm", Created=DateTime.Now, LastModified=DateTime.Now},</v>
      </c>
    </row>
    <row r="33" spans="1:6" x14ac:dyDescent="0.25">
      <c r="A33" s="5" t="s">
        <v>100</v>
      </c>
      <c r="B33" s="5" t="s">
        <v>101</v>
      </c>
      <c r="C33" s="11" t="s">
        <v>101</v>
      </c>
      <c r="F33" t="str">
        <f t="shared" si="0"/>
        <v>new cMertekegyseg(){Megyseg="MIKROL", HumviLeiras="mikroliter", SajatLeiras="mikroliter", Created=DateTime.Now, LastModified=DateTime.Now},</v>
      </c>
    </row>
    <row r="34" spans="1:6" x14ac:dyDescent="0.25">
      <c r="A34" s="5" t="s">
        <v>102</v>
      </c>
      <c r="B34" s="5" t="s">
        <v>102</v>
      </c>
      <c r="C34" s="11" t="s">
        <v>102</v>
      </c>
      <c r="F34" t="str">
        <f t="shared" si="0"/>
        <v>new cMertekegyseg(){Megyseg="LC50", HumviLeiras="LC50", SajatLeiras="LC50", Created=DateTime.Now, LastModified=DateTime.Now},</v>
      </c>
    </row>
    <row r="35" spans="1:6" x14ac:dyDescent="0.25">
      <c r="A35" s="5" t="s">
        <v>103</v>
      </c>
      <c r="B35" s="5" t="s">
        <v>104</v>
      </c>
      <c r="C35" s="11" t="s">
        <v>104</v>
      </c>
      <c r="F35" t="str">
        <f t="shared" si="0"/>
        <v>new cMertekegyseg(){Megyseg="NG/L", HumviLeiras="ng/l", SajatLeiras="ng/l", Created=DateTime.Now, LastModified=DateTime.Now},</v>
      </c>
    </row>
    <row r="36" spans="1:6" x14ac:dyDescent="0.25">
      <c r="A36" s="5" t="s">
        <v>105</v>
      </c>
      <c r="B36" s="5" t="s">
        <v>106</v>
      </c>
      <c r="C36" s="11" t="s">
        <v>106</v>
      </c>
      <c r="F36" t="str">
        <f t="shared" si="0"/>
        <v>new cMertekegyseg(){Megyseg="1/M", HumviLeiras="1/m", SajatLeiras="1/m", Created=DateTime.Now, LastModified=DateTime.Now},</v>
      </c>
    </row>
    <row r="37" spans="1:6" x14ac:dyDescent="0.25">
      <c r="A37" s="5" t="s">
        <v>107</v>
      </c>
      <c r="B37" s="5" t="s">
        <v>108</v>
      </c>
      <c r="C37" s="11" t="s">
        <v>108</v>
      </c>
      <c r="F37" t="str">
        <f t="shared" si="0"/>
        <v>new cMertekegyseg(){Megyseg="mg/lcl2", HumviLeiras="mg/l cl2", SajatLeiras="mg/l cl2", Created=DateTime.Now, LastModified=DateTime.Now},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H831"/>
  <sheetViews>
    <sheetView workbookViewId="0">
      <selection activeCell="H3" sqref="H3:H831"/>
    </sheetView>
  </sheetViews>
  <sheetFormatPr defaultRowHeight="15" x14ac:dyDescent="0.25"/>
  <cols>
    <col min="1" max="1" width="23.28515625" bestFit="1" customWidth="1"/>
    <col min="2" max="2" width="43.42578125" bestFit="1" customWidth="1"/>
    <col min="3" max="3" width="12.28515625" bestFit="1" customWidth="1"/>
    <col min="4" max="4" width="9.7109375" bestFit="1" customWidth="1"/>
  </cols>
  <sheetData>
    <row r="1" spans="1:8" x14ac:dyDescent="0.25">
      <c r="A1" s="15" t="s">
        <v>1886</v>
      </c>
    </row>
    <row r="2" spans="1:8" x14ac:dyDescent="0.25">
      <c r="A2" s="26" t="s">
        <v>1763</v>
      </c>
      <c r="B2" s="10" t="s">
        <v>1943</v>
      </c>
      <c r="C2" s="10" t="s">
        <v>1942</v>
      </c>
      <c r="D2" s="10" t="s">
        <v>1852</v>
      </c>
      <c r="E2" s="10" t="s">
        <v>1853</v>
      </c>
      <c r="H2" s="34" t="s">
        <v>1990</v>
      </c>
    </row>
    <row r="3" spans="1:8" x14ac:dyDescent="0.25">
      <c r="A3" s="5" t="s">
        <v>124</v>
      </c>
      <c r="B3" s="5" t="s">
        <v>125</v>
      </c>
      <c r="C3" s="11" t="s">
        <v>125</v>
      </c>
      <c r="D3" s="5" t="s">
        <v>1851</v>
      </c>
      <c r="E3" s="5"/>
      <c r="H3" t="str">
        <f>CONCATENATE("new cParameter(){ParKod=""",A3,""", HumviLeiras=""",B3,""", SajatLeiras=""",C3,""", ParamErtek=""",D3,""", ParamTip=""",E3,""", Created=DateTime.Now, LastModified=DateTime.Now},")</f>
        <v>new cParameter(){ParKod="DIMETOAT", HumviLeiras="Dimetoát", SajatLeiras="Dimetoát", ParamErtek="NULL", ParamTip="", Created=DateTime.Now, LastModified=DateTime.Now},</v>
      </c>
    </row>
    <row r="4" spans="1:8" x14ac:dyDescent="0.25">
      <c r="A4" s="5" t="s">
        <v>126</v>
      </c>
      <c r="B4" s="5" t="s">
        <v>127</v>
      </c>
      <c r="C4" s="11" t="s">
        <v>127</v>
      </c>
      <c r="D4" s="5" t="s">
        <v>1851</v>
      </c>
      <c r="E4" s="5"/>
      <c r="H4" t="str">
        <f t="shared" ref="H4:H67" si="0">CONCATENATE("new cParameter(){ParKod=""",A4,""", HumviLeiras=""",B4,""", SajatLeiras=""",C4,""", ParamErtek=""",D4,""", ParamTip=""",E4,""", Created=DateTime.Now, LastModified=DateTime.Now},")</f>
        <v>new cParameter(){ParKod="DIMETONS", HumviLeiras="Dimeton S", SajatLeiras="Dimeton S", ParamErtek="NULL", ParamTip="", Created=DateTime.Now, LastModified=DateTime.Now},</v>
      </c>
    </row>
    <row r="5" spans="1:8" x14ac:dyDescent="0.25">
      <c r="A5" s="5" t="s">
        <v>128</v>
      </c>
      <c r="B5" s="5" t="s">
        <v>129</v>
      </c>
      <c r="C5" s="11" t="s">
        <v>129</v>
      </c>
      <c r="D5" s="5" t="s">
        <v>1851</v>
      </c>
      <c r="E5" s="5"/>
      <c r="H5" t="str">
        <f t="shared" si="0"/>
        <v>new cParameter(){ParKod="DINOSZEB", HumviLeiras="Dinoszeb", SajatLeiras="Dinoszeb", ParamErtek="NULL", ParamTip="", Created=DateTime.Now, LastModified=DateTime.Now},</v>
      </c>
    </row>
    <row r="6" spans="1:8" x14ac:dyDescent="0.25">
      <c r="A6" s="5" t="s">
        <v>130</v>
      </c>
      <c r="B6" s="5" t="s">
        <v>131</v>
      </c>
      <c r="C6" s="11" t="s">
        <v>131</v>
      </c>
      <c r="D6" s="5" t="s">
        <v>1851</v>
      </c>
      <c r="E6" s="5"/>
      <c r="H6" t="str">
        <f t="shared" si="0"/>
        <v>new cParameter(){ParKod="DIOXATION", HumviLeiras="Dioxation", SajatLeiras="Dioxation", ParamErtek="NULL", ParamTip="", Created=DateTime.Now, LastModified=DateTime.Now},</v>
      </c>
    </row>
    <row r="7" spans="1:8" x14ac:dyDescent="0.25">
      <c r="A7" s="5" t="s">
        <v>132</v>
      </c>
      <c r="B7" s="5" t="s">
        <v>133</v>
      </c>
      <c r="C7" s="11" t="s">
        <v>133</v>
      </c>
      <c r="D7" s="5" t="s">
        <v>1851</v>
      </c>
      <c r="E7" s="5"/>
      <c r="H7" t="str">
        <f t="shared" si="0"/>
        <v>new cParameter(){ParKod="DISULFOTION", HumviLeiras="Diszulfotion", SajatLeiras="Diszulfotion", ParamErtek="NULL", ParamTip="", Created=DateTime.Now, LastModified=DateTime.Now},</v>
      </c>
    </row>
    <row r="8" spans="1:8" x14ac:dyDescent="0.25">
      <c r="A8" s="5" t="s">
        <v>134</v>
      </c>
      <c r="B8" s="5" t="s">
        <v>135</v>
      </c>
      <c r="C8" s="5" t="s">
        <v>135</v>
      </c>
      <c r="D8" s="5" t="s">
        <v>1765</v>
      </c>
      <c r="E8" s="5"/>
      <c r="H8" t="str">
        <f t="shared" si="0"/>
        <v>new cParameter(){ParKod="FERGEK", HumviLeiras="Egyéb férgek", SajatLeiras="Egyéb férgek", ParamErtek="0", ParamTip="", Created=DateTime.Now, LastModified=DateTime.Now},</v>
      </c>
    </row>
    <row r="9" spans="1:8" x14ac:dyDescent="0.25">
      <c r="A9" s="5" t="s">
        <v>136</v>
      </c>
      <c r="B9" s="5" t="s">
        <v>137</v>
      </c>
      <c r="C9" s="11" t="s">
        <v>137</v>
      </c>
      <c r="D9" s="5" t="s">
        <v>1851</v>
      </c>
      <c r="E9" s="5"/>
      <c r="H9" t="str">
        <f t="shared" si="0"/>
        <v>new cParameter(){ParKod="ENDOSZAM", HumviLeiras="Endo szám", SajatLeiras="Endo szám", ParamErtek="NULL", ParamTip="", Created=DateTime.Now, LastModified=DateTime.Now},</v>
      </c>
    </row>
    <row r="10" spans="1:8" x14ac:dyDescent="0.25">
      <c r="A10" s="5" t="s">
        <v>138</v>
      </c>
      <c r="B10" s="5" t="s">
        <v>139</v>
      </c>
      <c r="C10" s="5" t="s">
        <v>1821</v>
      </c>
      <c r="D10" s="5" t="s">
        <v>1810</v>
      </c>
      <c r="E10" s="5"/>
      <c r="H10" t="str">
        <f t="shared" si="0"/>
        <v>new cParameter(){ParKod="ENDOSZULFAN1", HumviLeiras="Endoszulfán I", SajatLeiras="alfa-Endoszulfán", ParamErtek="0,10", ParamTip="", Created=DateTime.Now, LastModified=DateTime.Now},</v>
      </c>
    </row>
    <row r="11" spans="1:8" x14ac:dyDescent="0.25">
      <c r="A11" s="5" t="s">
        <v>140</v>
      </c>
      <c r="B11" s="5" t="s">
        <v>141</v>
      </c>
      <c r="C11" s="5" t="s">
        <v>1822</v>
      </c>
      <c r="D11" s="5" t="s">
        <v>1810</v>
      </c>
      <c r="E11" s="5"/>
      <c r="H11" t="str">
        <f t="shared" si="0"/>
        <v>new cParameter(){ParKod="ENDOSZULFAN2", HumviLeiras="Endoszulfán II", SajatLeiras="béta-Endoszulfán", ParamErtek="0,10", ParamTip="", Created=DateTime.Now, LastModified=DateTime.Now},</v>
      </c>
    </row>
    <row r="12" spans="1:8" x14ac:dyDescent="0.25">
      <c r="A12" s="5" t="s">
        <v>142</v>
      </c>
      <c r="B12" s="5" t="s">
        <v>143</v>
      </c>
      <c r="C12" s="5" t="s">
        <v>143</v>
      </c>
      <c r="D12" s="5" t="s">
        <v>1810</v>
      </c>
      <c r="E12" s="5"/>
      <c r="H12" t="str">
        <f t="shared" si="0"/>
        <v>new cParameter(){ParKod="ENDOSZULFANSZUL", HumviLeiras="Endoszulfán-szulfát", SajatLeiras="Endoszulfán-szulfát", ParamErtek="0,10", ParamTip="", Created=DateTime.Now, LastModified=DateTime.Now},</v>
      </c>
    </row>
    <row r="13" spans="1:8" x14ac:dyDescent="0.25">
      <c r="A13" s="5" t="s">
        <v>144</v>
      </c>
      <c r="B13" s="5" t="s">
        <v>145</v>
      </c>
      <c r="C13" s="5" t="s">
        <v>145</v>
      </c>
      <c r="D13" s="5" t="s">
        <v>1810</v>
      </c>
      <c r="E13" s="5"/>
      <c r="H13" t="str">
        <f t="shared" si="0"/>
        <v>new cParameter(){ParKod="ENDRIN", HumviLeiras="Endrin", SajatLeiras="Endrin", ParamErtek="0,10", ParamTip="", Created=DateTime.Now, LastModified=DateTime.Now},</v>
      </c>
    </row>
    <row r="14" spans="1:8" x14ac:dyDescent="0.25">
      <c r="A14" s="5" t="s">
        <v>146</v>
      </c>
      <c r="B14" s="5" t="s">
        <v>147</v>
      </c>
      <c r="C14" s="11" t="s">
        <v>147</v>
      </c>
      <c r="D14" s="5" t="s">
        <v>1851</v>
      </c>
      <c r="E14" s="5"/>
      <c r="H14" t="str">
        <f t="shared" si="0"/>
        <v>new cParameter(){ParKod="ENDRINALDEHID", HumviLeiras="Endrin-aldehid", SajatLeiras="Endrin-aldehid", ParamErtek="NULL", ParamTip="", Created=DateTime.Now, LastModified=DateTime.Now},</v>
      </c>
    </row>
    <row r="15" spans="1:8" x14ac:dyDescent="0.25">
      <c r="A15" s="5" t="s">
        <v>148</v>
      </c>
      <c r="B15" s="5" t="s">
        <v>149</v>
      </c>
      <c r="C15" s="11" t="s">
        <v>149</v>
      </c>
      <c r="D15" s="5" t="s">
        <v>1851</v>
      </c>
      <c r="E15" s="5"/>
      <c r="H15" t="str">
        <f t="shared" si="0"/>
        <v>new cParameter(){ParKod="ENDRINKETON", HumviLeiras="Endrin-keton", SajatLeiras="Endrin-keton", ParamErtek="NULL", ParamTip="", Created=DateTime.Now, LastModified=DateTime.Now},</v>
      </c>
    </row>
    <row r="16" spans="1:8" x14ac:dyDescent="0.25">
      <c r="A16" s="5" t="s">
        <v>150</v>
      </c>
      <c r="B16" s="5" t="s">
        <v>151</v>
      </c>
      <c r="C16" s="5" t="s">
        <v>1768</v>
      </c>
      <c r="D16" s="5" t="s">
        <v>1765</v>
      </c>
      <c r="E16" s="5"/>
      <c r="H16" t="str">
        <f t="shared" si="0"/>
        <v>new cParameter(){ParKod="ENTERO", HumviLeiras="Enterococcusok", SajatLeiras="Enterococcus száma", ParamErtek="0", ParamTip="", Created=DateTime.Now, LastModified=DateTime.Now},</v>
      </c>
    </row>
    <row r="17" spans="1:8" x14ac:dyDescent="0.25">
      <c r="A17" s="5" t="s">
        <v>152</v>
      </c>
      <c r="B17" s="5" t="s">
        <v>153</v>
      </c>
      <c r="C17" s="11" t="s">
        <v>153</v>
      </c>
      <c r="D17" s="5" t="s">
        <v>1851</v>
      </c>
      <c r="E17" s="5"/>
      <c r="H17" t="str">
        <f t="shared" si="0"/>
        <v>new cParameter(){ParKod="EPIKLOR", HumviLeiras="Epiklórhidrin", SajatLeiras="Epiklórhidrin", ParamErtek="NULL", ParamTip="", Created=DateTime.Now, LastModified=DateTime.Now},</v>
      </c>
    </row>
    <row r="18" spans="1:8" x14ac:dyDescent="0.25">
      <c r="A18" s="5" t="s">
        <v>154</v>
      </c>
      <c r="B18" s="5" t="s">
        <v>154</v>
      </c>
      <c r="C18" s="11" t="s">
        <v>154</v>
      </c>
      <c r="D18" s="5" t="s">
        <v>1851</v>
      </c>
      <c r="E18" s="5"/>
      <c r="H18" t="str">
        <f t="shared" si="0"/>
        <v>new cParameter(){ParKod="EPN", HumviLeiras="EPN", SajatLeiras="EPN", ParamErtek="NULL", ParamTip="", Created=DateTime.Now, LastModified=DateTime.Now},</v>
      </c>
    </row>
    <row r="19" spans="1:8" x14ac:dyDescent="0.25">
      <c r="A19" s="5" t="s">
        <v>155</v>
      </c>
      <c r="B19" s="5" t="s">
        <v>155</v>
      </c>
      <c r="C19" s="11" t="s">
        <v>155</v>
      </c>
      <c r="D19" s="5" t="s">
        <v>1851</v>
      </c>
      <c r="E19" s="5"/>
      <c r="H19" t="str">
        <f t="shared" si="0"/>
        <v>new cParameter(){ParKod="EPTC", HumviLeiras="EPTC", SajatLeiras="EPTC", ParamErtek="NULL", ParamTip="", Created=DateTime.Now, LastModified=DateTime.Now},</v>
      </c>
    </row>
    <row r="20" spans="1:8" x14ac:dyDescent="0.25">
      <c r="A20" s="5" t="s">
        <v>156</v>
      </c>
      <c r="B20" s="5" t="s">
        <v>157</v>
      </c>
      <c r="C20" s="5" t="s">
        <v>1766</v>
      </c>
      <c r="D20" s="5" t="s">
        <v>1765</v>
      </c>
      <c r="E20" s="5"/>
      <c r="H20" t="str">
        <f t="shared" si="0"/>
        <v>new cParameter(){ParKod="ECOLI", HumviLeiras="Escherichia coli (E. coli) ", SajatLeiras="Escherichia coli", ParamErtek="0", ParamTip="", Created=DateTime.Now, LastModified=DateTime.Now},</v>
      </c>
    </row>
    <row r="21" spans="1:8" x14ac:dyDescent="0.25">
      <c r="A21" s="5" t="s">
        <v>158</v>
      </c>
      <c r="B21" s="5" t="s">
        <v>159</v>
      </c>
      <c r="C21" s="11" t="s">
        <v>159</v>
      </c>
      <c r="D21" s="5" t="s">
        <v>1851</v>
      </c>
      <c r="E21" s="5"/>
      <c r="H21" t="str">
        <f t="shared" si="0"/>
        <v>new cParameter(){ParKod="ETILBENZOL", HumviLeiras="Etil-benzol", SajatLeiras="Etil-benzol", ParamErtek="NULL", ParamTip="", Created=DateTime.Now, LastModified=DateTime.Now},</v>
      </c>
    </row>
    <row r="22" spans="1:8" x14ac:dyDescent="0.25">
      <c r="A22" s="5" t="s">
        <v>160</v>
      </c>
      <c r="B22" s="5" t="s">
        <v>161</v>
      </c>
      <c r="C22" s="11" t="s">
        <v>161</v>
      </c>
      <c r="D22" s="5" t="s">
        <v>1851</v>
      </c>
      <c r="E22" s="5"/>
      <c r="H22" t="str">
        <f t="shared" si="0"/>
        <v>new cParameter(){ParKod="ETILKLORID", HumviLeiras="Etil-klorid", SajatLeiras="Etil-klorid", ParamErtek="NULL", ParamTip="", Created=DateTime.Now, LastModified=DateTime.Now},</v>
      </c>
    </row>
    <row r="23" spans="1:8" x14ac:dyDescent="0.25">
      <c r="A23" s="5" t="s">
        <v>162</v>
      </c>
      <c r="B23" s="5" t="s">
        <v>163</v>
      </c>
      <c r="C23" s="11" t="s">
        <v>163</v>
      </c>
      <c r="D23" s="5" t="s">
        <v>1851</v>
      </c>
      <c r="E23" s="5"/>
      <c r="H23" t="str">
        <f t="shared" si="0"/>
        <v>new cParameter(){ParKod="ETIL-PARAT", HumviLeiras="Etil-paration", SajatLeiras="Etil-paration", ParamErtek="NULL", ParamTip="", Created=DateTime.Now, LastModified=DateTime.Now},</v>
      </c>
    </row>
    <row r="24" spans="1:8" x14ac:dyDescent="0.25">
      <c r="A24" s="5" t="s">
        <v>164</v>
      </c>
      <c r="B24" s="5" t="s">
        <v>165</v>
      </c>
      <c r="C24" s="11" t="s">
        <v>165</v>
      </c>
      <c r="D24" s="5" t="s">
        <v>1851</v>
      </c>
      <c r="E24" s="5"/>
      <c r="H24" t="str">
        <f t="shared" si="0"/>
        <v>new cParameter(){ParKod="ETION", HumviLeiras="Etion", SajatLeiras="Etion", ParamErtek="NULL", ParamTip="", Created=DateTime.Now, LastModified=DateTime.Now},</v>
      </c>
    </row>
    <row r="25" spans="1:8" x14ac:dyDescent="0.25">
      <c r="A25" s="5" t="s">
        <v>166</v>
      </c>
      <c r="B25" s="5" t="s">
        <v>167</v>
      </c>
      <c r="C25" s="11" t="s">
        <v>167</v>
      </c>
      <c r="D25" s="5" t="s">
        <v>1851</v>
      </c>
      <c r="E25" s="5"/>
      <c r="H25" t="str">
        <f t="shared" si="0"/>
        <v>new cParameter(){ParKod="EPH", HumviLeiras="Extrahálható szénhidrogének", SajatLeiras="Extrahálható szénhidrogének", ParamErtek="NULL", ParamTip="", Created=DateTime.Now, LastModified=DateTime.Now},</v>
      </c>
    </row>
    <row r="26" spans="1:8" x14ac:dyDescent="0.25">
      <c r="A26" s="5" t="s">
        <v>168</v>
      </c>
      <c r="B26" s="5" t="s">
        <v>169</v>
      </c>
      <c r="C26" s="11" t="s">
        <v>169</v>
      </c>
      <c r="D26" s="5" t="s">
        <v>1851</v>
      </c>
      <c r="E26" s="5"/>
      <c r="H26" t="str">
        <f t="shared" si="0"/>
        <v>new cParameter(){ParKod="EZUST", HumviLeiras="Ezüst", SajatLeiras="Ezüst", ParamErtek="NULL", ParamTip="", Created=DateTime.Now, LastModified=DateTime.Now},</v>
      </c>
    </row>
    <row r="27" spans="1:8" x14ac:dyDescent="0.25">
      <c r="A27" s="5" t="s">
        <v>170</v>
      </c>
      <c r="B27" s="5" t="s">
        <v>171</v>
      </c>
      <c r="C27" s="11" t="s">
        <v>171</v>
      </c>
      <c r="D27" s="5" t="s">
        <v>1851</v>
      </c>
      <c r="E27" s="5"/>
      <c r="H27" t="str">
        <f t="shared" si="0"/>
        <v>new cParameter(){ParKod="FAMFUR", HumviLeiras="Famfur", SajatLeiras="Famfur", ParamErtek="NULL", ParamTip="", Created=DateTime.Now, LastModified=DateTime.Now},</v>
      </c>
    </row>
    <row r="28" spans="1:8" x14ac:dyDescent="0.25">
      <c r="A28" s="5" t="s">
        <v>172</v>
      </c>
      <c r="B28" s="5" t="s">
        <v>173</v>
      </c>
      <c r="C28" s="5" t="s">
        <v>173</v>
      </c>
      <c r="D28" s="5" t="s">
        <v>18</v>
      </c>
      <c r="E28" s="5"/>
      <c r="H28" t="str">
        <f t="shared" si="0"/>
        <v>new cParameter(){ParKod="FENANTREN", HumviLeiras="Fenantrén", SajatLeiras="Fenantrén", ParamErtek="-", ParamTip="", Created=DateTime.Now, LastModified=DateTime.Now},</v>
      </c>
    </row>
    <row r="29" spans="1:8" x14ac:dyDescent="0.25">
      <c r="A29" s="5" t="s">
        <v>174</v>
      </c>
      <c r="B29" s="5" t="s">
        <v>175</v>
      </c>
      <c r="C29" s="11" t="s">
        <v>175</v>
      </c>
      <c r="D29" s="5" t="s">
        <v>1851</v>
      </c>
      <c r="E29" s="5"/>
      <c r="H29" t="str">
        <f t="shared" si="0"/>
        <v>new cParameter(){ParKod="FENKLORFOSZ", HumviLeiras="Fenklórfosz", SajatLeiras="Fenklórfosz", ParamErtek="NULL", ParamTip="", Created=DateTime.Now, LastModified=DateTime.Now},</v>
      </c>
    </row>
    <row r="30" spans="1:8" x14ac:dyDescent="0.25">
      <c r="A30" s="5" t="s">
        <v>176</v>
      </c>
      <c r="B30" s="5" t="s">
        <v>177</v>
      </c>
      <c r="C30" s="5" t="s">
        <v>177</v>
      </c>
      <c r="D30" s="5" t="s">
        <v>18</v>
      </c>
      <c r="E30" s="5"/>
      <c r="H30" t="str">
        <f t="shared" si="0"/>
        <v>new cParameter(){ParKod="FENOLINDEX", HumviLeiras="Fenolindex", SajatLeiras="Fenolindex", ParamErtek="-", ParamTip="", Created=DateTime.Now, LastModified=DateTime.Now},</v>
      </c>
    </row>
    <row r="31" spans="1:8" x14ac:dyDescent="0.25">
      <c r="A31" s="5" t="s">
        <v>178</v>
      </c>
      <c r="B31" s="5" t="s">
        <v>179</v>
      </c>
      <c r="C31" s="11" t="s">
        <v>179</v>
      </c>
      <c r="D31" s="5" t="s">
        <v>1851</v>
      </c>
      <c r="E31" s="5"/>
      <c r="H31" t="str">
        <f t="shared" si="0"/>
        <v>new cParameter(){ParKod="FENOL", HumviLeiras="Fenolok", SajatLeiras="Fenolok", ParamErtek="NULL", ParamTip="", Created=DateTime.Now, LastModified=DateTime.Now},</v>
      </c>
    </row>
    <row r="32" spans="1:8" x14ac:dyDescent="0.25">
      <c r="A32" s="5" t="s">
        <v>180</v>
      </c>
      <c r="B32" s="5" t="s">
        <v>181</v>
      </c>
      <c r="C32" s="11" t="s">
        <v>181</v>
      </c>
      <c r="D32" s="5" t="s">
        <v>1851</v>
      </c>
      <c r="E32" s="5"/>
      <c r="H32" t="str">
        <f t="shared" si="0"/>
        <v>new cParameter(){ParKod="FENOXI-KARB", HumviLeiras="Fenoxi-Karbonsav származékok", SajatLeiras="Fenoxi-Karbonsav származékok", ParamErtek="NULL", ParamTip="", Created=DateTime.Now, LastModified=DateTime.Now},</v>
      </c>
    </row>
    <row r="33" spans="1:8" x14ac:dyDescent="0.25">
      <c r="A33" s="5" t="s">
        <v>182</v>
      </c>
      <c r="B33" s="5" t="s">
        <v>183</v>
      </c>
      <c r="C33" s="5" t="s">
        <v>1771</v>
      </c>
      <c r="D33" s="5" t="s">
        <v>1772</v>
      </c>
      <c r="E33" s="5"/>
      <c r="H33" t="str">
        <f t="shared" si="0"/>
        <v>new cParameter(){ParKod="FE-MN_BAKT", HumviLeiras="Vas- és mangánbaktériumok", SajatLeiras="Vas és mangán baktériumok", ParamErtek="2x10^4", ParamTip="", Created=DateTime.Now, LastModified=DateTime.Now},</v>
      </c>
    </row>
    <row r="34" spans="1:8" x14ac:dyDescent="0.25">
      <c r="A34" s="5" t="s">
        <v>184</v>
      </c>
      <c r="B34" s="5" t="s">
        <v>185</v>
      </c>
      <c r="C34" s="5" t="s">
        <v>1776</v>
      </c>
      <c r="D34" s="5" t="s">
        <v>1765</v>
      </c>
      <c r="E34" s="5"/>
      <c r="H34" t="str">
        <f t="shared" si="0"/>
        <v>new cParameter(){ParKod="VEGLENY", HumviLeiras="egyéb véglények", SajatLeiras="Egyéb véglények", ParamErtek="0", ParamTip="", Created=DateTime.Now, LastModified=DateTime.Now},</v>
      </c>
    </row>
    <row r="35" spans="1:8" x14ac:dyDescent="0.25">
      <c r="A35" s="5" t="s">
        <v>186</v>
      </c>
      <c r="B35" s="5" t="s">
        <v>187</v>
      </c>
      <c r="C35" s="5" t="s">
        <v>1847</v>
      </c>
      <c r="D35" s="5" t="s">
        <v>1788</v>
      </c>
      <c r="E35" s="5"/>
      <c r="H35" t="str">
        <f t="shared" si="0"/>
        <v>new cParameter(){ParKod="VEZKEP", HumviLeiras="Vezetőképesség", SajatLeiras="Fajlagos elektromos vezetőképesség 20°C-on", ParamErtek="2500", ParamTip="", Created=DateTime.Now, LastModified=DateTime.Now},</v>
      </c>
    </row>
    <row r="36" spans="1:8" x14ac:dyDescent="0.25">
      <c r="A36" s="5" t="s">
        <v>188</v>
      </c>
      <c r="B36" s="5" t="s">
        <v>189</v>
      </c>
      <c r="C36" s="11" t="s">
        <v>189</v>
      </c>
      <c r="D36" s="5" t="s">
        <v>1851</v>
      </c>
      <c r="E36" s="5"/>
      <c r="H36" t="str">
        <f t="shared" si="0"/>
        <v>new cParameter(){ParKod="VINILKLORID", HumviLeiras="Vinil-klorid", SajatLeiras="Vinil-klorid", ParamErtek="NULL", ParamTip="", Created=DateTime.Now, LastModified=DateTime.Now},</v>
      </c>
    </row>
    <row r="37" spans="1:8" x14ac:dyDescent="0.25">
      <c r="A37" s="5" t="s">
        <v>190</v>
      </c>
      <c r="B37" s="5" t="s">
        <v>191</v>
      </c>
      <c r="C37" s="5" t="s">
        <v>191</v>
      </c>
      <c r="D37" s="5" t="s">
        <v>18</v>
      </c>
      <c r="E37" s="5"/>
      <c r="H37" t="str">
        <f t="shared" si="0"/>
        <v>new cParameter(){ParKod="VIZHOM", HumviLeiras="Víz hőmérséklet", SajatLeiras="Víz hőmérséklet", ParamErtek="-", ParamTip="", Created=DateTime.Now, LastModified=DateTime.Now},</v>
      </c>
    </row>
    <row r="38" spans="1:8" x14ac:dyDescent="0.25">
      <c r="A38" s="5" t="s">
        <v>192</v>
      </c>
      <c r="B38" s="5" t="s">
        <v>192</v>
      </c>
      <c r="C38" s="11" t="s">
        <v>192</v>
      </c>
      <c r="D38" s="5" t="s">
        <v>1851</v>
      </c>
      <c r="E38" s="5"/>
      <c r="H38" t="str">
        <f t="shared" si="0"/>
        <v>new cParameter(){ParKod="VPH", HumviLeiras="VPH", SajatLeiras="VPH", ParamErtek="NULL", ParamTip="", Created=DateTime.Now, LastModified=DateTime.Now},</v>
      </c>
    </row>
    <row r="39" spans="1:8" x14ac:dyDescent="0.25">
      <c r="A39" s="5" t="s">
        <v>193</v>
      </c>
      <c r="B39" s="5" t="s">
        <v>194</v>
      </c>
      <c r="C39" s="11" t="s">
        <v>194</v>
      </c>
      <c r="D39" s="5" t="s">
        <v>1851</v>
      </c>
      <c r="E39" s="5"/>
      <c r="H39" t="str">
        <f t="shared" si="0"/>
        <v>new cParameter(){ParKod="XILOL", HumviLeiras="Xilolok", SajatLeiras="Xilolok", ParamErtek="NULL", ParamTip="", Created=DateTime.Now, LastModified=DateTime.Now},</v>
      </c>
    </row>
    <row r="40" spans="1:8" x14ac:dyDescent="0.25">
      <c r="A40" s="5" t="s">
        <v>195</v>
      </c>
      <c r="B40" s="5" t="s">
        <v>196</v>
      </c>
      <c r="C40" s="11" t="s">
        <v>196</v>
      </c>
      <c r="D40" s="5" t="s">
        <v>1851</v>
      </c>
      <c r="E40" s="5"/>
      <c r="H40" t="str">
        <f t="shared" si="0"/>
        <v>new cParameter(){ParKod="ZAVAROSSAGE", HumviLeiras="Zavarosság érzékszervi", SajatLeiras="Zavarosság érzékszervi", ParamErtek="NULL", ParamTip="", Created=DateTime.Now, LastModified=DateTime.Now},</v>
      </c>
    </row>
    <row r="41" spans="1:8" x14ac:dyDescent="0.25">
      <c r="A41" s="5" t="s">
        <v>197</v>
      </c>
      <c r="B41" s="5" t="s">
        <v>198</v>
      </c>
      <c r="C41" s="5" t="s">
        <v>1789</v>
      </c>
      <c r="D41" s="5" t="s">
        <v>1790</v>
      </c>
      <c r="E41" s="5"/>
      <c r="H41" t="str">
        <f t="shared" si="0"/>
        <v>new cParameter(){ParKod="ZAVAROSSAGM", HumviLeiras="Zavarosság műszeres", SajatLeiras="Zavarosság", ParamErtek="elfogadható, szokatlan változás nélkül", ParamTip="", Created=DateTime.Now, LastModified=DateTime.Now},</v>
      </c>
    </row>
    <row r="42" spans="1:8" x14ac:dyDescent="0.25">
      <c r="A42" s="5" t="s">
        <v>199</v>
      </c>
      <c r="B42" s="5" t="s">
        <v>200</v>
      </c>
      <c r="C42" s="11" t="s">
        <v>200</v>
      </c>
      <c r="D42" s="5" t="s">
        <v>1851</v>
      </c>
      <c r="E42" s="5"/>
      <c r="H42" t="str">
        <f t="shared" si="0"/>
        <v>new cParameter(){ParKod="SAVASSAG", HumviLeiras="m savasság", SajatLeiras="m savasság", ParamErtek="NULL", ParamTip="", Created=DateTime.Now, LastModified=DateTime.Now},</v>
      </c>
    </row>
    <row r="43" spans="1:8" x14ac:dyDescent="0.25">
      <c r="A43" s="5" t="s">
        <v>201</v>
      </c>
      <c r="B43" s="5" t="s">
        <v>202</v>
      </c>
      <c r="C43" s="11" t="s">
        <v>202</v>
      </c>
      <c r="D43" s="5" t="s">
        <v>1851</v>
      </c>
      <c r="E43" s="5"/>
      <c r="H43" t="str">
        <f t="shared" si="0"/>
        <v>new cParameter(){ParKod="111TRICLETAN", HumviLeiras="1,1,1-triklór-Etán", SajatLeiras="1,1,1-triklór-Etán", ParamErtek="NULL", ParamTip="", Created=DateTime.Now, LastModified=DateTime.Now},</v>
      </c>
    </row>
    <row r="44" spans="1:8" x14ac:dyDescent="0.25">
      <c r="A44" s="5" t="s">
        <v>203</v>
      </c>
      <c r="B44" s="5" t="s">
        <v>204</v>
      </c>
      <c r="C44" s="11" t="s">
        <v>204</v>
      </c>
      <c r="D44" s="5" t="s">
        <v>1851</v>
      </c>
      <c r="E44" s="5"/>
      <c r="H44" t="str">
        <f t="shared" si="0"/>
        <v>new cParameter(){ParKod="1122TETRACLETAN", HumviLeiras="1,1,2,2-tetraklór-etán", SajatLeiras="1,1,2,2-tetraklór-etán", ParamErtek="NULL", ParamTip="", Created=DateTime.Now, LastModified=DateTime.Now},</v>
      </c>
    </row>
    <row r="45" spans="1:8" x14ac:dyDescent="0.25">
      <c r="A45" s="5" t="s">
        <v>205</v>
      </c>
      <c r="B45" s="5" t="s">
        <v>206</v>
      </c>
      <c r="C45" s="5" t="s">
        <v>206</v>
      </c>
      <c r="D45" s="5" t="s">
        <v>18</v>
      </c>
      <c r="E45" s="5"/>
      <c r="H45" t="str">
        <f t="shared" si="0"/>
        <v>new cParameter(){ParKod="FLUORANTEN", HumviLeiras="Fluorantén", SajatLeiras="Fluorantén", ParamErtek="-", ParamTip="", Created=DateTime.Now, LastModified=DateTime.Now},</v>
      </c>
    </row>
    <row r="46" spans="1:8" x14ac:dyDescent="0.25">
      <c r="A46" s="5" t="s">
        <v>207</v>
      </c>
      <c r="B46" s="5" t="s">
        <v>208</v>
      </c>
      <c r="C46" s="5" t="s">
        <v>208</v>
      </c>
      <c r="D46" s="5" t="s">
        <v>18</v>
      </c>
      <c r="E46" s="5"/>
      <c r="H46" t="str">
        <f t="shared" si="0"/>
        <v>new cParameter(){ParKod="FLUOREN", HumviLeiras="Fluorén", SajatLeiras="Fluorén", ParamErtek="-", ParamTip="", Created=DateTime.Now, LastModified=DateTime.Now},</v>
      </c>
    </row>
    <row r="47" spans="1:8" x14ac:dyDescent="0.25">
      <c r="A47" s="5" t="s">
        <v>209</v>
      </c>
      <c r="B47" s="5" t="s">
        <v>210</v>
      </c>
      <c r="C47" s="11" t="s">
        <v>210</v>
      </c>
      <c r="D47" s="5" t="s">
        <v>1851</v>
      </c>
      <c r="E47" s="5"/>
      <c r="H47" t="str">
        <f t="shared" si="0"/>
        <v>new cParameter(){ParKod="FLUORFEN", HumviLeiras="Fluorfen", SajatLeiras="Fluorfen", ParamErtek="NULL", ParamTip="", Created=DateTime.Now, LastModified=DateTime.Now},</v>
      </c>
    </row>
    <row r="48" spans="1:8" x14ac:dyDescent="0.25">
      <c r="A48" s="5" t="s">
        <v>211</v>
      </c>
      <c r="B48" s="5" t="s">
        <v>212</v>
      </c>
      <c r="C48" s="5" t="s">
        <v>212</v>
      </c>
      <c r="D48" s="5" t="s">
        <v>1793</v>
      </c>
      <c r="E48" s="5"/>
      <c r="H48" t="str">
        <f t="shared" si="0"/>
        <v>new cParameter(){ParKod="FLUORID", HumviLeiras="Fluorid", SajatLeiras="Fluorid", ParamErtek="1,5", ParamTip="", Created=DateTime.Now, LastModified=DateTime.Now},</v>
      </c>
    </row>
    <row r="49" spans="1:8" x14ac:dyDescent="0.25">
      <c r="A49" s="5" t="s">
        <v>213</v>
      </c>
      <c r="B49" s="5" t="s">
        <v>214</v>
      </c>
      <c r="C49" s="5" t="s">
        <v>214</v>
      </c>
      <c r="D49" s="5" t="s">
        <v>1767</v>
      </c>
      <c r="E49" s="5"/>
      <c r="H49" t="str">
        <f t="shared" si="0"/>
        <v>new cParameter(){ParKod="NEMATODA", HumviLeiras="Nematoda", SajatLeiras="Nematoda", ParamErtek="nincs szokatlan változás", ParamTip="", Created=DateTime.Now, LastModified=DateTime.Now},</v>
      </c>
    </row>
    <row r="50" spans="1:8" x14ac:dyDescent="0.25">
      <c r="A50" s="5" t="s">
        <v>215</v>
      </c>
      <c r="B50" s="5" t="s">
        <v>216</v>
      </c>
      <c r="C50" s="5" t="s">
        <v>216</v>
      </c>
      <c r="D50" s="5" t="s">
        <v>1810</v>
      </c>
      <c r="E50" s="5"/>
      <c r="H50" t="str">
        <f t="shared" si="0"/>
        <v>new cParameter(){ParKod="FORAT", HumviLeiras="Forát", SajatLeiras="Forát", ParamErtek="0,10", ParamTip="", Created=DateTime.Now, LastModified=DateTime.Now},</v>
      </c>
    </row>
    <row r="51" spans="1:8" x14ac:dyDescent="0.25">
      <c r="A51" s="5" t="s">
        <v>217</v>
      </c>
      <c r="B51" s="5" t="s">
        <v>218</v>
      </c>
      <c r="C51" s="11" t="s">
        <v>218</v>
      </c>
      <c r="D51" s="5" t="s">
        <v>1851</v>
      </c>
      <c r="E51" s="5"/>
      <c r="H51" t="str">
        <f t="shared" si="0"/>
        <v>new cParameter(){ParKod="FORMALDEHID", HumviLeiras="Formaldehid", SajatLeiras="Formaldehid", ParamErtek="NULL", ParamTip="", Created=DateTime.Now, LastModified=DateTime.Now},</v>
      </c>
    </row>
    <row r="52" spans="1:8" x14ac:dyDescent="0.25">
      <c r="A52" s="5" t="s">
        <v>219</v>
      </c>
      <c r="B52" s="5" t="s">
        <v>220</v>
      </c>
      <c r="C52" s="11" t="s">
        <v>220</v>
      </c>
      <c r="D52" s="5" t="s">
        <v>1851</v>
      </c>
      <c r="E52" s="5"/>
      <c r="H52" t="str">
        <f t="shared" si="0"/>
        <v>new cParameter(){ParKod="FOSZDRIN", HumviLeiras="Foszdrin", SajatLeiras="Foszdrin", ParamErtek="NULL", ParamTip="", Created=DateTime.Now, LastModified=DateTime.Now},</v>
      </c>
    </row>
    <row r="53" spans="1:8" x14ac:dyDescent="0.25">
      <c r="A53" s="5" t="s">
        <v>221</v>
      </c>
      <c r="B53" s="5" t="s">
        <v>222</v>
      </c>
      <c r="C53" s="11" t="s">
        <v>222</v>
      </c>
      <c r="D53" s="5" t="s">
        <v>1851</v>
      </c>
      <c r="E53" s="5"/>
      <c r="H53" t="str">
        <f t="shared" si="0"/>
        <v>new cParameter(){ParKod="PO4", HumviLeiras="Foszfát", SajatLeiras="Foszfát", ParamErtek="NULL", ParamTip="", Created=DateTime.Now, LastModified=DateTime.Now},</v>
      </c>
    </row>
    <row r="54" spans="1:8" x14ac:dyDescent="0.25">
      <c r="A54" s="5" t="s">
        <v>223</v>
      </c>
      <c r="B54" s="5" t="s">
        <v>224</v>
      </c>
      <c r="C54" s="11" t="s">
        <v>224</v>
      </c>
      <c r="D54" s="5" t="s">
        <v>1851</v>
      </c>
      <c r="E54" s="5"/>
      <c r="H54" t="str">
        <f t="shared" si="0"/>
        <v>new cParameter(){ParKod="SZFSESZT", HumviLeiras="Foszforsavészterek", SajatLeiras="Foszforsavészterek", ParamErtek="NULL", ParamTip="", Created=DateTime.Now, LastModified=DateTime.Now},</v>
      </c>
    </row>
    <row r="55" spans="1:8" x14ac:dyDescent="0.25">
      <c r="A55" s="5" t="s">
        <v>225</v>
      </c>
      <c r="B55" s="5" t="s">
        <v>226</v>
      </c>
      <c r="C55" s="11" t="s">
        <v>226</v>
      </c>
      <c r="D55" s="5" t="s">
        <v>1851</v>
      </c>
      <c r="E55" s="5"/>
      <c r="H55" t="str">
        <f t="shared" si="0"/>
        <v>new cParameter(){ParKod="FOSZMET", HumviLeiras="Foszmet", SajatLeiras="Foszmet", ParamErtek="NULL", ParamTip="", Created=DateTime.Now, LastModified=DateTime.Now},</v>
      </c>
    </row>
    <row r="56" spans="1:8" x14ac:dyDescent="0.25">
      <c r="A56" s="5" t="s">
        <v>227</v>
      </c>
      <c r="B56" s="5" t="s">
        <v>228</v>
      </c>
      <c r="C56" s="11" t="s">
        <v>228</v>
      </c>
      <c r="D56" s="5" t="s">
        <v>1851</v>
      </c>
      <c r="E56" s="5"/>
      <c r="H56" t="str">
        <f t="shared" si="0"/>
        <v>new cParameter(){ParKod="GA", HumviLeiras="Gallium", SajatLeiras="Gallium", ParamErtek="NULL", ParamTip="", Created=DateTime.Now, LastModified=DateTime.Now},</v>
      </c>
    </row>
    <row r="57" spans="1:8" x14ac:dyDescent="0.25">
      <c r="A57" s="5" t="s">
        <v>229</v>
      </c>
      <c r="B57" s="5" t="s">
        <v>230</v>
      </c>
      <c r="C57" s="5" t="s">
        <v>230</v>
      </c>
      <c r="D57" s="5" t="s">
        <v>1810</v>
      </c>
      <c r="E57" s="5"/>
      <c r="H57" t="str">
        <f t="shared" si="0"/>
        <v>new cParameter(){ParKod="GAMMA-LINDAN", HumviLeiras="gamma-HCH", SajatLeiras="gamma-HCH", ParamErtek="0,10", ParamTip="", Created=DateTime.Now, LastModified=DateTime.Now},</v>
      </c>
    </row>
    <row r="58" spans="1:8" x14ac:dyDescent="0.25">
      <c r="A58" s="5" t="s">
        <v>231</v>
      </c>
      <c r="B58" s="5" t="s">
        <v>232</v>
      </c>
      <c r="C58" s="11" t="s">
        <v>232</v>
      </c>
      <c r="D58" s="5" t="s">
        <v>1851</v>
      </c>
      <c r="E58" s="5"/>
      <c r="H58" t="str">
        <f t="shared" si="0"/>
        <v>new cParameter(){ParKod="GLIKOLOK", HumviLeiras="Glikolok", SajatLeiras="Glikolok", ParamErtek="NULL", ParamTip="", Created=DateTime.Now, LastModified=DateTime.Now},</v>
      </c>
    </row>
    <row r="59" spans="1:8" x14ac:dyDescent="0.25">
      <c r="A59" s="5" t="s">
        <v>233</v>
      </c>
      <c r="B59" s="5" t="s">
        <v>234</v>
      </c>
      <c r="C59" s="5" t="s">
        <v>234</v>
      </c>
      <c r="D59" s="5" t="s">
        <v>1765</v>
      </c>
      <c r="E59" s="5"/>
      <c r="H59" t="str">
        <f t="shared" si="0"/>
        <v>new cParameter(){ParKod="GOMBAK", HumviLeiras="Gombák", SajatLeiras="Gombák", ParamErtek="0", ParamTip="", Created=DateTime.Now, LastModified=DateTime.Now},</v>
      </c>
    </row>
    <row r="60" spans="1:8" x14ac:dyDescent="0.25">
      <c r="A60" s="5" t="s">
        <v>235</v>
      </c>
      <c r="B60" s="5" t="s">
        <v>236</v>
      </c>
      <c r="C60" s="11" t="s">
        <v>236</v>
      </c>
      <c r="D60" s="5" t="s">
        <v>1851</v>
      </c>
      <c r="E60" s="5"/>
      <c r="H60" t="str">
        <f t="shared" si="0"/>
        <v>new cParameter(){ParKod="GUTION", HumviLeiras="Gution", SajatLeiras="Gution", ParamErtek="NULL", ParamTip="", Created=DateTime.Now, LastModified=DateTime.Now},</v>
      </c>
    </row>
    <row r="61" spans="1:8" x14ac:dyDescent="0.25">
      <c r="A61" s="5" t="s">
        <v>237</v>
      </c>
      <c r="B61" s="5" t="s">
        <v>238</v>
      </c>
      <c r="C61" s="5" t="s">
        <v>238</v>
      </c>
      <c r="D61" s="5" t="s">
        <v>1767</v>
      </c>
      <c r="E61" s="5"/>
      <c r="H61" t="str">
        <f t="shared" si="0"/>
        <v>new cParameter(){ParKod="HAZASAMOBA", HumviLeiras="Házas amőbák", SajatLeiras="Házas amőbák", ParamErtek="nincs szokatlan változás", ParamTip="", Created=DateTime.Now, LastModified=DateTime.Now},</v>
      </c>
    </row>
    <row r="62" spans="1:8" x14ac:dyDescent="0.25">
      <c r="A62" s="5" t="s">
        <v>239</v>
      </c>
      <c r="B62" s="5" t="s">
        <v>240</v>
      </c>
      <c r="C62" s="5" t="s">
        <v>240</v>
      </c>
      <c r="D62" s="5" t="s">
        <v>1820</v>
      </c>
      <c r="E62" s="5"/>
      <c r="H62" t="str">
        <f t="shared" si="0"/>
        <v>new cParameter(){ParKod="HEPTAKLOR", HumviLeiras="Heptaklór", SajatLeiras="Heptaklór", ParamErtek="0,030", ParamTip="", Created=DateTime.Now, LastModified=DateTime.Now},</v>
      </c>
    </row>
    <row r="63" spans="1:8" x14ac:dyDescent="0.25">
      <c r="A63" s="5" t="s">
        <v>241</v>
      </c>
      <c r="B63" s="5" t="s">
        <v>242</v>
      </c>
      <c r="C63" s="5" t="s">
        <v>242</v>
      </c>
      <c r="D63" s="5" t="s">
        <v>1820</v>
      </c>
      <c r="E63" s="5"/>
      <c r="H63" t="str">
        <f t="shared" si="0"/>
        <v>new cParameter(){ParKod="HEPTACLEPOXID", HumviLeiras="Heptaklór-epoxid", SajatLeiras="Heptaklór-epoxid", ParamErtek="0,030", ParamTip="", Created=DateTime.Now, LastModified=DateTime.Now},</v>
      </c>
    </row>
    <row r="64" spans="1:8" x14ac:dyDescent="0.25">
      <c r="A64" s="5" t="s">
        <v>243</v>
      </c>
      <c r="B64" s="5" t="s">
        <v>244</v>
      </c>
      <c r="C64" s="5" t="s">
        <v>1818</v>
      </c>
      <c r="D64" s="5" t="s">
        <v>1810</v>
      </c>
      <c r="E64" s="5"/>
      <c r="H64" t="str">
        <f t="shared" si="0"/>
        <v>new cParameter(){ParKod="HEXACLBENZOL", HumviLeiras="Hexaklór-benzol", SajatLeiras="Hexaklórbenzol", ParamErtek="0,10", ParamTip="", Created=DateTime.Now, LastModified=DateTime.Now},</v>
      </c>
    </row>
    <row r="65" spans="1:8" x14ac:dyDescent="0.25">
      <c r="A65" s="5" t="s">
        <v>245</v>
      </c>
      <c r="B65" s="5" t="s">
        <v>246</v>
      </c>
      <c r="C65" s="5" t="s">
        <v>246</v>
      </c>
      <c r="D65" s="5" t="s">
        <v>1810</v>
      </c>
      <c r="E65" s="5"/>
      <c r="H65" t="str">
        <f t="shared" si="0"/>
        <v>new cParameter(){ParKod="HEXAZINON", HumviLeiras="Hexazinon", SajatLeiras="Hexazinon", ParamErtek="0,10", ParamTip="", Created=DateTime.Now, LastModified=DateTime.Now},</v>
      </c>
    </row>
    <row r="66" spans="1:8" x14ac:dyDescent="0.25">
      <c r="A66" s="5" t="s">
        <v>247</v>
      </c>
      <c r="B66" s="5" t="s">
        <v>248</v>
      </c>
      <c r="C66" s="5" t="s">
        <v>1792</v>
      </c>
      <c r="D66" s="5" t="s">
        <v>18</v>
      </c>
      <c r="E66" s="5"/>
      <c r="H66" t="str">
        <f t="shared" si="0"/>
        <v>new cParameter(){ParKod="HCO3", HumviLeiras="Hidrogénkarbonát", SajatLeiras="HCO3-", ParamErtek="-", ParamTip="", Created=DateTime.Now, LastModified=DateTime.Now},</v>
      </c>
    </row>
    <row r="67" spans="1:8" x14ac:dyDescent="0.25">
      <c r="A67" s="5" t="s">
        <v>249</v>
      </c>
      <c r="B67" s="5" t="s">
        <v>250</v>
      </c>
      <c r="C67" s="11" t="s">
        <v>250</v>
      </c>
      <c r="D67" s="5" t="s">
        <v>1851</v>
      </c>
      <c r="E67" s="5"/>
      <c r="H67" t="str">
        <f t="shared" si="0"/>
        <v>new cParameter(){ParKod="H2O2", HumviLeiras="Hidrogén-peroxid", SajatLeiras="Hidrogén-peroxid", ParamErtek="NULL", ParamTip="", Created=DateTime.Now, LastModified=DateTime.Now},</v>
      </c>
    </row>
    <row r="68" spans="1:8" x14ac:dyDescent="0.25">
      <c r="A68" s="5" t="s">
        <v>251</v>
      </c>
      <c r="B68" s="5" t="s">
        <v>252</v>
      </c>
      <c r="C68" s="5" t="s">
        <v>252</v>
      </c>
      <c r="D68" s="5" t="s">
        <v>1802</v>
      </c>
      <c r="E68" s="5"/>
      <c r="H68" t="str">
        <f t="shared" ref="H68:H131" si="1">CONCATENATE("new cParameter(){ParKod=""",A68,""", HumviLeiras=""",B68,""", SajatLeiras=""",C68,""", ParamErtek=""",D68,""", ParamTip=""",E68,""", Created=DateTime.Now, LastModified=DateTime.Now},")</f>
        <v>new cParameter(){ParKod="HG", HumviLeiras="Higany", SajatLeiras="Higany", ParamErtek="1,0", ParamTip="", Created=DateTime.Now, LastModified=DateTime.Now},</v>
      </c>
    </row>
    <row r="69" spans="1:8" x14ac:dyDescent="0.25">
      <c r="A69" s="5" t="s">
        <v>253</v>
      </c>
      <c r="B69" s="5" t="s">
        <v>254</v>
      </c>
      <c r="C69" s="11" t="s">
        <v>254</v>
      </c>
      <c r="D69" s="5" t="s">
        <v>1851</v>
      </c>
      <c r="E69" s="5"/>
      <c r="H69" t="str">
        <f t="shared" si="1"/>
        <v>new cParameter(){ParKod="HUMINSAV", HumviLeiras="Huminsav", SajatLeiras="Huminsav", ParamErtek="NULL", ParamTip="", Created=DateTime.Now, LastModified=DateTime.Now},</v>
      </c>
    </row>
    <row r="70" spans="1:8" x14ac:dyDescent="0.25">
      <c r="A70" s="5" t="s">
        <v>255</v>
      </c>
      <c r="B70" s="5" t="s">
        <v>256</v>
      </c>
      <c r="C70" s="5" t="s">
        <v>1845</v>
      </c>
      <c r="D70" s="5" t="s">
        <v>18</v>
      </c>
      <c r="E70" s="5"/>
      <c r="H70" t="str">
        <f t="shared" si="1"/>
        <v>new cParameter(){ParKod="INDENO12CDPIR", HumviLeiras="Indeno(1,2,3-cd)pirén", SajatLeiras="indeno(1,2,3-cd)pirén", ParamErtek="-", ParamTip="", Created=DateTime.Now, LastModified=DateTime.Now},</v>
      </c>
    </row>
    <row r="71" spans="1:8" x14ac:dyDescent="0.25">
      <c r="A71" s="5" t="s">
        <v>257</v>
      </c>
      <c r="B71" s="5" t="s">
        <v>258</v>
      </c>
      <c r="C71" s="11" t="s">
        <v>258</v>
      </c>
      <c r="D71" s="5" t="s">
        <v>1851</v>
      </c>
      <c r="E71" s="5"/>
      <c r="H71" t="str">
        <f t="shared" si="1"/>
        <v>new cParameter(){ParKod="INDENOL", HumviLeiras="Indenol", SajatLeiras="Indenol", ParamErtek="NULL", ParamTip="", Created=DateTime.Now, LastModified=DateTime.Now},</v>
      </c>
    </row>
    <row r="72" spans="1:8" x14ac:dyDescent="0.25">
      <c r="A72" s="5" t="s">
        <v>259</v>
      </c>
      <c r="B72" s="5" t="s">
        <v>260</v>
      </c>
      <c r="C72" s="11" t="s">
        <v>260</v>
      </c>
      <c r="D72" s="5" t="s">
        <v>1851</v>
      </c>
      <c r="E72" s="5"/>
      <c r="H72" t="str">
        <f t="shared" si="1"/>
        <v>new cParameter(){ParKod="INDIUM", HumviLeiras="Indium", SajatLeiras="Indium", ParamErtek="NULL", ParamTip="", Created=DateTime.Now, LastModified=DateTime.Now},</v>
      </c>
    </row>
    <row r="73" spans="1:8" x14ac:dyDescent="0.25">
      <c r="A73" s="5" t="s">
        <v>261</v>
      </c>
      <c r="B73" s="5" t="s">
        <v>262</v>
      </c>
      <c r="C73" s="5" t="s">
        <v>262</v>
      </c>
      <c r="D73" s="5" t="s">
        <v>18</v>
      </c>
      <c r="E73" s="5"/>
      <c r="H73" t="str">
        <f t="shared" si="1"/>
        <v>new cParameter(){ParKod="IZ", HumviLeiras="Íz", SajatLeiras="Íz", ParamErtek="-", ParamTip="", Created=DateTime.Now, LastModified=DateTime.Now},</v>
      </c>
    </row>
    <row r="74" spans="1:8" x14ac:dyDescent="0.25">
      <c r="A74" s="5" t="s">
        <v>263</v>
      </c>
      <c r="B74" s="5" t="s">
        <v>264</v>
      </c>
      <c r="C74" s="11" t="s">
        <v>264</v>
      </c>
      <c r="D74" s="5" t="s">
        <v>1851</v>
      </c>
      <c r="E74" s="5"/>
      <c r="H74" t="str">
        <f t="shared" si="1"/>
        <v>new cParameter(){ParKod="IZKUSZOB", HumviLeiras="Íz küszöbérték", SajatLeiras="Íz küszöbérték", ParamErtek="NULL", ParamTip="", Created=DateTime.Now, LastModified=DateTime.Now},</v>
      </c>
    </row>
    <row r="75" spans="1:8" x14ac:dyDescent="0.25">
      <c r="A75" s="5" t="s">
        <v>265</v>
      </c>
      <c r="B75" s="5" t="s">
        <v>266</v>
      </c>
      <c r="C75" s="11" t="s">
        <v>266</v>
      </c>
      <c r="D75" s="5" t="s">
        <v>1851</v>
      </c>
      <c r="E75" s="5"/>
      <c r="H75" t="str">
        <f t="shared" si="1"/>
        <v>new cParameter(){ParKod="IZOCIANURSAV", HumviLeiras="Izocianursav", SajatLeiras="Izocianursav", ParamErtek="NULL", ParamTip="", Created=DateTime.Now, LastModified=DateTime.Now},</v>
      </c>
    </row>
    <row r="76" spans="1:8" x14ac:dyDescent="0.25">
      <c r="A76" s="5" t="s">
        <v>267</v>
      </c>
      <c r="B76" s="5" t="s">
        <v>268</v>
      </c>
      <c r="C76" s="11" t="s">
        <v>268</v>
      </c>
      <c r="D76" s="5" t="s">
        <v>1851</v>
      </c>
      <c r="E76" s="5"/>
      <c r="H76" t="str">
        <f t="shared" si="1"/>
        <v>new cParameter(){ParKod="I-PROPIL-A", HumviLeiras="izo-Propil-alkohol", SajatLeiras="izo-Propil-alkohol", ParamErtek="NULL", ParamTip="", Created=DateTime.Now, LastModified=DateTime.Now},</v>
      </c>
    </row>
    <row r="77" spans="1:8" x14ac:dyDescent="0.25">
      <c r="A77" s="5" t="s">
        <v>269</v>
      </c>
      <c r="B77" s="5" t="s">
        <v>270</v>
      </c>
      <c r="C77" s="5" t="s">
        <v>270</v>
      </c>
      <c r="D77" s="5" t="s">
        <v>18</v>
      </c>
      <c r="E77" s="5"/>
      <c r="H77" t="str">
        <f t="shared" si="1"/>
        <v>new cParameter(){ParKod="JELLSZERV", HumviLeiras="Jellemző szervezetek", SajatLeiras="Jellemző szervezetek", ParamErtek="-", ParamTip="", Created=DateTime.Now, LastModified=DateTime.Now},</v>
      </c>
    </row>
    <row r="78" spans="1:8" x14ac:dyDescent="0.25">
      <c r="A78" s="5" t="s">
        <v>271</v>
      </c>
      <c r="B78" s="5" t="s">
        <v>272</v>
      </c>
      <c r="C78" s="11" t="s">
        <v>272</v>
      </c>
      <c r="D78" s="5" t="s">
        <v>1851</v>
      </c>
      <c r="E78" s="5"/>
      <c r="H78" t="str">
        <f t="shared" si="1"/>
        <v>new cParameter(){ParKod="JODID", HumviLeiras="Jodid", SajatLeiras="Jodid", ParamErtek="NULL", ParamTip="", Created=DateTime.Now, LastModified=DateTime.Now},</v>
      </c>
    </row>
    <row r="79" spans="1:8" x14ac:dyDescent="0.25">
      <c r="A79" s="5" t="s">
        <v>273</v>
      </c>
      <c r="B79" s="5" t="s">
        <v>274</v>
      </c>
      <c r="C79" s="5" t="s">
        <v>274</v>
      </c>
      <c r="D79" s="5" t="s">
        <v>1783</v>
      </c>
      <c r="E79" s="5"/>
      <c r="H79" t="str">
        <f t="shared" si="1"/>
        <v>new cParameter(){ParKod="KADMIUM", HumviLeiras="Kadmium", SajatLeiras="Kadmium", ParamErtek="5,0", ParamTip="", Created=DateTime.Now, LastModified=DateTime.Now},</v>
      </c>
    </row>
    <row r="80" spans="1:8" x14ac:dyDescent="0.25">
      <c r="A80" s="5" t="s">
        <v>275</v>
      </c>
      <c r="B80" s="5" t="s">
        <v>276</v>
      </c>
      <c r="C80" s="5" t="s">
        <v>1849</v>
      </c>
      <c r="D80" s="5" t="s">
        <v>18</v>
      </c>
      <c r="E80" s="5"/>
      <c r="H80" t="str">
        <f t="shared" si="1"/>
        <v>new cParameter(){ParKod="KALCIUM", HumviLeiras="Kálcium", SajatLeiras="Ca2+", ParamErtek="-", ParamTip="", Created=DateTime.Now, LastModified=DateTime.Now},</v>
      </c>
    </row>
    <row r="81" spans="1:8" x14ac:dyDescent="0.25">
      <c r="A81" s="5" t="s">
        <v>277</v>
      </c>
      <c r="B81" s="5" t="s">
        <v>278</v>
      </c>
      <c r="C81" s="5" t="s">
        <v>278</v>
      </c>
      <c r="D81" s="5" t="s">
        <v>1795</v>
      </c>
      <c r="E81" s="5"/>
      <c r="H81" t="str">
        <f t="shared" si="1"/>
        <v>new cParameter(){ParKod="KALIUM", HumviLeiras="Kálium", SajatLeiras="Kálium", ParamErtek="nincs meghatározva", ParamTip="", Created=DateTime.Now, LastModified=DateTime.Now},</v>
      </c>
    </row>
    <row r="82" spans="1:8" x14ac:dyDescent="0.25">
      <c r="A82" s="5" t="s">
        <v>279</v>
      </c>
      <c r="B82" s="5" t="s">
        <v>280</v>
      </c>
      <c r="C82" s="11" t="s">
        <v>280</v>
      </c>
      <c r="D82" s="5" t="s">
        <v>1851</v>
      </c>
      <c r="E82" s="5"/>
      <c r="H82" t="str">
        <f t="shared" si="1"/>
        <v>new cParameter(){ParKod="KARBAMATOK", HumviLeiras="Karbamátok", SajatLeiras="Karbamátok", ParamErtek="NULL", ParamTip="", Created=DateTime.Now, LastModified=DateTime.Now},</v>
      </c>
    </row>
    <row r="83" spans="1:8" x14ac:dyDescent="0.25">
      <c r="A83" s="5" t="s">
        <v>281</v>
      </c>
      <c r="B83" s="5" t="s">
        <v>282</v>
      </c>
      <c r="C83" s="11" t="s">
        <v>282</v>
      </c>
      <c r="D83" s="5" t="s">
        <v>1851</v>
      </c>
      <c r="E83" s="5"/>
      <c r="H83" t="str">
        <f t="shared" si="1"/>
        <v>new cParameter(){ParKod="KARBARIL", HumviLeiras="Karbaril", SajatLeiras="Karbaril", ParamErtek="NULL", ParamTip="", Created=DateTime.Now, LastModified=DateTime.Now},</v>
      </c>
    </row>
    <row r="84" spans="1:8" x14ac:dyDescent="0.25">
      <c r="A84" s="5" t="s">
        <v>283</v>
      </c>
      <c r="B84" s="5" t="s">
        <v>284</v>
      </c>
      <c r="C84" s="11" t="s">
        <v>284</v>
      </c>
      <c r="D84" s="5" t="s">
        <v>1851</v>
      </c>
      <c r="E84" s="5"/>
      <c r="H84" t="str">
        <f t="shared" si="1"/>
        <v>new cParameter(){ParKod="KARBONAT", HumviLeiras="Karbonát", SajatLeiras="Karbonát", ParamErtek="NULL", ParamTip="", Created=DateTime.Now, LastModified=DateTime.Now},</v>
      </c>
    </row>
    <row r="85" spans="1:8" x14ac:dyDescent="0.25">
      <c r="A85" s="5" t="s">
        <v>285</v>
      </c>
      <c r="B85" s="5" t="s">
        <v>286</v>
      </c>
      <c r="C85" s="11" t="s">
        <v>286</v>
      </c>
      <c r="D85" s="5" t="s">
        <v>1851</v>
      </c>
      <c r="E85" s="5"/>
      <c r="H85" t="str">
        <f t="shared" si="1"/>
        <v>new cParameter(){ParKod="KARBKEM", HumviLeiras="Karbonát keménység CaO", SajatLeiras="Karbonát keménység CaO", ParamErtek="NULL", ParamTip="", Created=DateTime.Now, LastModified=DateTime.Now},</v>
      </c>
    </row>
    <row r="86" spans="1:8" x14ac:dyDescent="0.25">
      <c r="A86" s="5" t="s">
        <v>287</v>
      </c>
      <c r="B86" s="5" t="s">
        <v>288</v>
      </c>
      <c r="C86" s="11" t="s">
        <v>288</v>
      </c>
      <c r="D86" s="5" t="s">
        <v>1851</v>
      </c>
      <c r="E86" s="5"/>
      <c r="H86" t="str">
        <f t="shared" si="1"/>
        <v>new cParameter(){ParKod="KATEKOL", HumviLeiras="Katekol", SajatLeiras="Katekol", ParamErtek="NULL", ParamTip="", Created=DateTime.Now, LastModified=DateTime.Now},</v>
      </c>
    </row>
    <row r="87" spans="1:8" x14ac:dyDescent="0.25">
      <c r="A87" s="5" t="s">
        <v>289</v>
      </c>
      <c r="B87" s="5" t="s">
        <v>290</v>
      </c>
      <c r="C87" s="11" t="s">
        <v>290</v>
      </c>
      <c r="D87" s="5" t="s">
        <v>1851</v>
      </c>
      <c r="E87" s="5"/>
      <c r="H87" t="str">
        <f t="shared" si="1"/>
        <v>new cParameter(){ParKod="KAUMAFOSZ", HumviLeiras="Kaumafosz", SajatLeiras="Kaumafosz", ParamErtek="NULL", ParamTip="", Created=DateTime.Now, LastModified=DateTime.Now},</v>
      </c>
    </row>
    <row r="88" spans="1:8" x14ac:dyDescent="0.25">
      <c r="A88" s="5" t="s">
        <v>291</v>
      </c>
      <c r="B88" s="5" t="s">
        <v>292</v>
      </c>
      <c r="C88" s="5" t="s">
        <v>292</v>
      </c>
      <c r="D88" s="5" t="s">
        <v>1772</v>
      </c>
      <c r="E88" s="5"/>
      <c r="H88" t="str">
        <f t="shared" si="1"/>
        <v>new cParameter(){ParKod="KENBAKT", HumviLeiras="Kénbaktériumok", SajatLeiras="Kénbaktériumok", ParamErtek="2x10^4", ParamTip="", Created=DateTime.Now, LastModified=DateTime.Now},</v>
      </c>
    </row>
    <row r="89" spans="1:8" x14ac:dyDescent="0.25">
      <c r="A89" s="5" t="s">
        <v>293</v>
      </c>
      <c r="B89" s="5" t="s">
        <v>294</v>
      </c>
      <c r="C89" s="11" t="s">
        <v>294</v>
      </c>
      <c r="D89" s="5" t="s">
        <v>1851</v>
      </c>
      <c r="E89" s="5"/>
      <c r="H89" t="str">
        <f t="shared" si="1"/>
        <v>new cParameter(){ParKod="KJELDAHLN", HumviLeiras="Kjeldahl-nitrogén", SajatLeiras="Kjeldahl-nitrogén", ParamErtek="NULL", ParamTip="", Created=DateTime.Now, LastModified=DateTime.Now},</v>
      </c>
    </row>
    <row r="90" spans="1:8" x14ac:dyDescent="0.25">
      <c r="A90" s="5" t="s">
        <v>295</v>
      </c>
      <c r="B90" s="5" t="s">
        <v>296</v>
      </c>
      <c r="C90" s="11" t="s">
        <v>296</v>
      </c>
      <c r="D90" s="5" t="s">
        <v>1851</v>
      </c>
      <c r="E90" s="5"/>
      <c r="H90" t="str">
        <f t="shared" si="1"/>
        <v>new cParameter(){ParKod="KLORAMBEN", HumviLeiras="Klóramben", SajatLeiras="Klóramben", ParamErtek="NULL", ParamTip="", Created=DateTime.Now, LastModified=DateTime.Now},</v>
      </c>
    </row>
    <row r="91" spans="1:8" x14ac:dyDescent="0.25">
      <c r="A91" s="5" t="s">
        <v>297</v>
      </c>
      <c r="B91" s="5" t="s">
        <v>298</v>
      </c>
      <c r="C91" s="11" t="s">
        <v>298</v>
      </c>
      <c r="D91" s="5" t="s">
        <v>1851</v>
      </c>
      <c r="E91" s="5"/>
      <c r="H91" t="str">
        <f t="shared" si="1"/>
        <v>new cParameter(){ParKod="KLORAT", HumviLeiras="Klorát", SajatLeiras="Klorát", ParamErtek="NULL", ParamTip="", Created=DateTime.Now, LastModified=DateTime.Now},</v>
      </c>
    </row>
    <row r="92" spans="1:8" x14ac:dyDescent="0.25">
      <c r="A92" s="5" t="s">
        <v>299</v>
      </c>
      <c r="B92" s="5" t="s">
        <v>300</v>
      </c>
      <c r="C92" s="11" t="s">
        <v>300</v>
      </c>
      <c r="D92" s="5" t="s">
        <v>1851</v>
      </c>
      <c r="E92" s="5"/>
      <c r="H92" t="str">
        <f t="shared" si="1"/>
        <v>new cParameter(){ParKod="KLORBENZOL", HumviLeiras="Klórbenzol", SajatLeiras="Klórbenzol", ParamErtek="NULL", ParamTip="", Created=DateTime.Now, LastModified=DateTime.Now},</v>
      </c>
    </row>
    <row r="93" spans="1:8" x14ac:dyDescent="0.25">
      <c r="A93" s="5" t="s">
        <v>301</v>
      </c>
      <c r="B93" s="5" t="s">
        <v>302</v>
      </c>
      <c r="C93" s="11" t="s">
        <v>302</v>
      </c>
      <c r="D93" s="5" t="s">
        <v>1851</v>
      </c>
      <c r="E93" s="5"/>
      <c r="H93" t="str">
        <f t="shared" si="1"/>
        <v>new cParameter(){ParKod="KLORDIOXID", HumviLeiras="Klór-dioxid", SajatLeiras="Klór-dioxid", ParamErtek="NULL", ParamTip="", Created=DateTime.Now, LastModified=DateTime.Now},</v>
      </c>
    </row>
    <row r="94" spans="1:8" x14ac:dyDescent="0.25">
      <c r="A94" s="5" t="s">
        <v>303</v>
      </c>
      <c r="B94" s="5" t="s">
        <v>304</v>
      </c>
      <c r="C94" s="11" t="s">
        <v>304</v>
      </c>
      <c r="D94" s="5" t="s">
        <v>1851</v>
      </c>
      <c r="E94" s="5"/>
      <c r="H94" t="str">
        <f t="shared" si="1"/>
        <v>new cParameter(){ParKod="OSSZCLFENOL", HumviLeiras="Klór-fenolok", SajatLeiras="Klór-fenolok", ParamErtek="NULL", ParamTip="", Created=DateTime.Now, LastModified=DateTime.Now},</v>
      </c>
    </row>
    <row r="95" spans="1:8" x14ac:dyDescent="0.25">
      <c r="A95" s="5" t="s">
        <v>305</v>
      </c>
      <c r="B95" s="5" t="s">
        <v>306</v>
      </c>
      <c r="C95" s="5" t="s">
        <v>306</v>
      </c>
      <c r="D95" s="5" t="s">
        <v>1782</v>
      </c>
      <c r="E95" s="5"/>
      <c r="H95" t="str">
        <f t="shared" si="1"/>
        <v>new cParameter(){ParKod="KLORID", HumviLeiras="Klorid", SajatLeiras="Klorid", ParamErtek="250", ParamTip="", Created=DateTime.Now, LastModified=DateTime.Now},</v>
      </c>
    </row>
    <row r="96" spans="1:8" x14ac:dyDescent="0.25">
      <c r="A96" s="5" t="s">
        <v>307</v>
      </c>
      <c r="B96" s="5" t="s">
        <v>308</v>
      </c>
      <c r="C96" s="11" t="s">
        <v>308</v>
      </c>
      <c r="D96" s="5" t="s">
        <v>1851</v>
      </c>
      <c r="E96" s="5"/>
      <c r="H96" t="str">
        <f t="shared" si="1"/>
        <v>new cParameter(){ParKod="KLORIT", HumviLeiras="Klorit", SajatLeiras="Klorit", ParamErtek="NULL", ParamTip="", Created=DateTime.Now, LastModified=DateTime.Now},</v>
      </c>
    </row>
    <row r="97" spans="1:8" x14ac:dyDescent="0.25">
      <c r="A97" s="5" t="s">
        <v>309</v>
      </c>
      <c r="B97" s="5" t="s">
        <v>310</v>
      </c>
      <c r="C97" s="11" t="s">
        <v>310</v>
      </c>
      <c r="D97" s="5" t="s">
        <v>1851</v>
      </c>
      <c r="E97" s="5"/>
      <c r="H97" t="str">
        <f t="shared" si="1"/>
        <v>new cParameter(){ParKod="KLORIGENY", HumviLeiras="Klórmegkötő képesség vagy klórigény", SajatLeiras="Klórmegkötő képesség vagy klórigény", ParamErtek="NULL", ParamTip="", Created=DateTime.Now, LastModified=DateTime.Now},</v>
      </c>
    </row>
    <row r="98" spans="1:8" x14ac:dyDescent="0.25">
      <c r="A98" s="5" t="s">
        <v>311</v>
      </c>
      <c r="B98" s="5" t="s">
        <v>312</v>
      </c>
      <c r="C98" s="11" t="s">
        <v>312</v>
      </c>
      <c r="D98" s="5" t="s">
        <v>1851</v>
      </c>
      <c r="E98" s="5"/>
      <c r="H98" t="str">
        <f t="shared" si="1"/>
        <v>new cParameter(){ParKod="KLORNAF", HumviLeiras="klórnaftalin", SajatLeiras="klórnaftalin", ParamErtek="NULL", ParamTip="", Created=DateTime.Now, LastModified=DateTime.Now},</v>
      </c>
    </row>
    <row r="99" spans="1:8" x14ac:dyDescent="0.25">
      <c r="A99" s="5" t="s">
        <v>313</v>
      </c>
      <c r="B99" s="5" t="s">
        <v>314</v>
      </c>
      <c r="C99" s="5" t="s">
        <v>314</v>
      </c>
      <c r="D99" s="5" t="s">
        <v>18</v>
      </c>
      <c r="E99" s="5"/>
      <c r="H99" t="str">
        <f t="shared" si="1"/>
        <v>new cParameter(){ParKod="KLOROFORM", HumviLeiras="Kloroform", SajatLeiras="Kloroform", ParamErtek="-", ParamTip="", Created=DateTime.Now, LastModified=DateTime.Now},</v>
      </c>
    </row>
    <row r="100" spans="1:8" x14ac:dyDescent="0.25">
      <c r="A100" s="5" t="s">
        <v>315</v>
      </c>
      <c r="B100" s="5" t="s">
        <v>316</v>
      </c>
      <c r="C100" s="5" t="s">
        <v>1819</v>
      </c>
      <c r="D100" s="5" t="s">
        <v>1810</v>
      </c>
      <c r="E100" s="5"/>
      <c r="H100" t="str">
        <f t="shared" si="1"/>
        <v>new cParameter(){ParKod="CLPIRIFOSZ", HumviLeiras="Klór-pirifosz", SajatLeiras="Klórpirifosz", ParamErtek="0,10", ParamTip="", Created=DateTime.Now, LastModified=DateTime.Now},</v>
      </c>
    </row>
    <row r="101" spans="1:8" x14ac:dyDescent="0.25">
      <c r="A101" s="5" t="s">
        <v>317</v>
      </c>
      <c r="B101" s="5" t="s">
        <v>318</v>
      </c>
      <c r="C101" s="11" t="s">
        <v>318</v>
      </c>
      <c r="D101" s="5" t="s">
        <v>1851</v>
      </c>
      <c r="E101" s="5"/>
      <c r="H101" t="str">
        <f t="shared" si="1"/>
        <v>new cParameter(){ParKod="KLORTAL", HumviLeiras="Klórtál", SajatLeiras="Klórtál", ParamErtek="NULL", ParamTip="", Created=DateTime.Now, LastModified=DateTime.Now},</v>
      </c>
    </row>
    <row r="102" spans="1:8" x14ac:dyDescent="0.25">
      <c r="A102" s="5" t="s">
        <v>319</v>
      </c>
      <c r="B102" s="5" t="s">
        <v>320</v>
      </c>
      <c r="C102" s="11" t="s">
        <v>320</v>
      </c>
      <c r="D102" s="5" t="s">
        <v>1851</v>
      </c>
      <c r="E102" s="5"/>
      <c r="H102" t="str">
        <f t="shared" si="1"/>
        <v>new cParameter(){ParKod="CO", HumviLeiras="Kobalt", SajatLeiras="Kobalt", ParamErtek="NULL", ParamTip="", Created=DateTime.Now, LastModified=DateTime.Now},</v>
      </c>
    </row>
    <row r="103" spans="1:8" x14ac:dyDescent="0.25">
      <c r="A103" s="5" t="s">
        <v>321</v>
      </c>
      <c r="B103" s="5" t="s">
        <v>322</v>
      </c>
      <c r="C103" s="11" t="s">
        <v>322</v>
      </c>
      <c r="D103" s="5" t="s">
        <v>1851</v>
      </c>
      <c r="E103" s="5"/>
      <c r="H103" t="str">
        <f t="shared" si="1"/>
        <v>new cParameter(){ParKod="KOTAKTCL", HumviLeiras="Kötött aktív klór", SajatLeiras="Kötött aktív klór", ParamErtek="NULL", ParamTip="", Created=DateTime.Now, LastModified=DateTime.Now},</v>
      </c>
    </row>
    <row r="104" spans="1:8" x14ac:dyDescent="0.25">
      <c r="A104" s="5" t="s">
        <v>323</v>
      </c>
      <c r="B104" s="5" t="s">
        <v>324</v>
      </c>
      <c r="C104" s="11" t="s">
        <v>324</v>
      </c>
      <c r="D104" s="5" t="s">
        <v>1851</v>
      </c>
      <c r="E104" s="5"/>
      <c r="H104" t="str">
        <f t="shared" si="1"/>
        <v>new cParameter(){ParKod="KOTOTTCO2", HumviLeiras="Kötött CO2", SajatLeiras="Kötött CO2", ParamErtek="NULL", ParamTip="", Created=DateTime.Now, LastModified=DateTime.Now},</v>
      </c>
    </row>
    <row r="105" spans="1:8" x14ac:dyDescent="0.25">
      <c r="A105" s="5" t="s">
        <v>325</v>
      </c>
      <c r="B105" s="5" t="s">
        <v>326</v>
      </c>
      <c r="C105" s="11" t="s">
        <v>326</v>
      </c>
      <c r="D105" s="5" t="s">
        <v>1851</v>
      </c>
      <c r="E105" s="5"/>
      <c r="H105" t="str">
        <f t="shared" si="1"/>
        <v>new cParameter(){ParKod="KREZOL", HumviLeiras="Krezol", SajatLeiras="Krezol", ParamErtek="NULL", ParamTip="", Created=DateTime.Now, LastModified=DateTime.Now},</v>
      </c>
    </row>
    <row r="106" spans="1:8" x14ac:dyDescent="0.25">
      <c r="A106" s="5" t="s">
        <v>327</v>
      </c>
      <c r="B106" s="5" t="s">
        <v>328</v>
      </c>
      <c r="C106" s="5" t="s">
        <v>1841</v>
      </c>
      <c r="D106" s="5" t="s">
        <v>18</v>
      </c>
      <c r="E106" s="5"/>
      <c r="H106" t="str">
        <f t="shared" si="1"/>
        <v>new cParameter(){ParKod="KRIZEN", HumviLeiras="Krizén", SajatLeiras="Kirzén", ParamErtek="-", ParamTip="", Created=DateTime.Now, LastModified=DateTime.Now},</v>
      </c>
    </row>
    <row r="107" spans="1:8" x14ac:dyDescent="0.25">
      <c r="A107" s="5" t="s">
        <v>329</v>
      </c>
      <c r="B107" s="5" t="s">
        <v>330</v>
      </c>
      <c r="C107" s="5" t="s">
        <v>330</v>
      </c>
      <c r="D107" s="5" t="s">
        <v>1799</v>
      </c>
      <c r="E107" s="5"/>
      <c r="H107" t="str">
        <f t="shared" si="1"/>
        <v>new cParameter(){ParKod="KROM", HumviLeiras="Króm", SajatLeiras="Króm", ParamErtek="25", ParamTip="", Created=DateTime.Now, LastModified=DateTime.Now},</v>
      </c>
    </row>
    <row r="108" spans="1:8" x14ac:dyDescent="0.25">
      <c r="A108" s="5" t="s">
        <v>331</v>
      </c>
      <c r="B108" s="5" t="s">
        <v>332</v>
      </c>
      <c r="C108" s="11" t="s">
        <v>332</v>
      </c>
      <c r="D108" s="5" t="s">
        <v>1851</v>
      </c>
      <c r="E108" s="5"/>
      <c r="H108" t="str">
        <f t="shared" si="1"/>
        <v>new cParameter(){ParKod="CRVI", HumviLeiras="Króm VI", SajatLeiras="Króm VI", ParamErtek="NULL", ParamTip="", Created=DateTime.Now, LastModified=DateTime.Now},</v>
      </c>
    </row>
    <row r="109" spans="1:8" x14ac:dyDescent="0.25">
      <c r="A109" s="5" t="s">
        <v>333</v>
      </c>
      <c r="B109" s="5" t="s">
        <v>334</v>
      </c>
      <c r="C109" s="11" t="s">
        <v>334</v>
      </c>
      <c r="D109" s="5" t="s">
        <v>1851</v>
      </c>
      <c r="E109" s="5"/>
      <c r="H109" t="str">
        <f t="shared" si="1"/>
        <v>new cParameter(){ParKod="KROTOXIFOSZ", HumviLeiras="Krotoxifosz", SajatLeiras="Krotoxifosz", ParamErtek="NULL", ParamTip="", Created=DateTime.Now, LastModified=DateTime.Now},</v>
      </c>
    </row>
    <row r="110" spans="1:8" x14ac:dyDescent="0.25">
      <c r="A110" s="5" t="s">
        <v>335</v>
      </c>
      <c r="B110" s="5" t="s">
        <v>336</v>
      </c>
      <c r="C110" s="11" t="s">
        <v>336</v>
      </c>
      <c r="D110" s="5" t="s">
        <v>1851</v>
      </c>
      <c r="E110" s="5"/>
      <c r="H110" t="str">
        <f t="shared" si="1"/>
        <v>new cParameter(){ParKod="KVATERNER", HumviLeiras="Kvaterner ammónium vegyületek", SajatLeiras="Kvaterner ammónium vegyületek", ParamErtek="NULL", ParamTip="", Created=DateTime.Now, LastModified=DateTime.Now},</v>
      </c>
    </row>
    <row r="111" spans="1:8" x14ac:dyDescent="0.25">
      <c r="A111" s="5" t="s">
        <v>337</v>
      </c>
      <c r="B111" s="5" t="s">
        <v>338</v>
      </c>
      <c r="C111" s="11" t="s">
        <v>338</v>
      </c>
      <c r="D111" s="5" t="s">
        <v>1851</v>
      </c>
      <c r="E111" s="5"/>
      <c r="H111" t="str">
        <f t="shared" si="1"/>
        <v>new cParameter(){ParKod="LEBEGO", HumviLeiras="Lebegő anyag", SajatLeiras="Lebegő anyag", ParamErtek="NULL", ParamTip="", Created=DateTime.Now, LastModified=DateTime.Now},</v>
      </c>
    </row>
    <row r="112" spans="1:8" x14ac:dyDescent="0.25">
      <c r="A112" s="5" t="s">
        <v>339</v>
      </c>
      <c r="B112" s="5" t="s">
        <v>340</v>
      </c>
      <c r="C112" s="11" t="s">
        <v>340</v>
      </c>
      <c r="D112" s="5" t="s">
        <v>1851</v>
      </c>
      <c r="E112" s="5"/>
      <c r="H112" t="str">
        <f t="shared" si="1"/>
        <v>new cParameter(){ParKod="LEGIONELLA", HumviLeiras="Legionella", SajatLeiras="Legionella", ParamErtek="NULL", ParamTip="", Created=DateTime.Now, LastModified=DateTime.Now},</v>
      </c>
    </row>
    <row r="113" spans="1:8" x14ac:dyDescent="0.25">
      <c r="A113" s="5" t="s">
        <v>341</v>
      </c>
      <c r="B113" s="5" t="s">
        <v>342</v>
      </c>
      <c r="C113" s="11" t="s">
        <v>342</v>
      </c>
      <c r="D113" s="5" t="s">
        <v>1851</v>
      </c>
      <c r="E113" s="5"/>
      <c r="H113" t="str">
        <f t="shared" si="1"/>
        <v>new cParameter(){ParKod="LEPTOFOSZ", HumviLeiras="Leptofosz", SajatLeiras="Leptofosz", ParamErtek="NULL", ParamTip="", Created=DateTime.Now, LastModified=DateTime.Now},</v>
      </c>
    </row>
    <row r="114" spans="1:8" x14ac:dyDescent="0.25">
      <c r="A114" s="5" t="s">
        <v>343</v>
      </c>
      <c r="B114" s="5" t="s">
        <v>344</v>
      </c>
      <c r="C114" s="11" t="s">
        <v>344</v>
      </c>
      <c r="D114" s="5" t="s">
        <v>1851</v>
      </c>
      <c r="E114" s="5"/>
      <c r="H114" t="str">
        <f t="shared" si="1"/>
        <v>new cParameter(){ParKod="LINDAN", HumviLeiras="Lindán", SajatLeiras="Lindán", ParamErtek="NULL", ParamTip="", Created=DateTime.Now, LastModified=DateTime.Now},</v>
      </c>
    </row>
    <row r="115" spans="1:8" x14ac:dyDescent="0.25">
      <c r="A115" s="5" t="s">
        <v>345</v>
      </c>
      <c r="B115" s="5" t="s">
        <v>346</v>
      </c>
      <c r="C115" s="11" t="s">
        <v>346</v>
      </c>
      <c r="D115" s="5" t="s">
        <v>1851</v>
      </c>
      <c r="E115" s="5"/>
      <c r="H115" t="str">
        <f t="shared" si="1"/>
        <v>new cParameter(){ParKod="LITIUM", HumviLeiras="Lítium", SajatLeiras="Lítium", ParamErtek="NULL", ParamTip="", Created=DateTime.Now, LastModified=DateTime.Now},</v>
      </c>
    </row>
    <row r="116" spans="1:8" x14ac:dyDescent="0.25">
      <c r="A116" s="5" t="s">
        <v>347</v>
      </c>
      <c r="B116" s="5" t="s">
        <v>348</v>
      </c>
      <c r="C116" s="5" t="s">
        <v>1786</v>
      </c>
      <c r="D116" s="5" t="s">
        <v>18</v>
      </c>
      <c r="E116" s="5"/>
      <c r="H116" t="str">
        <f t="shared" si="1"/>
        <v>new cParameter(){ParKod="M_LUG", HumviLeiras="Lúgosság (m)", SajatLeiras="m-lúg.", ParamErtek="-", ParamTip="", Created=DateTime.Now, LastModified=DateTime.Now},</v>
      </c>
    </row>
    <row r="117" spans="1:8" x14ac:dyDescent="0.25">
      <c r="A117" s="5" t="s">
        <v>349</v>
      </c>
      <c r="B117" s="5" t="s">
        <v>350</v>
      </c>
      <c r="C117" s="11" t="s">
        <v>350</v>
      </c>
      <c r="D117" s="5" t="s">
        <v>1851</v>
      </c>
      <c r="E117" s="5"/>
      <c r="H117" t="str">
        <f t="shared" si="1"/>
        <v>new cParameter(){ParKod="MAGRENDSZERV", HumviLeiras="Magasabb rendű szervezetek", SajatLeiras="Magasabb rendű szervezetek", ParamErtek="NULL", ParamTip="", Created=DateTime.Now, LastModified=DateTime.Now},</v>
      </c>
    </row>
    <row r="118" spans="1:8" x14ac:dyDescent="0.25">
      <c r="A118" s="5" t="s">
        <v>351</v>
      </c>
      <c r="B118" s="5" t="s">
        <v>352</v>
      </c>
      <c r="C118" s="5" t="s">
        <v>1850</v>
      </c>
      <c r="D118" s="5" t="s">
        <v>18</v>
      </c>
      <c r="E118" s="5"/>
      <c r="H118" t="str">
        <f t="shared" si="1"/>
        <v>new cParameter(){ParKod="MAGNEZIUM", HumviLeiras="Magnézium", SajatLeiras="Mg2+", ParamErtek="-", ParamTip="", Created=DateTime.Now, LastModified=DateTime.Now},</v>
      </c>
    </row>
    <row r="119" spans="1:8" x14ac:dyDescent="0.25">
      <c r="A119" s="5" t="s">
        <v>353</v>
      </c>
      <c r="B119" s="5" t="s">
        <v>354</v>
      </c>
      <c r="C119" s="5" t="s">
        <v>354</v>
      </c>
      <c r="D119" s="5" t="s">
        <v>1810</v>
      </c>
      <c r="E119" s="5"/>
      <c r="H119" t="str">
        <f t="shared" si="1"/>
        <v>new cParameter(){ParKod="MALATION", HumviLeiras="Malation", SajatLeiras="Malation", ParamErtek="0,10", ParamTip="", Created=DateTime.Now, LastModified=DateTime.Now},</v>
      </c>
    </row>
    <row r="120" spans="1:8" x14ac:dyDescent="0.25">
      <c r="A120" s="5" t="s">
        <v>355</v>
      </c>
      <c r="B120" s="5" t="s">
        <v>356</v>
      </c>
      <c r="C120" s="5" t="s">
        <v>356</v>
      </c>
      <c r="D120" s="5" t="s">
        <v>1781</v>
      </c>
      <c r="E120" s="5"/>
      <c r="H120" t="str">
        <f t="shared" si="1"/>
        <v>new cParameter(){ParKod="MANGAN", HumviLeiras="Mangán", SajatLeiras="Mangán", ParamErtek="0,05", ParamTip="", Created=DateTime.Now, LastModified=DateTime.Now},</v>
      </c>
    </row>
    <row r="121" spans="1:8" x14ac:dyDescent="0.25">
      <c r="A121" s="5" t="s">
        <v>357</v>
      </c>
      <c r="B121" s="5" t="s">
        <v>358</v>
      </c>
      <c r="C121" s="11" t="s">
        <v>358</v>
      </c>
      <c r="D121" s="5" t="s">
        <v>1851</v>
      </c>
      <c r="E121" s="5"/>
      <c r="H121" t="str">
        <f t="shared" si="1"/>
        <v>new cParameter(){ParKod="PLUGOSSAG", HumviLeiras="p-Lúgosság", SajatLeiras="p-Lúgosság", ParamErtek="NULL", ParamTip="", Created=DateTime.Now, LastModified=DateTime.Now},</v>
      </c>
    </row>
    <row r="122" spans="1:8" x14ac:dyDescent="0.25">
      <c r="A122" s="5" t="s">
        <v>359</v>
      </c>
      <c r="B122" s="5" t="s">
        <v>360</v>
      </c>
      <c r="C122" s="11" t="s">
        <v>360</v>
      </c>
      <c r="D122" s="5" t="s">
        <v>1851</v>
      </c>
      <c r="E122" s="5"/>
      <c r="H122" t="str">
        <f t="shared" si="1"/>
        <v>new cParameter(){ParKod="PM-ANIZOL", HumviLeiras="pm-Anizol", SajatLeiras="pm-Anizol", ParamErtek="NULL", ParamTip="", Created=DateTime.Now, LastModified=DateTime.Now},</v>
      </c>
    </row>
    <row r="123" spans="1:8" x14ac:dyDescent="0.25">
      <c r="A123" s="5" t="s">
        <v>361</v>
      </c>
      <c r="B123" s="5" t="s">
        <v>362</v>
      </c>
      <c r="C123" s="11" t="s">
        <v>362</v>
      </c>
      <c r="D123" s="5" t="s">
        <v>1851</v>
      </c>
      <c r="E123" s="5"/>
      <c r="H123" t="str">
        <f t="shared" si="1"/>
        <v>new cParameter(){ParKod="MPXILOL", HumviLeiras="pm-Xilol", SajatLeiras="pm-Xilol", ParamErtek="NULL", ParamTip="", Created=DateTime.Now, LastModified=DateTime.Now},</v>
      </c>
    </row>
    <row r="124" spans="1:8" x14ac:dyDescent="0.25">
      <c r="A124" s="5" t="s">
        <v>363</v>
      </c>
      <c r="B124" s="5" t="s">
        <v>364</v>
      </c>
      <c r="C124" s="11" t="s">
        <v>364</v>
      </c>
      <c r="D124" s="5" t="s">
        <v>1851</v>
      </c>
      <c r="E124" s="5"/>
      <c r="H124" t="str">
        <f t="shared" si="1"/>
        <v>new cParameter(){ParKod="P-NITRO-ANIZOL", HumviLeiras="p-nitro-Anizol", SajatLeiras="p-nitro-Anizol", ParamErtek="NULL", ParamTip="", Created=DateTime.Now, LastModified=DateTime.Now},</v>
      </c>
    </row>
    <row r="125" spans="1:8" x14ac:dyDescent="0.25">
      <c r="A125" s="5" t="s">
        <v>365</v>
      </c>
      <c r="B125" s="5" t="s">
        <v>366</v>
      </c>
      <c r="C125" s="11" t="s">
        <v>366</v>
      </c>
      <c r="D125" s="5" t="s">
        <v>1851</v>
      </c>
      <c r="E125" s="5"/>
      <c r="H125" t="str">
        <f t="shared" si="1"/>
        <v>new cParameter(){ParKod="PCB", HumviLeiras="Poliklórozott bifenilek", SajatLeiras="Poliklórozott bifenilek", ParamErtek="NULL", ParamTip="", Created=DateTime.Now, LastModified=DateTime.Now},</v>
      </c>
    </row>
    <row r="126" spans="1:8" x14ac:dyDescent="0.25">
      <c r="A126" s="5" t="s">
        <v>367</v>
      </c>
      <c r="B126" s="5" t="s">
        <v>367</v>
      </c>
      <c r="C126" s="11" t="s">
        <v>367</v>
      </c>
      <c r="D126" s="5" t="s">
        <v>1851</v>
      </c>
      <c r="E126" s="5"/>
      <c r="H126" t="str">
        <f t="shared" si="1"/>
        <v>new cParameter(){ParKod="PPTC", HumviLeiras="PPTC", SajatLeiras="PPTC", ParamErtek="NULL", ParamTip="", Created=DateTime.Now, LastModified=DateTime.Now},</v>
      </c>
    </row>
    <row r="127" spans="1:8" x14ac:dyDescent="0.25">
      <c r="A127" s="5" t="s">
        <v>368</v>
      </c>
      <c r="B127" s="5" t="s">
        <v>369</v>
      </c>
      <c r="C127" s="11" t="s">
        <v>369</v>
      </c>
      <c r="D127" s="5" t="s">
        <v>1851</v>
      </c>
      <c r="E127" s="5"/>
      <c r="H127" t="str">
        <f t="shared" si="1"/>
        <v>new cParameter(){ParKod="PRIMIKARB", HumviLeiras="Primikarb", SajatLeiras="Primikarb", ParamErtek="NULL", ParamTip="", Created=DateTime.Now, LastModified=DateTime.Now},</v>
      </c>
    </row>
    <row r="128" spans="1:8" x14ac:dyDescent="0.25">
      <c r="A128" s="5" t="s">
        <v>370</v>
      </c>
      <c r="B128" s="5" t="s">
        <v>371</v>
      </c>
      <c r="C128" s="11" t="s">
        <v>371</v>
      </c>
      <c r="D128" s="5" t="s">
        <v>1851</v>
      </c>
      <c r="E128" s="5"/>
      <c r="H128" t="str">
        <f t="shared" si="1"/>
        <v>new cParameter(){ParKod="PROFOSZ", HumviLeiras="Profosz", SajatLeiras="Profosz", ParamErtek="NULL", ParamTip="", Created=DateTime.Now, LastModified=DateTime.Now},</v>
      </c>
    </row>
    <row r="129" spans="1:8" x14ac:dyDescent="0.25">
      <c r="A129" s="5" t="s">
        <v>372</v>
      </c>
      <c r="B129" s="5" t="s">
        <v>373</v>
      </c>
      <c r="C129" s="11" t="s">
        <v>373</v>
      </c>
      <c r="D129" s="5" t="s">
        <v>1851</v>
      </c>
      <c r="E129" s="5"/>
      <c r="H129" t="str">
        <f t="shared" si="1"/>
        <v>new cParameter(){ParKod="PROMETON", HumviLeiras="Prometon", SajatLeiras="Prometon", ParamErtek="NULL", ParamTip="", Created=DateTime.Now, LastModified=DateTime.Now},</v>
      </c>
    </row>
    <row r="130" spans="1:8" x14ac:dyDescent="0.25">
      <c r="A130" s="5" t="s">
        <v>374</v>
      </c>
      <c r="B130" s="5" t="s">
        <v>375</v>
      </c>
      <c r="C130" s="5" t="s">
        <v>375</v>
      </c>
      <c r="D130" s="5" t="s">
        <v>1810</v>
      </c>
      <c r="E130" s="5"/>
      <c r="H130" t="str">
        <f t="shared" si="1"/>
        <v>new cParameter(){ParKod="PROMETRIN", HumviLeiras="Prometrin", SajatLeiras="Prometrin", ParamErtek="0,10", ParamTip="", Created=DateTime.Now, LastModified=DateTime.Now},</v>
      </c>
    </row>
    <row r="131" spans="1:8" x14ac:dyDescent="0.25">
      <c r="A131" s="5" t="s">
        <v>376</v>
      </c>
      <c r="B131" s="5" t="s">
        <v>377</v>
      </c>
      <c r="C131" s="5" t="s">
        <v>377</v>
      </c>
      <c r="D131" s="5" t="s">
        <v>1810</v>
      </c>
      <c r="E131" s="5"/>
      <c r="H131" t="str">
        <f t="shared" si="1"/>
        <v>new cParameter(){ParKod="PROPAKLOR", HumviLeiras="Propaklór", SajatLeiras="Propaklór", ParamErtek="0,10", ParamTip="", Created=DateTime.Now, LastModified=DateTime.Now},</v>
      </c>
    </row>
    <row r="132" spans="1:8" x14ac:dyDescent="0.25">
      <c r="A132" s="5" t="s">
        <v>378</v>
      </c>
      <c r="B132" s="5" t="s">
        <v>379</v>
      </c>
      <c r="C132" s="11" t="s">
        <v>379</v>
      </c>
      <c r="D132" s="5" t="s">
        <v>1851</v>
      </c>
      <c r="E132" s="5"/>
      <c r="H132" t="str">
        <f t="shared" ref="H132:H195" si="2">CONCATENATE("new cParameter(){ParKod=""",A132,""", HumviLeiras=""",B132,""", SajatLeiras=""",C132,""", ParamErtek=""",D132,""", ParamTip=""",E132,""", Created=DateTime.Now, LastModified=DateTime.Now},")</f>
        <v>new cParameter(){ParKod="PROPANIL", HumviLeiras="Propanil", SajatLeiras="Propanil", ParamErtek="NULL", ParamTip="", Created=DateTime.Now, LastModified=DateTime.Now},</v>
      </c>
    </row>
    <row r="133" spans="1:8" x14ac:dyDescent="0.25">
      <c r="A133" s="5" t="s">
        <v>380</v>
      </c>
      <c r="B133" s="5" t="s">
        <v>381</v>
      </c>
      <c r="C133" s="5" t="s">
        <v>381</v>
      </c>
      <c r="D133" s="5" t="s">
        <v>1810</v>
      </c>
      <c r="E133" s="5"/>
      <c r="H133" t="str">
        <f t="shared" si="2"/>
        <v>new cParameter(){ParKod="PROPAZIN", HumviLeiras="Propazin", SajatLeiras="Propazin", ParamErtek="0,10", ParamTip="", Created=DateTime.Now, LastModified=DateTime.Now},</v>
      </c>
    </row>
    <row r="134" spans="1:8" x14ac:dyDescent="0.25">
      <c r="A134" s="5" t="s">
        <v>382</v>
      </c>
      <c r="B134" s="5" t="s">
        <v>383</v>
      </c>
      <c r="C134" s="5" t="s">
        <v>383</v>
      </c>
      <c r="D134" s="5" t="s">
        <v>18</v>
      </c>
      <c r="E134" s="5"/>
      <c r="H134" t="str">
        <f t="shared" si="2"/>
        <v>new cParameter(){ParKod="PROPIZOKLOR", HumviLeiras="Propizoklór", SajatLeiras="Propizoklór", ParamErtek="-", ParamTip="", Created=DateTime.Now, LastModified=DateTime.Now},</v>
      </c>
    </row>
    <row r="135" spans="1:8" x14ac:dyDescent="0.25">
      <c r="A135" s="5" t="s">
        <v>384</v>
      </c>
      <c r="B135" s="5" t="s">
        <v>385</v>
      </c>
      <c r="C135" s="5" t="s">
        <v>1769</v>
      </c>
      <c r="D135" s="5" t="s">
        <v>1765</v>
      </c>
      <c r="E135" s="5"/>
      <c r="H135" t="str">
        <f t="shared" si="2"/>
        <v>new cParameter(){ParKod="PSEUDO", HumviLeiras="Pseudomonas aeruginosa", SajatLeiras="Pseudomonas aeruginosa száma", ParamErtek="0", ParamTip="", Created=DateTime.Now, LastModified=DateTime.Now},</v>
      </c>
    </row>
    <row r="136" spans="1:8" x14ac:dyDescent="0.25">
      <c r="A136" s="5" t="s">
        <v>386</v>
      </c>
      <c r="B136" s="5" t="s">
        <v>387</v>
      </c>
      <c r="C136" s="5" t="s">
        <v>1806</v>
      </c>
      <c r="D136" s="5">
        <v>100</v>
      </c>
      <c r="E136" s="5"/>
      <c r="H136" t="str">
        <f t="shared" si="2"/>
        <v>new cParameter(){ParKod="RADON", HumviLeiras="Radon", SajatLeiras="Radon (Rn222)", ParamErtek="100", ParamTip="", Created=DateTime.Now, LastModified=DateTime.Now},</v>
      </c>
    </row>
    <row r="137" spans="1:8" x14ac:dyDescent="0.25">
      <c r="A137" s="5" t="s">
        <v>388</v>
      </c>
      <c r="B137" s="5" t="s">
        <v>389</v>
      </c>
      <c r="C137" s="11" t="s">
        <v>389</v>
      </c>
      <c r="D137" s="5" t="s">
        <v>1851</v>
      </c>
      <c r="E137" s="5"/>
      <c r="H137" t="str">
        <f t="shared" si="2"/>
        <v>new cParameter(){ParKod="REDOX", HumviLeiras="Redoxpotenciál", SajatLeiras="Redoxpotenciál", ParamErtek="NULL", ParamTip="", Created=DateTime.Now, LastModified=DateTime.Now},</v>
      </c>
    </row>
    <row r="138" spans="1:8" x14ac:dyDescent="0.25">
      <c r="A138" s="5" t="s">
        <v>390</v>
      </c>
      <c r="B138" s="5" t="s">
        <v>391</v>
      </c>
      <c r="C138" s="5" t="s">
        <v>391</v>
      </c>
      <c r="D138" s="5" t="s">
        <v>1800</v>
      </c>
      <c r="E138" s="5"/>
      <c r="H138" t="str">
        <f t="shared" si="2"/>
        <v>new cParameter(){ParKod="REZ", HumviLeiras="Réz", SajatLeiras="Réz", ParamErtek="2,0", ParamTip="", Created=DateTime.Now, LastModified=DateTime.Now},</v>
      </c>
    </row>
    <row r="139" spans="1:8" x14ac:dyDescent="0.25">
      <c r="A139" s="5" t="s">
        <v>392</v>
      </c>
      <c r="B139" s="5" t="s">
        <v>393</v>
      </c>
      <c r="C139" s="11" t="s">
        <v>393</v>
      </c>
      <c r="D139" s="5" t="s">
        <v>1851</v>
      </c>
      <c r="E139" s="5"/>
      <c r="H139" t="str">
        <f t="shared" si="2"/>
        <v>new cParameter(){ParKod="REZORCIN", HumviLeiras="Rezorcin", SajatLeiras="Rezorcin", ParamErtek="NULL", ParamTip="", Created=DateTime.Now, LastModified=DateTime.Now},</v>
      </c>
    </row>
    <row r="140" spans="1:8" x14ac:dyDescent="0.25">
      <c r="A140" s="5" t="s">
        <v>394</v>
      </c>
      <c r="B140" s="5" t="s">
        <v>395</v>
      </c>
      <c r="C140" s="11" t="s">
        <v>395</v>
      </c>
      <c r="D140" s="5" t="s">
        <v>1851</v>
      </c>
      <c r="E140" s="5"/>
      <c r="H140" t="str">
        <f t="shared" si="2"/>
        <v>new cParameter(){ParKod="SSSTRIBUTILFOSZ", HumviLeiras="S.S.S. tributilfosz", SajatLeiras="S.S.S. tributilfosz", ParamErtek="NULL", ParamTip="", Created=DateTime.Now, LastModified=DateTime.Now},</v>
      </c>
    </row>
    <row r="141" spans="1:8" x14ac:dyDescent="0.25">
      <c r="A141" s="5" t="s">
        <v>396</v>
      </c>
      <c r="B141" s="5" t="s">
        <v>397</v>
      </c>
      <c r="C141" s="11" t="s">
        <v>397</v>
      </c>
      <c r="D141" s="5" t="s">
        <v>1851</v>
      </c>
      <c r="E141" s="5"/>
      <c r="H141" t="str">
        <f t="shared" si="2"/>
        <v>new cParameter(){ParKod="SALMONELLA", HumviLeiras="Salmonella", SajatLeiras="Salmonella", ParamErtek="NULL", ParamTip="", Created=DateTime.Now, LastModified=DateTime.Now},</v>
      </c>
    </row>
    <row r="142" spans="1:8" x14ac:dyDescent="0.25">
      <c r="A142" s="5" t="s">
        <v>398</v>
      </c>
      <c r="B142" s="5" t="s">
        <v>399</v>
      </c>
      <c r="C142" s="11" t="s">
        <v>399</v>
      </c>
      <c r="D142" s="5" t="s">
        <v>1851</v>
      </c>
      <c r="E142" s="5"/>
      <c r="H142" t="str">
        <f t="shared" si="2"/>
        <v>new cParameter(){ParKod="SANMARTON", HumviLeiras="Sanmarton", SajatLeiras="Sanmarton", ParamErtek="NULL", ParamTip="", Created=DateTime.Now, LastModified=DateTime.Now},</v>
      </c>
    </row>
    <row r="143" spans="1:8" x14ac:dyDescent="0.25">
      <c r="A143" s="5" t="s">
        <v>400</v>
      </c>
      <c r="B143" s="5" t="s">
        <v>401</v>
      </c>
      <c r="C143" s="11" t="s">
        <v>401</v>
      </c>
      <c r="D143" s="5" t="s">
        <v>1851</v>
      </c>
      <c r="E143" s="5"/>
      <c r="H143" t="str">
        <f t="shared" si="2"/>
        <v>new cParameter(){ParKod="SEBUTILAZIN", HumviLeiras="Sebutilazin", SajatLeiras="Sebutilazin", ParamErtek="NULL", ParamTip="", Created=DateTime.Now, LastModified=DateTime.Now},</v>
      </c>
    </row>
    <row r="144" spans="1:8" x14ac:dyDescent="0.25">
      <c r="A144" s="5" t="s">
        <v>402</v>
      </c>
      <c r="B144" s="5" t="s">
        <v>403</v>
      </c>
      <c r="C144" s="11" t="s">
        <v>403</v>
      </c>
      <c r="D144" s="5" t="s">
        <v>1851</v>
      </c>
      <c r="E144" s="5"/>
      <c r="H144" t="str">
        <f t="shared" si="2"/>
        <v>new cParameter(){ParKod="SEC-BUMETON", HumviLeiras="sec-Bumeton", SajatLeiras="sec-Bumeton", ParamErtek="NULL", ParamTip="", Created=DateTime.Now, LastModified=DateTime.Now},</v>
      </c>
    </row>
    <row r="145" spans="1:8" x14ac:dyDescent="0.25">
      <c r="A145" s="5" t="s">
        <v>404</v>
      </c>
      <c r="B145" s="5" t="s">
        <v>405</v>
      </c>
      <c r="C145" s="11" t="s">
        <v>405</v>
      </c>
      <c r="D145" s="5" t="s">
        <v>1851</v>
      </c>
      <c r="E145" s="5"/>
      <c r="H145" t="str">
        <f t="shared" si="2"/>
        <v>new cParameter(){ParKod="SEC-BUTIL-BENZOL", HumviLeiras="sec-Butil-benzol", SajatLeiras="sec-Butil-benzol", ParamErtek="NULL", ParamTip="", Created=DateTime.Now, LastModified=DateTime.Now},</v>
      </c>
    </row>
    <row r="146" spans="1:8" x14ac:dyDescent="0.25">
      <c r="A146" s="5" t="s">
        <v>406</v>
      </c>
      <c r="B146" s="5" t="s">
        <v>407</v>
      </c>
      <c r="C146" s="11" t="s">
        <v>407</v>
      </c>
      <c r="D146" s="5" t="s">
        <v>1851</v>
      </c>
      <c r="E146" s="5"/>
      <c r="H146" t="str">
        <f t="shared" si="2"/>
        <v>new cParameter(){ParKod="112TRICLETAN", HumviLeiras="1,1,2-Triklór-etán", SajatLeiras="1,1,2-Triklór-etán", ParamErtek="NULL", ParamTip="", Created=DateTime.Now, LastModified=DateTime.Now},</v>
      </c>
    </row>
    <row r="147" spans="1:8" x14ac:dyDescent="0.25">
      <c r="A147" s="5" t="s">
        <v>408</v>
      </c>
      <c r="B147" s="5" t="s">
        <v>409</v>
      </c>
      <c r="C147" s="11" t="s">
        <v>409</v>
      </c>
      <c r="D147" s="5" t="s">
        <v>1851</v>
      </c>
      <c r="E147" s="5"/>
      <c r="H147" t="str">
        <f t="shared" si="2"/>
        <v>new cParameter(){ParKod="112TRICLTRIFLETAN", HumviLeiras="1,1,2-triklór-trifluor-etán", SajatLeiras="1,1,2-triklór-trifluor-etán", ParamErtek="NULL", ParamTip="", Created=DateTime.Now, LastModified=DateTime.Now},</v>
      </c>
    </row>
    <row r="148" spans="1:8" x14ac:dyDescent="0.25">
      <c r="A148" s="5" t="s">
        <v>410</v>
      </c>
      <c r="B148" s="5" t="s">
        <v>411</v>
      </c>
      <c r="C148" s="11" t="s">
        <v>411</v>
      </c>
      <c r="D148" s="5" t="s">
        <v>1851</v>
      </c>
      <c r="E148" s="5"/>
      <c r="H148" t="str">
        <f t="shared" si="2"/>
        <v>new cParameter(){ParKod="11DIKLORETAN", HumviLeiras="1,1-diklór-Etán", SajatLeiras="1,1-diklór-Etán", ParamErtek="NULL", ParamTip="", Created=DateTime.Now, LastModified=DateTime.Now},</v>
      </c>
    </row>
    <row r="149" spans="1:8" x14ac:dyDescent="0.25">
      <c r="A149" s="5" t="s">
        <v>412</v>
      </c>
      <c r="B149" s="5" t="s">
        <v>413</v>
      </c>
      <c r="C149" s="11" t="s">
        <v>413</v>
      </c>
      <c r="D149" s="5" t="s">
        <v>1851</v>
      </c>
      <c r="E149" s="5"/>
      <c r="H149" t="str">
        <f t="shared" si="2"/>
        <v>new cParameter(){ParKod="11DIKLORETEN", HumviLeiras="1,1-diklór-Etilén", SajatLeiras="1,1-diklór-Etilén", ParamErtek="NULL", ParamTip="", Created=DateTime.Now, LastModified=DateTime.Now},</v>
      </c>
    </row>
    <row r="150" spans="1:8" x14ac:dyDescent="0.25">
      <c r="A150" s="5" t="s">
        <v>414</v>
      </c>
      <c r="B150" s="5" t="s">
        <v>415</v>
      </c>
      <c r="C150" s="11" t="s">
        <v>415</v>
      </c>
      <c r="D150" s="5" t="s">
        <v>1851</v>
      </c>
      <c r="E150" s="5"/>
      <c r="H150" t="str">
        <f t="shared" si="2"/>
        <v>new cParameter(){ParKod="1234TETRACLBENZOL", HumviLeiras="1,2,3,4-tetraklórbenzol ", SajatLeiras="1,2,3,4-tetraklórbenzol ", ParamErtek="NULL", ParamTip="", Created=DateTime.Now, LastModified=DateTime.Now},</v>
      </c>
    </row>
    <row r="151" spans="1:8" x14ac:dyDescent="0.25">
      <c r="A151" s="5" t="s">
        <v>416</v>
      </c>
      <c r="B151" s="5" t="s">
        <v>417</v>
      </c>
      <c r="C151" s="11" t="s">
        <v>417</v>
      </c>
      <c r="D151" s="5" t="s">
        <v>1851</v>
      </c>
      <c r="E151" s="5"/>
      <c r="H151" t="str">
        <f t="shared" si="2"/>
        <v>new cParameter(){ParKod="123TRICLBENZOL", HumviLeiras="1,2,3-triklór-Benzol", SajatLeiras="1,2,3-triklór-Benzol", ParamErtek="NULL", ParamTip="", Created=DateTime.Now, LastModified=DateTime.Now},</v>
      </c>
    </row>
    <row r="152" spans="1:8" x14ac:dyDescent="0.25">
      <c r="A152" s="5" t="s">
        <v>418</v>
      </c>
      <c r="B152" s="5" t="s">
        <v>419</v>
      </c>
      <c r="C152" s="11" t="s">
        <v>419</v>
      </c>
      <c r="D152" s="5" t="s">
        <v>1851</v>
      </c>
      <c r="E152" s="5"/>
      <c r="H152" t="str">
        <f t="shared" si="2"/>
        <v>new cParameter(){ParKod="123TRIMETILBENZOL", HumviLeiras="1,2,3-Trimetil-benzol", SajatLeiras="1,2,3-Trimetil-benzol", ParamErtek="NULL", ParamTip="", Created=DateTime.Now, LastModified=DateTime.Now},</v>
      </c>
    </row>
    <row r="153" spans="1:8" x14ac:dyDescent="0.25">
      <c r="A153" s="5" t="s">
        <v>420</v>
      </c>
      <c r="B153" s="5" t="s">
        <v>421</v>
      </c>
      <c r="C153" s="11" t="s">
        <v>421</v>
      </c>
      <c r="D153" s="5" t="s">
        <v>1851</v>
      </c>
      <c r="E153" s="5"/>
      <c r="H153" t="str">
        <f t="shared" si="2"/>
        <v>new cParameter(){ParKod="124TRICLBENZOL", HumviLeiras="1,2,4-triklór-Benzol", SajatLeiras="1,2,4-triklór-Benzol", ParamErtek="NULL", ParamTip="", Created=DateTime.Now, LastModified=DateTime.Now},</v>
      </c>
    </row>
    <row r="154" spans="1:8" x14ac:dyDescent="0.25">
      <c r="A154" s="5" t="s">
        <v>422</v>
      </c>
      <c r="B154" s="5" t="s">
        <v>423</v>
      </c>
      <c r="C154" s="11" t="s">
        <v>423</v>
      </c>
      <c r="D154" s="5" t="s">
        <v>1851</v>
      </c>
      <c r="E154" s="5"/>
      <c r="H154" t="str">
        <f t="shared" si="2"/>
        <v>new cParameter(){ParKod="124TRIMETILBENZOL", HumviLeiras="1,2,4-Trimetil-benzol", SajatLeiras="1,2,4-Trimetil-benzol", ParamErtek="NULL", ParamTip="", Created=DateTime.Now, LastModified=DateTime.Now},</v>
      </c>
    </row>
    <row r="155" spans="1:8" x14ac:dyDescent="0.25">
      <c r="A155" s="5" t="s">
        <v>424</v>
      </c>
      <c r="B155" s="5" t="s">
        <v>425</v>
      </c>
      <c r="C155" s="11" t="s">
        <v>425</v>
      </c>
      <c r="D155" s="5" t="s">
        <v>1851</v>
      </c>
      <c r="E155" s="5"/>
      <c r="H155" t="str">
        <f t="shared" si="2"/>
        <v>new cParameter(){ParKod="12DIBROMETAN", HumviLeiras="1,2-Dibróm-etán", SajatLeiras="1,2-Dibróm-etán", ParamErtek="NULL", ParamTip="", Created=DateTime.Now, LastModified=DateTime.Now},</v>
      </c>
    </row>
    <row r="156" spans="1:8" x14ac:dyDescent="0.25">
      <c r="A156" s="5" t="s">
        <v>426</v>
      </c>
      <c r="B156" s="5" t="s">
        <v>427</v>
      </c>
      <c r="C156" s="11" t="s">
        <v>427</v>
      </c>
      <c r="D156" s="5" t="s">
        <v>1851</v>
      </c>
      <c r="E156" s="5"/>
      <c r="H156" t="str">
        <f t="shared" si="2"/>
        <v>new cParameter(){ParKod="12DICLBENZOL", HumviLeiras="1,2-diklór-Benzol", SajatLeiras="1,2-diklór-Benzol", ParamErtek="NULL", ParamTip="", Created=DateTime.Now, LastModified=DateTime.Now},</v>
      </c>
    </row>
    <row r="157" spans="1:8" x14ac:dyDescent="0.25">
      <c r="A157" s="5" t="s">
        <v>428</v>
      </c>
      <c r="B157" s="5" t="s">
        <v>429</v>
      </c>
      <c r="C157" s="5" t="s">
        <v>1831</v>
      </c>
      <c r="D157" s="5" t="s">
        <v>1832</v>
      </c>
      <c r="E157" s="5"/>
      <c r="H157" t="str">
        <f t="shared" si="2"/>
        <v>new cParameter(){ParKod="12DIKLORETAN", HumviLeiras="1,2-diklór-etán", SajatLeiras="1,2-Diklór-Etán", ParamErtek="3,0", ParamTip="", Created=DateTime.Now, LastModified=DateTime.Now},</v>
      </c>
    </row>
    <row r="158" spans="1:8" x14ac:dyDescent="0.25">
      <c r="A158" s="5" t="s">
        <v>430</v>
      </c>
      <c r="B158" s="5" t="s">
        <v>431</v>
      </c>
      <c r="C158" s="11" t="s">
        <v>431</v>
      </c>
      <c r="D158" s="5" t="s">
        <v>1851</v>
      </c>
      <c r="E158" s="5"/>
      <c r="H158" t="str">
        <f t="shared" si="2"/>
        <v>new cParameter(){ParKod="12DICLPROPEN", HumviLeiras="1,2-Diklór-propén", SajatLeiras="1,2-Diklór-propén", ParamErtek="NULL", ParamTip="", Created=DateTime.Now, LastModified=DateTime.Now},</v>
      </c>
    </row>
    <row r="159" spans="1:8" x14ac:dyDescent="0.25">
      <c r="A159" s="5" t="s">
        <v>432</v>
      </c>
      <c r="B159" s="5" t="s">
        <v>433</v>
      </c>
      <c r="C159" s="11" t="s">
        <v>433</v>
      </c>
      <c r="D159" s="5" t="s">
        <v>1851</v>
      </c>
      <c r="E159" s="5"/>
      <c r="H159" t="str">
        <f t="shared" si="2"/>
        <v>new cParameter(){ParKod="135TRIETILBENZOL", HumviLeiras="1,3,5-trietil-Benzol", SajatLeiras="1,3,5-trietil-Benzol", ParamErtek="NULL", ParamTip="", Created=DateTime.Now, LastModified=DateTime.Now},</v>
      </c>
    </row>
    <row r="160" spans="1:8" x14ac:dyDescent="0.25">
      <c r="A160" s="5" t="s">
        <v>434</v>
      </c>
      <c r="B160" s="5" t="s">
        <v>435</v>
      </c>
      <c r="C160" s="11" t="s">
        <v>435</v>
      </c>
      <c r="D160" s="5" t="s">
        <v>1851</v>
      </c>
      <c r="E160" s="5"/>
      <c r="H160" t="str">
        <f t="shared" si="2"/>
        <v>new cParameter(){ParKod="135TRICLBENZOL", HumviLeiras="1,3,5-triklór-Benzol", SajatLeiras="1,3,5-triklór-Benzol", ParamErtek="NULL", ParamTip="", Created=DateTime.Now, LastModified=DateTime.Now},</v>
      </c>
    </row>
    <row r="161" spans="1:8" x14ac:dyDescent="0.25">
      <c r="A161" s="5" t="s">
        <v>436</v>
      </c>
      <c r="B161" s="5" t="s">
        <v>437</v>
      </c>
      <c r="C161" s="11" t="s">
        <v>437</v>
      </c>
      <c r="D161" s="5" t="s">
        <v>1851</v>
      </c>
      <c r="E161" s="5"/>
      <c r="H161" t="str">
        <f t="shared" si="2"/>
        <v>new cParameter(){ParKod="135TRIMETILBENZOL", HumviLeiras="1,3,5-Trimetil-benzol", SajatLeiras="1,3,5-Trimetil-benzol", ParamErtek="NULL", ParamTip="", Created=DateTime.Now, LastModified=DateTime.Now},</v>
      </c>
    </row>
    <row r="162" spans="1:8" x14ac:dyDescent="0.25">
      <c r="A162" s="5" t="s">
        <v>438</v>
      </c>
      <c r="B162" s="5" t="s">
        <v>439</v>
      </c>
      <c r="C162" s="11" t="s">
        <v>439</v>
      </c>
      <c r="D162" s="5" t="s">
        <v>1851</v>
      </c>
      <c r="E162" s="5"/>
      <c r="H162" t="str">
        <f t="shared" si="2"/>
        <v>new cParameter(){ParKod="13DIIZOPRBENZOL", HumviLeiras="1,3-Diizopropil-benzol", SajatLeiras="1,3-Diizopropil-benzol", ParamErtek="NULL", ParamTip="", Created=DateTime.Now, LastModified=DateTime.Now},</v>
      </c>
    </row>
    <row r="163" spans="1:8" x14ac:dyDescent="0.25">
      <c r="A163" s="5" t="s">
        <v>440</v>
      </c>
      <c r="B163" s="5" t="s">
        <v>441</v>
      </c>
      <c r="C163" s="11" t="s">
        <v>441</v>
      </c>
      <c r="D163" s="5" t="s">
        <v>1851</v>
      </c>
      <c r="E163" s="5"/>
      <c r="H163" t="str">
        <f t="shared" si="2"/>
        <v>new cParameter(){ParKod="13DICLBENZOL", HumviLeiras="1,3-diklór-Benzol", SajatLeiras="1,3-diklór-Benzol", ParamErtek="NULL", ParamTip="", Created=DateTime.Now, LastModified=DateTime.Now},</v>
      </c>
    </row>
    <row r="164" spans="1:8" x14ac:dyDescent="0.25">
      <c r="A164" s="5" t="s">
        <v>442</v>
      </c>
      <c r="B164" s="5" t="s">
        <v>443</v>
      </c>
      <c r="C164" s="11" t="s">
        <v>443</v>
      </c>
      <c r="D164" s="5" t="s">
        <v>1851</v>
      </c>
      <c r="E164" s="5"/>
      <c r="H164" t="str">
        <f t="shared" si="2"/>
        <v>new cParameter(){ParKod="13DICLPROPILEN", HumviLeiras="1,3-diklór-propilén", SajatLeiras="1,3-diklór-propilén", ParamErtek="NULL", ParamTip="", Created=DateTime.Now, LastModified=DateTime.Now},</v>
      </c>
    </row>
    <row r="165" spans="1:8" x14ac:dyDescent="0.25">
      <c r="A165" s="5" t="s">
        <v>444</v>
      </c>
      <c r="B165" s="5" t="s">
        <v>445</v>
      </c>
      <c r="C165" s="11" t="s">
        <v>445</v>
      </c>
      <c r="D165" s="5" t="s">
        <v>1851</v>
      </c>
      <c r="E165" s="5"/>
      <c r="H165" t="str">
        <f t="shared" si="2"/>
        <v>new cParameter(){ParKod="14DICLBENZOL", HumviLeiras="1,4-diklór-Benzol", SajatLeiras="1,4-diklór-Benzol", ParamErtek="NULL", ParamTip="", Created=DateTime.Now, LastModified=DateTime.Now},</v>
      </c>
    </row>
    <row r="166" spans="1:8" x14ac:dyDescent="0.25">
      <c r="A166" s="5" t="s">
        <v>446</v>
      </c>
      <c r="B166" s="5" t="s">
        <v>447</v>
      </c>
      <c r="C166" s="5" t="s">
        <v>1837</v>
      </c>
      <c r="D166" s="5" t="s">
        <v>18</v>
      </c>
      <c r="E166" s="5"/>
      <c r="H166" t="str">
        <f t="shared" si="2"/>
        <v>new cParameter(){ParKod="1METILNAFTALIN", HumviLeiras="1-metil-Naftalin", SajatLeiras="1-Metil-Nafatalin", ParamErtek="-", ParamTip="", Created=DateTime.Now, LastModified=DateTime.Now},</v>
      </c>
    </row>
    <row r="167" spans="1:8" x14ac:dyDescent="0.25">
      <c r="A167" s="5" t="s">
        <v>448</v>
      </c>
      <c r="B167" s="5" t="s">
        <v>449</v>
      </c>
      <c r="C167" s="11" t="s">
        <v>449</v>
      </c>
      <c r="D167" s="5" t="s">
        <v>1851</v>
      </c>
      <c r="E167" s="5"/>
      <c r="H167" t="str">
        <f t="shared" si="2"/>
        <v>new cParameter(){ParKod="23DICLPROPILEN", HumviLeiras="2,3-Diklór-propilén", SajatLeiras="2,3-Diklór-propilén", ParamErtek="NULL", ParamTip="", Created=DateTime.Now, LastModified=DateTime.Now},</v>
      </c>
    </row>
    <row r="168" spans="1:8" x14ac:dyDescent="0.25">
      <c r="A168" s="5" t="s">
        <v>450</v>
      </c>
      <c r="B168" s="5" t="s">
        <v>451</v>
      </c>
      <c r="C168" s="11" t="s">
        <v>451</v>
      </c>
      <c r="D168" s="5" t="s">
        <v>1851</v>
      </c>
      <c r="E168" s="5"/>
      <c r="H168" t="str">
        <f t="shared" si="2"/>
        <v>new cParameter(){ParKod="23OFENILENPIREN", HumviLeiras="2,3-o-Fenilénpirén", SajatLeiras="2,3-o-Fenilénpirén", ParamErtek="NULL", ParamTip="", Created=DateTime.Now, LastModified=DateTime.Now},</v>
      </c>
    </row>
    <row r="169" spans="1:8" x14ac:dyDescent="0.25">
      <c r="A169" s="5" t="s">
        <v>452</v>
      </c>
      <c r="B169" s="5" t="s">
        <v>453</v>
      </c>
      <c r="C169" s="5" t="s">
        <v>453</v>
      </c>
      <c r="D169" s="5" t="s">
        <v>1810</v>
      </c>
      <c r="E169" s="5"/>
      <c r="H169" t="str">
        <f t="shared" si="2"/>
        <v>new cParameter(){ParKod="2_4_5_T", HumviLeiras="2,4,5-T", SajatLeiras="2,4,5-T", ParamErtek="0,10", ParamTip="", Created=DateTime.Now, LastModified=DateTime.Now},</v>
      </c>
    </row>
    <row r="170" spans="1:8" x14ac:dyDescent="0.25">
      <c r="A170" s="5" t="s">
        <v>454</v>
      </c>
      <c r="B170" s="5" t="s">
        <v>455</v>
      </c>
      <c r="C170" s="11" t="s">
        <v>455</v>
      </c>
      <c r="D170" s="5" t="s">
        <v>1851</v>
      </c>
      <c r="E170" s="5"/>
      <c r="H170" t="str">
        <f t="shared" si="2"/>
        <v>new cParameter(){ParKod="2_4_DB", HumviLeiras="2,4-DB", SajatLeiras="2,4-DB", ParamErtek="NULL", ParamTip="", Created=DateTime.Now, LastModified=DateTime.Now},</v>
      </c>
    </row>
    <row r="171" spans="1:8" x14ac:dyDescent="0.25">
      <c r="A171" s="5" t="s">
        <v>456</v>
      </c>
      <c r="B171" s="5" t="s">
        <v>457</v>
      </c>
      <c r="C171" s="5" t="s">
        <v>1811</v>
      </c>
      <c r="D171" s="5" t="s">
        <v>1810</v>
      </c>
      <c r="E171" s="5"/>
      <c r="H171" t="str">
        <f t="shared" si="2"/>
        <v>new cParameter(){ParKod="2_4_D", HumviLeiras="2,4-diklór-fenoxi-ecetsav", SajatLeiras="2,4-D", ParamErtek="0,10", ParamTip="", Created=DateTime.Now, LastModified=DateTime.Now},</v>
      </c>
    </row>
    <row r="172" spans="1:8" x14ac:dyDescent="0.25">
      <c r="A172" s="5" t="s">
        <v>458</v>
      </c>
      <c r="B172" s="5" t="s">
        <v>459</v>
      </c>
      <c r="C172" s="11" t="s">
        <v>459</v>
      </c>
      <c r="D172" s="5" t="s">
        <v>1851</v>
      </c>
      <c r="E172" s="5"/>
      <c r="H172" t="str">
        <f t="shared" si="2"/>
        <v>new cParameter(){ParKod="2CLETANOL", HumviLeiras="2-klór-etanol", SajatLeiras="2-klór-etanol", ParamErtek="NULL", ParamTip="", Created=DateTime.Now, LastModified=DateTime.Now},</v>
      </c>
    </row>
    <row r="173" spans="1:8" x14ac:dyDescent="0.25">
      <c r="A173" s="5" t="s">
        <v>460</v>
      </c>
      <c r="B173" s="5" t="s">
        <v>461</v>
      </c>
      <c r="C173" s="11" t="s">
        <v>461</v>
      </c>
      <c r="D173" s="5" t="s">
        <v>1851</v>
      </c>
      <c r="E173" s="5"/>
      <c r="H173" t="str">
        <f t="shared" si="2"/>
        <v>new cParameter(){ParKod="2CLETILVINILETER", HumviLeiras="2-klór-etil-vinil-Éter", SajatLeiras="2-klór-etil-vinil-Éter", ParamErtek="NULL", ParamTip="", Created=DateTime.Now, LastModified=DateTime.Now},</v>
      </c>
    </row>
    <row r="174" spans="1:8" x14ac:dyDescent="0.25">
      <c r="A174" s="5" t="s">
        <v>462</v>
      </c>
      <c r="B174" s="5" t="s">
        <v>463</v>
      </c>
      <c r="C174" s="5" t="s">
        <v>1838</v>
      </c>
      <c r="D174" s="5" t="s">
        <v>18</v>
      </c>
      <c r="E174" s="5"/>
      <c r="H174" t="str">
        <f t="shared" si="2"/>
        <v>new cParameter(){ParKod="2METILNAFTALIN", HumviLeiras="2-metil-Naftalin", SajatLeiras="2-Metil-Naftalin", ParamErtek="-", ParamTip="", Created=DateTime.Now, LastModified=DateTime.Now},</v>
      </c>
    </row>
    <row r="175" spans="1:8" x14ac:dyDescent="0.25">
      <c r="A175" s="5" t="s">
        <v>464</v>
      </c>
      <c r="B175" s="5" t="s">
        <v>465</v>
      </c>
      <c r="C175" s="11" t="s">
        <v>465</v>
      </c>
      <c r="D175" s="5" t="s">
        <v>1851</v>
      </c>
      <c r="E175" s="5"/>
      <c r="H175" t="str">
        <f t="shared" si="2"/>
        <v>new cParameter(){ParKod="BOI5", HumviLeiras="5 napos biokémiai oxigénigény", SajatLeiras="5 napos biokémiai oxigénigény", ParamErtek="NULL", ParamTip="", Created=DateTime.Now, LastModified=DateTime.Now},</v>
      </c>
    </row>
    <row r="176" spans="1:8" x14ac:dyDescent="0.25">
      <c r="A176" s="5" t="s">
        <v>466</v>
      </c>
      <c r="B176" s="5" t="s">
        <v>467</v>
      </c>
      <c r="C176" s="5" t="s">
        <v>1839</v>
      </c>
      <c r="D176" s="5" t="s">
        <v>18</v>
      </c>
      <c r="E176" s="5"/>
      <c r="H176" t="str">
        <f t="shared" si="2"/>
        <v>new cParameter(){ParKod="ACENAFTEN", HumviLeiras="Acenaftén", SajatLeiras="Acetaftén", ParamErtek="-", ParamTip="", Created=DateTime.Now, LastModified=DateTime.Now},</v>
      </c>
    </row>
    <row r="177" spans="1:8" x14ac:dyDescent="0.25">
      <c r="A177" s="5" t="s">
        <v>468</v>
      </c>
      <c r="B177" s="5" t="s">
        <v>469</v>
      </c>
      <c r="C177" s="5" t="s">
        <v>469</v>
      </c>
      <c r="D177" s="5" t="s">
        <v>18</v>
      </c>
      <c r="E177" s="5"/>
      <c r="H177" t="str">
        <f t="shared" si="2"/>
        <v>new cParameter(){ParKod="ACENAFTILEN", HumviLeiras="Acenaftilén", SajatLeiras="Acenaftilén", ParamErtek="-", ParamTip="", Created=DateTime.Now, LastModified=DateTime.Now},</v>
      </c>
    </row>
    <row r="178" spans="1:8" x14ac:dyDescent="0.25">
      <c r="A178" s="5" t="s">
        <v>470</v>
      </c>
      <c r="B178" s="5" t="s">
        <v>471</v>
      </c>
      <c r="C178" s="5" t="s">
        <v>471</v>
      </c>
      <c r="D178" s="5" t="s">
        <v>1810</v>
      </c>
      <c r="E178" s="5"/>
      <c r="H178" t="str">
        <f t="shared" si="2"/>
        <v>new cParameter(){ParKod="ACETOKLOR", HumviLeiras="Acetoklór", SajatLeiras="Acetoklór", ParamErtek="0,10", ParamTip="", Created=DateTime.Now, LastModified=DateTime.Now},</v>
      </c>
    </row>
    <row r="179" spans="1:8" x14ac:dyDescent="0.25">
      <c r="A179" s="5" t="s">
        <v>472</v>
      </c>
      <c r="B179" s="5" t="s">
        <v>473</v>
      </c>
      <c r="C179" s="11" t="s">
        <v>473</v>
      </c>
      <c r="D179" s="5" t="s">
        <v>1851</v>
      </c>
      <c r="E179" s="5"/>
      <c r="H179" t="str">
        <f t="shared" si="2"/>
        <v>new cParameter(){ParKod="ACIFLUORFEN", HumviLeiras="Acifluorfen", SajatLeiras="Acifluorfen", ParamErtek="NULL", ParamTip="", Created=DateTime.Now, LastModified=DateTime.Now},</v>
      </c>
    </row>
    <row r="180" spans="1:8" x14ac:dyDescent="0.25">
      <c r="A180" s="5" t="s">
        <v>474</v>
      </c>
      <c r="B180" s="5" t="s">
        <v>474</v>
      </c>
      <c r="C180" s="11" t="s">
        <v>474</v>
      </c>
      <c r="D180" s="5" t="s">
        <v>1851</v>
      </c>
      <c r="E180" s="5"/>
      <c r="H180" t="str">
        <f t="shared" si="2"/>
        <v>new cParameter(){ParKod="AD-67", HumviLeiras="AD-67", SajatLeiras="AD-67", ParamErtek="NULL", ParamTip="", Created=DateTime.Now, LastModified=DateTime.Now},</v>
      </c>
    </row>
    <row r="181" spans="1:8" x14ac:dyDescent="0.25">
      <c r="A181" s="5" t="s">
        <v>475</v>
      </c>
      <c r="B181" s="5" t="s">
        <v>476</v>
      </c>
      <c r="C181" s="11" t="s">
        <v>476</v>
      </c>
      <c r="D181" s="5" t="s">
        <v>1851</v>
      </c>
      <c r="E181" s="5"/>
      <c r="H181" t="str">
        <f t="shared" si="2"/>
        <v>new cParameter(){ParKod="AKRILAMID", HumviLeiras="Akrilamid", SajatLeiras="Akrilamid", ParamErtek="NULL", ParamTip="", Created=DateTime.Now, LastModified=DateTime.Now},</v>
      </c>
    </row>
    <row r="182" spans="1:8" x14ac:dyDescent="0.25">
      <c r="A182" s="5" t="s">
        <v>477</v>
      </c>
      <c r="B182" s="5" t="s">
        <v>478</v>
      </c>
      <c r="C182" s="11" t="s">
        <v>478</v>
      </c>
      <c r="D182" s="5" t="s">
        <v>1851</v>
      </c>
      <c r="E182" s="5"/>
      <c r="H182" t="str">
        <f t="shared" si="2"/>
        <v>new cParameter(){ParKod="ALAKLOR", HumviLeiras="Alaklór", SajatLeiras="Alaklór", ParamErtek="NULL", ParamTip="", Created=DateTime.Now, LastModified=DateTime.Now},</v>
      </c>
    </row>
    <row r="183" spans="1:8" x14ac:dyDescent="0.25">
      <c r="A183" s="5" t="s">
        <v>479</v>
      </c>
      <c r="B183" s="5" t="s">
        <v>480</v>
      </c>
      <c r="C183" s="5" t="s">
        <v>480</v>
      </c>
      <c r="D183" s="5" t="s">
        <v>1820</v>
      </c>
      <c r="E183" s="5"/>
      <c r="H183" t="str">
        <f t="shared" si="2"/>
        <v>new cParameter(){ParKod="ALDRIN", HumviLeiras="Aldrin", SajatLeiras="Aldrin", ParamErtek="0,030", ParamTip="", Created=DateTime.Now, LastModified=DateTime.Now},</v>
      </c>
    </row>
    <row r="184" spans="1:8" x14ac:dyDescent="0.25">
      <c r="A184" s="5" t="s">
        <v>481</v>
      </c>
      <c r="B184" s="5" t="s">
        <v>482</v>
      </c>
      <c r="C184" s="5" t="s">
        <v>1774</v>
      </c>
      <c r="D184" s="5" t="s">
        <v>1775</v>
      </c>
      <c r="E184" s="5"/>
      <c r="H184" t="str">
        <f t="shared" si="2"/>
        <v>new cParameter(){ParKod="ALGACIANO", HumviLeiras="Algák és cianobaktériumok", SajatLeiras="Cianobaktériumok és algák száma", ParamErtek="5x10^3", ParamTip="", Created=DateTime.Now, LastModified=DateTime.Now},</v>
      </c>
    </row>
    <row r="185" spans="1:8" x14ac:dyDescent="0.25">
      <c r="A185" s="5" t="s">
        <v>483</v>
      </c>
      <c r="B185" s="5" t="s">
        <v>484</v>
      </c>
      <c r="C185" s="11" t="s">
        <v>484</v>
      </c>
      <c r="D185" s="5" t="s">
        <v>1851</v>
      </c>
      <c r="E185" s="5"/>
      <c r="H185" t="str">
        <f t="shared" si="2"/>
        <v>new cParameter(){ParKod="ALTERNCLADOS", HumviLeiras="Alternaria és/vagy Cladosporium spóra", SajatLeiras="Alternaria és/vagy Cladosporium spóra", ParamErtek="NULL", ParamTip="", Created=DateTime.Now, LastModified=DateTime.Now},</v>
      </c>
    </row>
    <row r="186" spans="1:8" x14ac:dyDescent="0.25">
      <c r="A186" s="5" t="s">
        <v>485</v>
      </c>
      <c r="B186" s="5" t="s">
        <v>486</v>
      </c>
      <c r="C186" s="5" t="s">
        <v>1804</v>
      </c>
      <c r="D186" s="5" t="s">
        <v>1794</v>
      </c>
      <c r="E186" s="5"/>
      <c r="H186" t="str">
        <f t="shared" si="2"/>
        <v>new cParameter(){ParKod="ALUMINIUM", HumviLeiras="Alumínium", SajatLeiras="Aluminium", ParamErtek="200", ParamTip="", Created=DateTime.Now, LastModified=DateTime.Now},</v>
      </c>
    </row>
    <row r="187" spans="1:8" x14ac:dyDescent="0.25">
      <c r="A187" s="5" t="s">
        <v>487</v>
      </c>
      <c r="B187" s="5" t="s">
        <v>488</v>
      </c>
      <c r="C187" s="11" t="s">
        <v>488</v>
      </c>
      <c r="D187" s="5" t="s">
        <v>1851</v>
      </c>
      <c r="E187" s="5"/>
      <c r="H187" t="str">
        <f t="shared" si="2"/>
        <v>new cParameter(){ParKod="AMETRIN", HumviLeiras="Ametrin", SajatLeiras="Ametrin", ParamErtek="NULL", ParamTip="", Created=DateTime.Now, LastModified=DateTime.Now},</v>
      </c>
    </row>
    <row r="188" spans="1:8" x14ac:dyDescent="0.25">
      <c r="A188" s="5" t="s">
        <v>489</v>
      </c>
      <c r="B188" s="5" t="s">
        <v>490</v>
      </c>
      <c r="C188" s="5" t="s">
        <v>490</v>
      </c>
      <c r="D188" s="5" t="s">
        <v>1778</v>
      </c>
      <c r="E188" s="5"/>
      <c r="H188" t="str">
        <f t="shared" si="2"/>
        <v>new cParameter(){ParKod="AMMONIUM", HumviLeiras="Ammónium", SajatLeiras="Ammónium", ParamErtek="0,5", ParamTip="", Created=DateTime.Now, LastModified=DateTime.Now},</v>
      </c>
    </row>
    <row r="189" spans="1:8" x14ac:dyDescent="0.25">
      <c r="A189" s="5" t="s">
        <v>491</v>
      </c>
      <c r="B189" s="5" t="s">
        <v>492</v>
      </c>
      <c r="C189" s="5" t="s">
        <v>492</v>
      </c>
      <c r="D189" s="5" t="s">
        <v>18</v>
      </c>
      <c r="E189" s="5"/>
      <c r="H189" t="str">
        <f t="shared" si="2"/>
        <v>new cParameter(){ParKod="ANADET", HumviLeiras="Anionaktív-detergens", SajatLeiras="Anionaktív-detergens", ParamErtek="-", ParamTip="", Created=DateTime.Now, LastModified=DateTime.Now},</v>
      </c>
    </row>
    <row r="190" spans="1:8" x14ac:dyDescent="0.25">
      <c r="A190" s="5" t="s">
        <v>493</v>
      </c>
      <c r="B190" s="5" t="s">
        <v>494</v>
      </c>
      <c r="C190" s="5" t="s">
        <v>494</v>
      </c>
      <c r="D190" s="5" t="s">
        <v>1798</v>
      </c>
      <c r="E190" s="5"/>
      <c r="H190" t="str">
        <f t="shared" si="2"/>
        <v>new cParameter(){ParKod="ANTIMON", HumviLeiras="Antimon", SajatLeiras="Antimon", ParamErtek="10", ParamTip="", Created=DateTime.Now, LastModified=DateTime.Now},</v>
      </c>
    </row>
    <row r="191" spans="1:8" x14ac:dyDescent="0.25">
      <c r="A191" s="5" t="s">
        <v>495</v>
      </c>
      <c r="B191" s="5" t="s">
        <v>496</v>
      </c>
      <c r="C191" s="5" t="s">
        <v>496</v>
      </c>
      <c r="D191" s="5" t="s">
        <v>18</v>
      </c>
      <c r="E191" s="5"/>
      <c r="H191" t="str">
        <f t="shared" si="2"/>
        <v>new cParameter(){ParKod="ANTRACEN", HumviLeiras="Antracén", SajatLeiras="Antracén", ParamErtek="-", ParamTip="", Created=DateTime.Now, LastModified=DateTime.Now},</v>
      </c>
    </row>
    <row r="192" spans="1:8" x14ac:dyDescent="0.25">
      <c r="A192" s="5" t="s">
        <v>497</v>
      </c>
      <c r="B192" s="5" t="s">
        <v>498</v>
      </c>
      <c r="C192" s="5" t="s">
        <v>498</v>
      </c>
      <c r="D192" s="5" t="s">
        <v>1798</v>
      </c>
      <c r="E192" s="5"/>
      <c r="H192" t="str">
        <f t="shared" si="2"/>
        <v>new cParameter(){ParKod="ARZEN", HumviLeiras="Arzén", SajatLeiras="Arzén", ParamErtek="10", ParamTip="", Created=DateTime.Now, LastModified=DateTime.Now},</v>
      </c>
    </row>
    <row r="193" spans="1:8" x14ac:dyDescent="0.25">
      <c r="A193" s="5" t="s">
        <v>499</v>
      </c>
      <c r="B193" s="5" t="s">
        <v>500</v>
      </c>
      <c r="C193" s="11" t="s">
        <v>500</v>
      </c>
      <c r="D193" s="5" t="s">
        <v>1851</v>
      </c>
      <c r="E193" s="5"/>
      <c r="H193" t="str">
        <f t="shared" si="2"/>
        <v>new cParameter(){ParKod="ATLATSZOSAG", HumviLeiras="Átlátszóság", SajatLeiras="Átlátszóság", ParamErtek="NULL", ParamTip="", Created=DateTime.Now, LastModified=DateTime.Now},</v>
      </c>
    </row>
    <row r="194" spans="1:8" x14ac:dyDescent="0.25">
      <c r="A194" s="5" t="s">
        <v>501</v>
      </c>
      <c r="B194" s="5" t="s">
        <v>502</v>
      </c>
      <c r="C194" s="11" t="s">
        <v>502</v>
      </c>
      <c r="D194" s="5" t="s">
        <v>1851</v>
      </c>
      <c r="E194" s="5"/>
      <c r="H194" t="str">
        <f t="shared" si="2"/>
        <v>new cParameter(){ParKod="ATRATON", HumviLeiras="Atraton", SajatLeiras="Atraton", ParamErtek="NULL", ParamTip="", Created=DateTime.Now, LastModified=DateTime.Now},</v>
      </c>
    </row>
    <row r="195" spans="1:8" x14ac:dyDescent="0.25">
      <c r="A195" s="5" t="s">
        <v>503</v>
      </c>
      <c r="B195" s="5" t="s">
        <v>504</v>
      </c>
      <c r="C195" s="5" t="s">
        <v>504</v>
      </c>
      <c r="D195" s="5" t="s">
        <v>1810</v>
      </c>
      <c r="E195" s="5"/>
      <c r="H195" t="str">
        <f t="shared" si="2"/>
        <v>new cParameter(){ParKod="ATRAZIN", HumviLeiras="Atrazin", SajatLeiras="Atrazin", ParamErtek="0,10", ParamTip="", Created=DateTime.Now, LastModified=DateTime.Now},</v>
      </c>
    </row>
    <row r="196" spans="1:8" x14ac:dyDescent="0.25">
      <c r="A196" s="5" t="s">
        <v>505</v>
      </c>
      <c r="B196" s="5" t="s">
        <v>506</v>
      </c>
      <c r="C196" s="11" t="s">
        <v>506</v>
      </c>
      <c r="D196" s="5" t="s">
        <v>1851</v>
      </c>
      <c r="E196" s="5"/>
      <c r="H196" t="str">
        <f t="shared" ref="H196:H259" si="3">CONCATENATE("new cParameter(){ParKod=""",A196,""", HumviLeiras=""",B196,""", SajatLeiras=""",C196,""", ParamErtek=""",D196,""", ParamTip=""",E196,""", Created=DateTime.Now, LastModified=DateTime.Now},")</f>
        <v>new cParameter(){ParKod="AZINFOSZ-METIL", HumviLeiras="Azinfosz-metil", SajatLeiras="Azinfosz-metil", ParamErtek="NULL", ParamTip="", Created=DateTime.Now, LastModified=DateTime.Now},</v>
      </c>
    </row>
    <row r="197" spans="1:8" x14ac:dyDescent="0.25">
      <c r="A197" s="5" t="s">
        <v>507</v>
      </c>
      <c r="B197" s="5" t="s">
        <v>508</v>
      </c>
      <c r="C197" s="11" t="s">
        <v>508</v>
      </c>
      <c r="D197" s="5" t="s">
        <v>1851</v>
      </c>
      <c r="E197" s="5"/>
      <c r="H197" t="str">
        <f t="shared" si="3"/>
        <v>new cParameter(){ParKod="BARIUM", HumviLeiras="Bárium", SajatLeiras="Bárium", ParamErtek="NULL", ParamTip="", Created=DateTime.Now, LastModified=DateTime.Now},</v>
      </c>
    </row>
    <row r="198" spans="1:8" x14ac:dyDescent="0.25">
      <c r="A198" s="5" t="s">
        <v>509</v>
      </c>
      <c r="B198" s="5" t="s">
        <v>510</v>
      </c>
      <c r="C198" s="11" t="s">
        <v>510</v>
      </c>
      <c r="D198" s="5" t="s">
        <v>1851</v>
      </c>
      <c r="E198" s="5"/>
      <c r="H198" t="str">
        <f t="shared" si="3"/>
        <v>new cParameter(){ParKod="BENFLURALIN", HumviLeiras="Benfluralin", SajatLeiras="Benfluralin", ParamErtek="NULL", ParamTip="", Created=DateTime.Now, LastModified=DateTime.Now},</v>
      </c>
    </row>
    <row r="199" spans="1:8" x14ac:dyDescent="0.25">
      <c r="A199" s="5" t="s">
        <v>511</v>
      </c>
      <c r="B199" s="5" t="s">
        <v>512</v>
      </c>
      <c r="C199" s="5" t="s">
        <v>512</v>
      </c>
      <c r="D199" s="5" t="s">
        <v>1810</v>
      </c>
      <c r="E199" s="5"/>
      <c r="H199" t="str">
        <f t="shared" si="3"/>
        <v>new cParameter(){ParKod="BENTAZON", HumviLeiras="Bentazon", SajatLeiras="Bentazon", ParamErtek="0,10", ParamTip="", Created=DateTime.Now, LastModified=DateTime.Now},</v>
      </c>
    </row>
    <row r="200" spans="1:8" x14ac:dyDescent="0.25">
      <c r="A200" s="5" t="s">
        <v>513</v>
      </c>
      <c r="B200" s="5" t="s">
        <v>514</v>
      </c>
      <c r="C200" s="5" t="s">
        <v>514</v>
      </c>
      <c r="D200" s="5" t="s">
        <v>18</v>
      </c>
      <c r="E200" s="5"/>
      <c r="H200" t="str">
        <f t="shared" si="3"/>
        <v>new cParameter(){ParKod="BENZBFLUORANTEN", HumviLeiras="Benz(b)fluorantén", SajatLeiras="Benz(b)fluorantén", ParamErtek="-", ParamTip="", Created=DateTime.Now, LastModified=DateTime.Now},</v>
      </c>
    </row>
    <row r="201" spans="1:8" x14ac:dyDescent="0.25">
      <c r="A201" s="5" t="s">
        <v>515</v>
      </c>
      <c r="B201" s="5" t="s">
        <v>516</v>
      </c>
      <c r="C201" s="5" t="s">
        <v>516</v>
      </c>
      <c r="D201" s="5" t="s">
        <v>18</v>
      </c>
      <c r="E201" s="5"/>
      <c r="H201" t="str">
        <f t="shared" si="3"/>
        <v>new cParameter(){ParKod="BENZGHIPEREN", HumviLeiras="Benz(g,h,i)perilén", SajatLeiras="Benz(g,h,i)perilén", ParamErtek="-", ParamTip="", Created=DateTime.Now, LastModified=DateTime.Now},</v>
      </c>
    </row>
    <row r="202" spans="1:8" x14ac:dyDescent="0.25">
      <c r="A202" s="5" t="s">
        <v>517</v>
      </c>
      <c r="B202" s="5" t="s">
        <v>518</v>
      </c>
      <c r="C202" s="5" t="s">
        <v>518</v>
      </c>
      <c r="D202" s="5" t="s">
        <v>18</v>
      </c>
      <c r="E202" s="5"/>
      <c r="H202" t="str">
        <f t="shared" si="3"/>
        <v>new cParameter(){ParKod="BENZKFLUORANTEN", HumviLeiras="Benz(k)fluorantén", SajatLeiras="Benz(k)fluorantén", ParamErtek="-", ParamTip="", Created=DateTime.Now, LastModified=DateTime.Now},</v>
      </c>
    </row>
    <row r="203" spans="1:8" x14ac:dyDescent="0.25">
      <c r="A203" s="5" t="s">
        <v>519</v>
      </c>
      <c r="B203" s="5" t="s">
        <v>520</v>
      </c>
      <c r="C203" s="5" t="s">
        <v>1840</v>
      </c>
      <c r="D203" s="5" t="s">
        <v>18</v>
      </c>
      <c r="E203" s="5"/>
      <c r="H203" t="str">
        <f t="shared" si="3"/>
        <v>new cParameter(){ParKod="BENZOAANTRACEN", HumviLeiras="Benzo(a)antracén", SajatLeiras="Benz(a)antracén", ParamErtek="-", ParamTip="", Created=DateTime.Now, LastModified=DateTime.Now},</v>
      </c>
    </row>
    <row r="204" spans="1:8" x14ac:dyDescent="0.25">
      <c r="A204" s="5" t="s">
        <v>521</v>
      </c>
      <c r="B204" s="5" t="s">
        <v>522</v>
      </c>
      <c r="C204" s="5" t="s">
        <v>1843</v>
      </c>
      <c r="D204" s="5" t="s">
        <v>1844</v>
      </c>
      <c r="E204" s="5"/>
      <c r="H204" t="str">
        <f t="shared" si="3"/>
        <v>new cParameter(){ParKod="BENZPIREN", HumviLeiras="Benzo(a)pirén", SajatLeiras="Benz(a)pirén", ParamErtek="0,01", ParamTip="", Created=DateTime.Now, LastModified=DateTime.Now},</v>
      </c>
    </row>
    <row r="205" spans="1:8" x14ac:dyDescent="0.25">
      <c r="A205" s="5" t="s">
        <v>523</v>
      </c>
      <c r="B205" s="5" t="s">
        <v>524</v>
      </c>
      <c r="C205" s="11" t="s">
        <v>524</v>
      </c>
      <c r="D205" s="5" t="s">
        <v>1851</v>
      </c>
      <c r="E205" s="5"/>
      <c r="H205" t="str">
        <f t="shared" si="3"/>
        <v>new cParameter(){ParKod="FENOXIKLOR", HumviLeiras="Fenoxiklór", SajatLeiras="Fenoxiklór", ParamErtek="NULL", ParamTip="", Created=DateTime.Now, LastModified=DateTime.Now},</v>
      </c>
    </row>
    <row r="206" spans="1:8" x14ac:dyDescent="0.25">
      <c r="A206" s="5" t="s">
        <v>525</v>
      </c>
      <c r="B206" s="5" t="s">
        <v>526</v>
      </c>
      <c r="C206" s="11" t="s">
        <v>526</v>
      </c>
      <c r="D206" s="5" t="s">
        <v>1851</v>
      </c>
      <c r="E206" s="5"/>
      <c r="H206" t="str">
        <f t="shared" si="3"/>
        <v>new cParameter(){ParKod="FENPROPATRIN", HumviLeiras="Fenpropatrin", SajatLeiras="Fenpropatrin", ParamErtek="NULL", ParamTip="", Created=DateTime.Now, LastModified=DateTime.Now},</v>
      </c>
    </row>
    <row r="207" spans="1:8" x14ac:dyDescent="0.25">
      <c r="A207" s="5" t="s">
        <v>527</v>
      </c>
      <c r="B207" s="5" t="s">
        <v>528</v>
      </c>
      <c r="C207" s="11" t="s">
        <v>528</v>
      </c>
      <c r="D207" s="5" t="s">
        <v>1851</v>
      </c>
      <c r="E207" s="5"/>
      <c r="H207" t="str">
        <f t="shared" si="3"/>
        <v>new cParameter(){ParKod="FENSZULFOTION", HumviLeiras="Fenszulfotion", SajatLeiras="Fenszulfotion", ParamErtek="NULL", ParamTip="", Created=DateTime.Now, LastModified=DateTime.Now},</v>
      </c>
    </row>
    <row r="208" spans="1:8" x14ac:dyDescent="0.25">
      <c r="A208" s="5" t="s">
        <v>529</v>
      </c>
      <c r="B208" s="5" t="s">
        <v>530</v>
      </c>
      <c r="C208" s="11" t="s">
        <v>530</v>
      </c>
      <c r="D208" s="5" t="s">
        <v>1851</v>
      </c>
      <c r="E208" s="5"/>
      <c r="H208" t="str">
        <f t="shared" si="3"/>
        <v>new cParameter(){ParKod="FENTION", HumviLeiras="Fention", SajatLeiras="Fention", ParamErtek="NULL", ParamTip="", Created=DateTime.Now, LastModified=DateTime.Now},</v>
      </c>
    </row>
    <row r="209" spans="1:8" x14ac:dyDescent="0.25">
      <c r="A209" s="5" t="s">
        <v>531</v>
      </c>
      <c r="B209" s="5" t="s">
        <v>532</v>
      </c>
      <c r="C209" s="11" t="s">
        <v>532</v>
      </c>
      <c r="D209" s="5" t="s">
        <v>1851</v>
      </c>
      <c r="E209" s="5"/>
      <c r="H209" t="str">
        <f t="shared" si="3"/>
        <v>new cParameter(){ParKod="VALTKEMCAO", HumviLeiras="Változó keménység CaO", SajatLeiras="Változó keménység CaO", ParamErtek="NULL", ParamTip="", Created=DateTime.Now, LastModified=DateTime.Now},</v>
      </c>
    </row>
    <row r="210" spans="1:8" x14ac:dyDescent="0.25">
      <c r="A210" s="5" t="s">
        <v>533</v>
      </c>
      <c r="B210" s="5" t="s">
        <v>534</v>
      </c>
      <c r="C210" s="11" t="s">
        <v>534</v>
      </c>
      <c r="D210" s="5" t="s">
        <v>1851</v>
      </c>
      <c r="E210" s="5"/>
      <c r="H210" t="str">
        <f t="shared" si="3"/>
        <v>new cParameter(){ParKod="BERILLIUM", HumviLeiras="Berillium", SajatLeiras="Berillium", ParamErtek="NULL", ParamTip="", Created=DateTime.Now, LastModified=DateTime.Now},</v>
      </c>
    </row>
    <row r="211" spans="1:8" x14ac:dyDescent="0.25">
      <c r="A211" s="5" t="s">
        <v>535</v>
      </c>
      <c r="B211" s="5" t="s">
        <v>536</v>
      </c>
      <c r="C211" s="11" t="s">
        <v>536</v>
      </c>
      <c r="D211" s="5" t="s">
        <v>1851</v>
      </c>
      <c r="E211" s="5"/>
      <c r="H211" t="str">
        <f t="shared" si="3"/>
        <v>new cParameter(){ParKod="TETRACLETILEN", HumviLeiras="Tetraklór-etilén", SajatLeiras="Tetraklór-etilén", ParamErtek="NULL", ParamTip="", Created=DateTime.Now, LastModified=DateTime.Now},</v>
      </c>
    </row>
    <row r="212" spans="1:8" x14ac:dyDescent="0.25">
      <c r="A212" s="5" t="s">
        <v>537</v>
      </c>
      <c r="B212" s="5" t="s">
        <v>538</v>
      </c>
      <c r="C212" s="11" t="s">
        <v>538</v>
      </c>
      <c r="D212" s="5" t="s">
        <v>1851</v>
      </c>
      <c r="E212" s="5"/>
      <c r="H212" t="str">
        <f t="shared" si="3"/>
        <v>new cParameter(){ParKod="TRICLETILEN", HumviLeiras="Triklór-etilén", SajatLeiras="Triklór-etilén", ParamErtek="NULL", ParamTip="", Created=DateTime.Now, LastModified=DateTime.Now},</v>
      </c>
    </row>
    <row r="213" spans="1:8" x14ac:dyDescent="0.25">
      <c r="A213" s="5" t="s">
        <v>539</v>
      </c>
      <c r="B213" s="5" t="s">
        <v>540</v>
      </c>
      <c r="C213" s="11" t="s">
        <v>540</v>
      </c>
      <c r="D213" s="5" t="s">
        <v>1851</v>
      </c>
      <c r="E213" s="5"/>
      <c r="H213" t="str">
        <f t="shared" si="3"/>
        <v>new cParameter(){ParKod="KOIK", HumviLeiras="KOIk", SajatLeiras="KOIk", ParamErtek="NULL", ParamTip="", Created=DateTime.Now, LastModified=DateTime.Now},</v>
      </c>
    </row>
    <row r="214" spans="1:8" x14ac:dyDescent="0.25">
      <c r="A214" s="5" t="s">
        <v>541</v>
      </c>
      <c r="B214" s="5" t="s">
        <v>542</v>
      </c>
      <c r="C214" s="11" t="s">
        <v>542</v>
      </c>
      <c r="D214" s="5" t="s">
        <v>1851</v>
      </c>
      <c r="E214" s="5"/>
      <c r="H214" t="str">
        <f t="shared" si="3"/>
        <v>new cParameter(){ParKod="13METILETILBENZOL", HumviLeiras="1,3-Metil-Etil-benzol", SajatLeiras="1,3-Metil-Etil-benzol", ParamErtek="NULL", ParamTip="", Created=DateTime.Now, LastModified=DateTime.Now},</v>
      </c>
    </row>
    <row r="215" spans="1:8" x14ac:dyDescent="0.25">
      <c r="A215" s="5" t="s">
        <v>543</v>
      </c>
      <c r="B215" s="5" t="s">
        <v>544</v>
      </c>
      <c r="C215" s="11" t="s">
        <v>544</v>
      </c>
      <c r="D215" s="5" t="s">
        <v>1851</v>
      </c>
      <c r="E215" s="5"/>
      <c r="H215" t="str">
        <f t="shared" si="3"/>
        <v>new cParameter(){ParKod="14METILETILBENZOL", HumviLeiras="1,4-Metil-Etil-benzol", SajatLeiras="1,4-Metil-Etil-benzol", ParamErtek="NULL", ParamTip="", Created=DateTime.Now, LastModified=DateTime.Now},</v>
      </c>
    </row>
    <row r="216" spans="1:8" x14ac:dyDescent="0.25">
      <c r="A216" s="5" t="s">
        <v>545</v>
      </c>
      <c r="B216" s="5" t="s">
        <v>546</v>
      </c>
      <c r="C216" s="11" t="s">
        <v>546</v>
      </c>
      <c r="D216" s="5" t="s">
        <v>1851</v>
      </c>
      <c r="E216" s="5"/>
      <c r="H216" t="str">
        <f t="shared" si="3"/>
        <v>new cParameter(){ParKod="35TRIKLORBENZOE", HumviLeiras="3,5-diklór-benzoesav", SajatLeiras="3,5-diklór-benzoesav", ParamErtek="NULL", ParamTip="", Created=DateTime.Now, LastModified=DateTime.Now},</v>
      </c>
    </row>
    <row r="217" spans="1:8" x14ac:dyDescent="0.25">
      <c r="A217" s="5" t="s">
        <v>547</v>
      </c>
      <c r="B217" s="5" t="s">
        <v>548</v>
      </c>
      <c r="C217" s="11" t="s">
        <v>548</v>
      </c>
      <c r="D217" s="5" t="s">
        <v>1851</v>
      </c>
      <c r="E217" s="5"/>
      <c r="H217" t="str">
        <f t="shared" si="3"/>
        <v>new cParameter(){ParKod="TRIBRCLMETAN", HumviLeiras="Tribróm-klór-metán", SajatLeiras="Tribróm-klór-metán", ParamErtek="NULL", ParamTip="", Created=DateTime.Now, LastModified=DateTime.Now},</v>
      </c>
    </row>
    <row r="218" spans="1:8" x14ac:dyDescent="0.25">
      <c r="A218" s="5" t="s">
        <v>549</v>
      </c>
      <c r="B218" s="5" t="s">
        <v>550</v>
      </c>
      <c r="C218" s="11" t="s">
        <v>550</v>
      </c>
      <c r="D218" s="5" t="s">
        <v>1851</v>
      </c>
      <c r="E218" s="5"/>
      <c r="H218" t="str">
        <f t="shared" si="3"/>
        <v>new cParameter(){ParKod="TRICLFON", HumviLeiras="Triklórfon", SajatLeiras="Triklórfon", ParamErtek="NULL", ParamTip="", Created=DateTime.Now, LastModified=DateTime.Now},</v>
      </c>
    </row>
    <row r="219" spans="1:8" x14ac:dyDescent="0.25">
      <c r="A219" s="5" t="s">
        <v>551</v>
      </c>
      <c r="B219" s="5" t="s">
        <v>552</v>
      </c>
      <c r="C219" s="11" t="s">
        <v>552</v>
      </c>
      <c r="D219" s="5" t="s">
        <v>1851</v>
      </c>
      <c r="E219" s="5"/>
      <c r="H219" t="str">
        <f t="shared" si="3"/>
        <v>new cParameter(){ParKod="OSSZHCH", HumviLeiras="Összes HCH", SajatLeiras="Összes HCH", ParamErtek="NULL", ParamTip="", Created=DateTime.Now, LastModified=DateTime.Now},</v>
      </c>
    </row>
    <row r="220" spans="1:8" x14ac:dyDescent="0.25">
      <c r="A220" s="5" t="s">
        <v>553</v>
      </c>
      <c r="B220" s="5" t="s">
        <v>554</v>
      </c>
      <c r="C220" s="11" t="s">
        <v>554</v>
      </c>
      <c r="D220" s="5" t="s">
        <v>1851</v>
      </c>
      <c r="E220" s="5"/>
      <c r="H220" t="str">
        <f t="shared" si="3"/>
        <v>new cParameter(){ParKod="CEZIUM", HumviLeiras="Cézium", SajatLeiras="Cézium", ParamErtek="NULL", ParamTip="", Created=DateTime.Now, LastModified=DateTime.Now},</v>
      </c>
    </row>
    <row r="221" spans="1:8" x14ac:dyDescent="0.25">
      <c r="A221" s="5" t="s">
        <v>555</v>
      </c>
      <c r="B221" s="5" t="s">
        <v>556</v>
      </c>
      <c r="C221" s="11" t="s">
        <v>556</v>
      </c>
      <c r="D221" s="5" t="s">
        <v>1851</v>
      </c>
      <c r="E221" s="5"/>
      <c r="H221" t="str">
        <f t="shared" si="3"/>
        <v>new cParameter(){ParKod="RUBIIDIUM", HumviLeiras="Rubidium", SajatLeiras="Rubidium", ParamErtek="NULL", ParamTip="", Created=DateTime.Now, LastModified=DateTime.Now},</v>
      </c>
    </row>
    <row r="222" spans="1:8" x14ac:dyDescent="0.25">
      <c r="A222" s="5" t="s">
        <v>557</v>
      </c>
      <c r="B222" s="5" t="s">
        <v>558</v>
      </c>
      <c r="C222" s="11" t="s">
        <v>558</v>
      </c>
      <c r="D222" s="5" t="s">
        <v>1851</v>
      </c>
      <c r="E222" s="5"/>
      <c r="H222" t="str">
        <f t="shared" si="3"/>
        <v>new cParameter(){ParKod="KATION", HumviLeiras="Kationok", SajatLeiras="Kationok", ParamErtek="NULL", ParamTip="", Created=DateTime.Now, LastModified=DateTime.Now},</v>
      </c>
    </row>
    <row r="223" spans="1:8" x14ac:dyDescent="0.25">
      <c r="A223" s="5" t="s">
        <v>559</v>
      </c>
      <c r="B223" s="5" t="s">
        <v>560</v>
      </c>
      <c r="C223" s="11" t="s">
        <v>560</v>
      </c>
      <c r="D223" s="5" t="s">
        <v>1851</v>
      </c>
      <c r="E223" s="5"/>
      <c r="H223" t="str">
        <f t="shared" si="3"/>
        <v>new cParameter(){ParKod="ANION", HumviLeiras="Anionok", SajatLeiras="Anionok", ParamErtek="NULL", ParamTip="", Created=DateTime.Now, LastModified=DateTime.Now},</v>
      </c>
    </row>
    <row r="224" spans="1:8" x14ac:dyDescent="0.25">
      <c r="A224" s="5" t="s">
        <v>561</v>
      </c>
      <c r="B224" s="5" t="s">
        <v>562</v>
      </c>
      <c r="C224" s="11" t="s">
        <v>562</v>
      </c>
      <c r="D224" s="5" t="s">
        <v>1851</v>
      </c>
      <c r="E224" s="5"/>
      <c r="H224" t="str">
        <f t="shared" si="3"/>
        <v>new cParameter(){ParKod="ÖSSZKATAN", HumviLeiras="összes kation és anion", SajatLeiras="összes kation és anion", ParamErtek="NULL", ParamTip="", Created=DateTime.Now, LastModified=DateTime.Now},</v>
      </c>
    </row>
    <row r="225" spans="1:8" x14ac:dyDescent="0.25">
      <c r="A225" s="5" t="s">
        <v>563</v>
      </c>
      <c r="B225" s="5" t="s">
        <v>564</v>
      </c>
      <c r="C225" s="11" t="s">
        <v>564</v>
      </c>
      <c r="D225" s="5" t="s">
        <v>1851</v>
      </c>
      <c r="E225" s="5"/>
      <c r="H225" t="str">
        <f t="shared" si="3"/>
        <v>new cParameter(){ParKod="KOIPL", HumviLeiras="Permanganátos kémiai oxigénigény (lúgos)", SajatLeiras="Permanganátos kémiai oxigénigény (lúgos)", ParamErtek="NULL", ParamTip="", Created=DateTime.Now, LastModified=DateTime.Now},</v>
      </c>
    </row>
    <row r="226" spans="1:8" x14ac:dyDescent="0.25">
      <c r="A226" s="5" t="s">
        <v>565</v>
      </c>
      <c r="B226" s="5" t="s">
        <v>566</v>
      </c>
      <c r="C226" s="11" t="s">
        <v>566</v>
      </c>
      <c r="D226" s="5" t="s">
        <v>1851</v>
      </c>
      <c r="E226" s="5"/>
      <c r="H226" t="str">
        <f t="shared" si="3"/>
        <v>new cParameter(){ParKod="LEVHOM", HumviLeiras="Levegő hőmérséklet", SajatLeiras="Levegő hőmérséklet", ParamErtek="NULL", ParamTip="", Created=DateTime.Now, LastModified=DateTime.Now},</v>
      </c>
    </row>
    <row r="227" spans="1:8" x14ac:dyDescent="0.25">
      <c r="A227" s="5" t="s">
        <v>567</v>
      </c>
      <c r="B227" s="5" t="s">
        <v>568</v>
      </c>
      <c r="C227" s="11" t="s">
        <v>568</v>
      </c>
      <c r="D227" s="5" t="s">
        <v>1851</v>
      </c>
      <c r="E227" s="5"/>
      <c r="H227" t="str">
        <f t="shared" si="3"/>
        <v>new cParameter(){ParKod="FIZTUL", HumviLeiras="Fizikai tulajdonságok", SajatLeiras="Fizikai tulajdonságok", ParamErtek="NULL", ParamTip="", Created=DateTime.Now, LastModified=DateTime.Now},</v>
      </c>
    </row>
    <row r="228" spans="1:8" x14ac:dyDescent="0.25">
      <c r="A228" s="5" t="s">
        <v>569</v>
      </c>
      <c r="B228" s="5" t="s">
        <v>570</v>
      </c>
      <c r="C228" s="11" t="s">
        <v>570</v>
      </c>
      <c r="D228" s="5" t="s">
        <v>1851</v>
      </c>
      <c r="E228" s="5"/>
      <c r="H228" t="str">
        <f t="shared" si="3"/>
        <v>new cParameter(){ParKod="BEPMAR105", HumviLeiras="Bepárlási maradék 105°C-on", SajatLeiras="Bepárlási maradék 105°C-on", ParamErtek="NULL", ParamTip="", Created=DateTime.Now, LastModified=DateTime.Now},</v>
      </c>
    </row>
    <row r="229" spans="1:8" x14ac:dyDescent="0.25">
      <c r="A229" s="5" t="s">
        <v>571</v>
      </c>
      <c r="B229" s="5" t="s">
        <v>572</v>
      </c>
      <c r="C229" s="11" t="s">
        <v>572</v>
      </c>
      <c r="D229" s="5" t="s">
        <v>1851</v>
      </c>
      <c r="E229" s="5"/>
      <c r="H229" t="str">
        <f t="shared" si="3"/>
        <v>new cParameter(){ParKod="BEPMAR180", HumviLeiras="Bepárlási maradék 180°C-on", SajatLeiras="Bepárlási maradék 180°C-on", ParamErtek="NULL", ParamTip="", Created=DateTime.Now, LastModified=DateTime.Now},</v>
      </c>
    </row>
    <row r="230" spans="1:8" x14ac:dyDescent="0.25">
      <c r="A230" s="5" t="s">
        <v>573</v>
      </c>
      <c r="B230" s="5" t="s">
        <v>574</v>
      </c>
      <c r="C230" s="11" t="s">
        <v>574</v>
      </c>
      <c r="D230" s="5" t="s">
        <v>1851</v>
      </c>
      <c r="E230" s="5"/>
      <c r="H230" t="str">
        <f t="shared" si="3"/>
        <v>new cParameter(){ParKod="BEPMAR260", HumviLeiras="Bepárlási maradék 260°C-on", SajatLeiras="Bepárlási maradék 260°C-on", ParamErtek="NULL", ParamTip="", Created=DateTime.Now, LastModified=DateTime.Now},</v>
      </c>
    </row>
    <row r="231" spans="1:8" x14ac:dyDescent="0.25">
      <c r="A231" s="5" t="s">
        <v>575</v>
      </c>
      <c r="B231" s="5" t="s">
        <v>576</v>
      </c>
      <c r="C231" s="11" t="s">
        <v>576</v>
      </c>
      <c r="D231" s="5" t="s">
        <v>1851</v>
      </c>
      <c r="E231" s="5"/>
      <c r="H231" t="str">
        <f t="shared" si="3"/>
        <v>new cParameter(){ParKod="VOCl", HumviLeiras="Illékony klórozott alifás szénhidrogének", SajatLeiras="Illékony klórozott alifás szénhidrogének", ParamErtek="NULL", ParamTip="", Created=DateTime.Now, LastModified=DateTime.Now},</v>
      </c>
    </row>
    <row r="232" spans="1:8" x14ac:dyDescent="0.25">
      <c r="A232" s="5" t="s">
        <v>577</v>
      </c>
      <c r="B232" s="5" t="s">
        <v>578</v>
      </c>
      <c r="C232" s="11" t="s">
        <v>578</v>
      </c>
      <c r="D232" s="5" t="s">
        <v>1851</v>
      </c>
      <c r="E232" s="5"/>
      <c r="H232" t="str">
        <f t="shared" si="3"/>
        <v>new cParameter(){ParKod="BTEX", HumviLeiras="Illékony aromás szénhidrogének", SajatLeiras="Illékony aromás szénhidrogének", ParamErtek="NULL", ParamTip="", Created=DateTime.Now, LastModified=DateTime.Now},</v>
      </c>
    </row>
    <row r="233" spans="1:8" x14ac:dyDescent="0.25">
      <c r="A233" s="5" t="s">
        <v>579</v>
      </c>
      <c r="B233" s="5" t="s">
        <v>580</v>
      </c>
      <c r="C233" s="11" t="s">
        <v>580</v>
      </c>
      <c r="D233" s="5" t="s">
        <v>1851</v>
      </c>
      <c r="E233" s="5"/>
      <c r="H233" t="str">
        <f t="shared" si="3"/>
        <v>new cParameter(){ParKod="VIZHOZ", HumviLeiras="Vízhozam", SajatLeiras="Vízhozam", ParamErtek="NULL", ParamTip="", Created=DateTime.Now, LastModified=DateTime.Now},</v>
      </c>
    </row>
    <row r="234" spans="1:8" x14ac:dyDescent="0.25">
      <c r="A234" s="5" t="s">
        <v>581</v>
      </c>
      <c r="B234" s="5" t="s">
        <v>582</v>
      </c>
      <c r="C234" s="11" t="s">
        <v>582</v>
      </c>
      <c r="D234" s="5" t="s">
        <v>1851</v>
      </c>
      <c r="E234" s="5"/>
      <c r="H234" t="str">
        <f t="shared" si="3"/>
        <v>new cParameter(){ParKod="NITRITVK", HumviLeiras="Nitrit - vízmű kimenő", SajatLeiras="Nitrit - vízmű kimenő", ParamErtek="NULL", ParamTip="", Created=DateTime.Now, LastModified=DateTime.Now},</v>
      </c>
    </row>
    <row r="235" spans="1:8" x14ac:dyDescent="0.25">
      <c r="A235" s="5" t="s">
        <v>583</v>
      </c>
      <c r="B235" s="5" t="s">
        <v>584</v>
      </c>
      <c r="C235" s="5" t="s">
        <v>584</v>
      </c>
      <c r="D235" s="5" t="s">
        <v>18</v>
      </c>
      <c r="E235" s="5"/>
      <c r="H235" t="str">
        <f t="shared" si="3"/>
        <v>new cParameter(){ParKod="TRIFLURALIN", HumviLeiras="Trifluralin", SajatLeiras="Trifluralin", ParamErtek="-", ParamTip="", Created=DateTime.Now, LastModified=DateTime.Now},</v>
      </c>
    </row>
    <row r="236" spans="1:8" x14ac:dyDescent="0.25">
      <c r="A236" s="5" t="s">
        <v>585</v>
      </c>
      <c r="B236" s="5" t="s">
        <v>586</v>
      </c>
      <c r="C236" s="11" t="s">
        <v>586</v>
      </c>
      <c r="D236" s="5" t="s">
        <v>1851</v>
      </c>
      <c r="E236" s="5"/>
      <c r="H236" t="str">
        <f t="shared" si="3"/>
        <v>new cParameter(){ParKod="TRIKLORBENZOLOK", HumviLeiras="Triklórbenzolok", SajatLeiras="Triklórbenzolok", ParamErtek="NULL", ParamTip="", Created=DateTime.Now, LastModified=DateTime.Now},</v>
      </c>
    </row>
    <row r="237" spans="1:8" x14ac:dyDescent="0.25">
      <c r="A237" s="5" t="s">
        <v>587</v>
      </c>
      <c r="B237" s="5" t="s">
        <v>588</v>
      </c>
      <c r="C237" s="11" t="s">
        <v>588</v>
      </c>
      <c r="D237" s="5" t="s">
        <v>1851</v>
      </c>
      <c r="E237" s="5"/>
      <c r="H237" t="str">
        <f t="shared" si="3"/>
        <v>new cParameter(){ParKod="TRICLFENOLOK", HumviLeiras="Triklór-fenolok", SajatLeiras="Triklór-fenolok", ParamErtek="NULL", ParamTip="", Created=DateTime.Now, LastModified=DateTime.Now},</v>
      </c>
    </row>
    <row r="238" spans="1:8" x14ac:dyDescent="0.25">
      <c r="A238" s="5" t="s">
        <v>589</v>
      </c>
      <c r="B238" s="5" t="s">
        <v>590</v>
      </c>
      <c r="C238" s="11" t="s">
        <v>590</v>
      </c>
      <c r="D238" s="5" t="s">
        <v>1851</v>
      </c>
      <c r="E238" s="5"/>
      <c r="H238" t="str">
        <f t="shared" si="3"/>
        <v>new cParameter(){ParKod="TRICLFENVINFOSZ", HumviLeiras="Triklór-fenvinfosz", SajatLeiras="Triklór-fenvinfosz", ParamErtek="NULL", ParamTip="", Created=DateTime.Now, LastModified=DateTime.Now},</v>
      </c>
    </row>
    <row r="239" spans="1:8" x14ac:dyDescent="0.25">
      <c r="A239" s="5" t="s">
        <v>591</v>
      </c>
      <c r="B239" s="5" t="s">
        <v>592</v>
      </c>
      <c r="C239" s="11" t="s">
        <v>592</v>
      </c>
      <c r="D239" s="5" t="s">
        <v>1851</v>
      </c>
      <c r="E239" s="5"/>
      <c r="H239" t="str">
        <f t="shared" si="3"/>
        <v>new cParameter(){ParKod="TRIKLORONAT", HumviLeiras="Trikloronát", SajatLeiras="Trikloronát", ParamErtek="NULL", ParamTip="", Created=DateTime.Now, LastModified=DateTime.Now},</v>
      </c>
    </row>
    <row r="240" spans="1:8" x14ac:dyDescent="0.25">
      <c r="A240" s="5" t="s">
        <v>593</v>
      </c>
      <c r="B240" s="5" t="s">
        <v>594</v>
      </c>
      <c r="C240" s="11" t="s">
        <v>594</v>
      </c>
      <c r="D240" s="5" t="s">
        <v>1851</v>
      </c>
      <c r="E240" s="5"/>
      <c r="H240" t="str">
        <f t="shared" si="3"/>
        <v>new cParameter(){ParKod="OLAJUV", HumviLeiras="UV olajindex", SajatLeiras="UV olajindex", ParamErtek="NULL", ParamTip="", Created=DateTime.Now, LastModified=DateTime.Now},</v>
      </c>
    </row>
    <row r="241" spans="1:8" x14ac:dyDescent="0.25">
      <c r="A241" s="5" t="s">
        <v>595</v>
      </c>
      <c r="B241" s="5" t="s">
        <v>596</v>
      </c>
      <c r="C241" s="5" t="s">
        <v>1770</v>
      </c>
      <c r="D241" s="5">
        <v>0.1</v>
      </c>
      <c r="E241" s="5"/>
      <c r="H241" t="str">
        <f t="shared" si="3"/>
        <v>new cParameter(){ParKod="ULEDEK", HumviLeiras="Üledék mennyisége", SajatLeiras="Szeszton(üledék)mennyisége", ParamErtek="0,1", ParamTip="", Created=DateTime.Now, LastModified=DateTime.Now},</v>
      </c>
    </row>
    <row r="242" spans="1:8" x14ac:dyDescent="0.25">
      <c r="A242" s="5" t="s">
        <v>597</v>
      </c>
      <c r="B242" s="5" t="s">
        <v>598</v>
      </c>
      <c r="C242" s="11" t="s">
        <v>598</v>
      </c>
      <c r="D242" s="5" t="s">
        <v>1851</v>
      </c>
      <c r="E242" s="5"/>
      <c r="H242" t="str">
        <f t="shared" si="3"/>
        <v>new cParameter(){ParKod="VALTKEM", HumviLeiras="Változó keménység", SajatLeiras="Változó keménység", ParamErtek="NULL", ParamTip="", Created=DateTime.Now, LastModified=DateTime.Now},</v>
      </c>
    </row>
    <row r="243" spans="1:8" x14ac:dyDescent="0.25">
      <c r="A243" s="5" t="s">
        <v>599</v>
      </c>
      <c r="B243" s="5" t="s">
        <v>600</v>
      </c>
      <c r="C243" s="11" t="s">
        <v>600</v>
      </c>
      <c r="D243" s="5" t="s">
        <v>1851</v>
      </c>
      <c r="E243" s="5"/>
      <c r="H243" t="str">
        <f t="shared" si="3"/>
        <v>new cParameter(){ParKod="VANADIUM", HumviLeiras="Vanádium", SajatLeiras="Vanádium", ParamErtek="NULL", ParamTip="", Created=DateTime.Now, LastModified=DateTime.Now},</v>
      </c>
    </row>
    <row r="244" spans="1:8" x14ac:dyDescent="0.25">
      <c r="A244" s="5" t="s">
        <v>601</v>
      </c>
      <c r="B244" s="5" t="s">
        <v>602</v>
      </c>
      <c r="C244" s="5" t="s">
        <v>602</v>
      </c>
      <c r="D244" s="5" t="s">
        <v>1780</v>
      </c>
      <c r="E244" s="5"/>
      <c r="H244" t="str">
        <f t="shared" si="3"/>
        <v>new cParameter(){ParKod="VAS", HumviLeiras="Vas", SajatLeiras="Vas", ParamErtek="0,2", ParamTip="", Created=DateTime.Now, LastModified=DateTime.Now},</v>
      </c>
    </row>
    <row r="245" spans="1:8" x14ac:dyDescent="0.25">
      <c r="A245" s="5" t="s">
        <v>603</v>
      </c>
      <c r="B245" s="5" t="s">
        <v>603</v>
      </c>
      <c r="C245" s="5" t="s">
        <v>603</v>
      </c>
      <c r="D245" s="5" t="s">
        <v>1810</v>
      </c>
      <c r="E245" s="5"/>
      <c r="H245" t="str">
        <f t="shared" si="3"/>
        <v>new cParameter(){ParKod="MCPA", HumviLeiras="MCPA", SajatLeiras="MCPA", ParamErtek="0,10", ParamTip="", Created=DateTime.Now, LastModified=DateTime.Now},</v>
      </c>
    </row>
    <row r="246" spans="1:8" x14ac:dyDescent="0.25">
      <c r="A246" s="5" t="s">
        <v>604</v>
      </c>
      <c r="B246" s="5" t="s">
        <v>605</v>
      </c>
      <c r="C246" s="11" t="s">
        <v>605</v>
      </c>
      <c r="D246" s="5" t="s">
        <v>1851</v>
      </c>
      <c r="E246" s="5"/>
      <c r="H246" t="str">
        <f t="shared" si="3"/>
        <v>new cParameter(){ParKod="MECOPROP", HumviLeiras="Mekoprop", SajatLeiras="Mekoprop", ParamErtek="NULL", ParamTip="", Created=DateTime.Now, LastModified=DateTime.Now},</v>
      </c>
    </row>
    <row r="247" spans="1:8" x14ac:dyDescent="0.25">
      <c r="A247" s="5" t="s">
        <v>606</v>
      </c>
      <c r="B247" s="5" t="s">
        <v>607</v>
      </c>
      <c r="C247" s="11" t="s">
        <v>607</v>
      </c>
      <c r="D247" s="5" t="s">
        <v>1851</v>
      </c>
      <c r="E247" s="5"/>
      <c r="H247" t="str">
        <f t="shared" si="3"/>
        <v>new cParameter(){ParKod="MESZRECO2", HumviLeiras="Mészre agr. CO2", SajatLeiras="Mészre agr. CO2", ParamErtek="NULL", ParamTip="", Created=DateTime.Now, LastModified=DateTime.Now},</v>
      </c>
    </row>
    <row r="248" spans="1:8" x14ac:dyDescent="0.25">
      <c r="A248" s="5" t="s">
        <v>608</v>
      </c>
      <c r="B248" s="5" t="s">
        <v>609</v>
      </c>
      <c r="C248" s="11" t="s">
        <v>609</v>
      </c>
      <c r="D248" s="5" t="s">
        <v>1851</v>
      </c>
      <c r="E248" s="5"/>
      <c r="H248" t="str">
        <f t="shared" si="3"/>
        <v>new cParameter(){ParKod="METABORSAV", HumviLeiras="Metabórsav", SajatLeiras="Metabórsav", ParamErtek="NULL", ParamTip="", Created=DateTime.Now, LastModified=DateTime.Now},</v>
      </c>
    </row>
    <row r="249" spans="1:8" x14ac:dyDescent="0.25">
      <c r="A249" s="5" t="s">
        <v>610</v>
      </c>
      <c r="B249" s="5" t="s">
        <v>611</v>
      </c>
      <c r="C249" s="11" t="s">
        <v>611</v>
      </c>
      <c r="D249" s="5" t="s">
        <v>1851</v>
      </c>
      <c r="E249" s="5"/>
      <c r="H249" t="str">
        <f t="shared" si="3"/>
        <v>new cParameter(){ParKod="METAKOVASAV", HumviLeiras="Metakovasav", SajatLeiras="Metakovasav", ParamErtek="NULL", ParamTip="", Created=DateTime.Now, LastModified=DateTime.Now},</v>
      </c>
    </row>
    <row r="250" spans="1:8" x14ac:dyDescent="0.25">
      <c r="A250" s="5" t="s">
        <v>612</v>
      </c>
      <c r="B250" s="5" t="s">
        <v>613</v>
      </c>
      <c r="C250" s="11" t="s">
        <v>613</v>
      </c>
      <c r="D250" s="5" t="s">
        <v>1851</v>
      </c>
      <c r="E250" s="5"/>
      <c r="H250" t="str">
        <f t="shared" si="3"/>
        <v>new cParameter(){ParKod="METANOL", HumviLeiras="Metanol", SajatLeiras="Metanol", ParamErtek="NULL", ParamTip="", Created=DateTime.Now, LastModified=DateTime.Now},</v>
      </c>
    </row>
    <row r="251" spans="1:8" x14ac:dyDescent="0.25">
      <c r="A251" s="5" t="s">
        <v>614</v>
      </c>
      <c r="B251" s="5" t="s">
        <v>615</v>
      </c>
      <c r="C251" s="11" t="s">
        <v>615</v>
      </c>
      <c r="D251" s="5" t="s">
        <v>1851</v>
      </c>
      <c r="E251" s="5"/>
      <c r="H251" t="str">
        <f t="shared" si="3"/>
        <v>new cParameter(){ParKod="METIDATION", HumviLeiras="Metidation", SajatLeiras="Metidation", ParamErtek="NULL", ParamTip="", Created=DateTime.Now, LastModified=DateTime.Now},</v>
      </c>
    </row>
    <row r="252" spans="1:8" x14ac:dyDescent="0.25">
      <c r="A252" s="5" t="s">
        <v>616</v>
      </c>
      <c r="B252" s="5" t="s">
        <v>617</v>
      </c>
      <c r="C252" s="11" t="s">
        <v>617</v>
      </c>
      <c r="D252" s="5" t="s">
        <v>1851</v>
      </c>
      <c r="E252" s="5"/>
      <c r="H252" t="str">
        <f t="shared" si="3"/>
        <v>new cParameter(){ParKod="METILCLPIROFOSZ", HumviLeiras="Metil-klór-pirifosz", SajatLeiras="Metil-klór-pirifosz", ParamErtek="NULL", ParamTip="", Created=DateTime.Now, LastModified=DateTime.Now},</v>
      </c>
    </row>
    <row r="253" spans="1:8" x14ac:dyDescent="0.25">
      <c r="A253" s="5" t="s">
        <v>618</v>
      </c>
      <c r="B253" s="5" t="s">
        <v>619</v>
      </c>
      <c r="C253" s="11" t="s">
        <v>619</v>
      </c>
      <c r="D253" s="5" t="s">
        <v>1851</v>
      </c>
      <c r="E253" s="5"/>
      <c r="H253" t="str">
        <f t="shared" si="3"/>
        <v>new cParameter(){ParKod="METILNAFTALINOK", HumviLeiras="Metil-naftalinok", SajatLeiras="Metil-naftalinok", ParamErtek="NULL", ParamTip="", Created=DateTime.Now, LastModified=DateTime.Now},</v>
      </c>
    </row>
    <row r="254" spans="1:8" x14ac:dyDescent="0.25">
      <c r="A254" s="5" t="s">
        <v>620</v>
      </c>
      <c r="B254" s="5" t="s">
        <v>621</v>
      </c>
      <c r="C254" s="5" t="s">
        <v>621</v>
      </c>
      <c r="D254" s="5" t="s">
        <v>1810</v>
      </c>
      <c r="E254" s="5"/>
      <c r="H254" t="str">
        <f t="shared" si="3"/>
        <v>new cParameter(){ParKod="METILPARATION", HumviLeiras="Metil-paration", SajatLeiras="Metil-paration", ParamErtek="0,10", ParamTip="", Created=DateTime.Now, LastModified=DateTime.Now},</v>
      </c>
    </row>
    <row r="255" spans="1:8" x14ac:dyDescent="0.25">
      <c r="A255" s="5" t="s">
        <v>622</v>
      </c>
      <c r="B255" s="5" t="s">
        <v>623</v>
      </c>
      <c r="C255" s="5" t="s">
        <v>623</v>
      </c>
      <c r="D255" s="5" t="s">
        <v>1810</v>
      </c>
      <c r="E255" s="5"/>
      <c r="H255" t="str">
        <f t="shared" si="3"/>
        <v>new cParameter(){ParKod="METOLAKLOR", HumviLeiras="Metolaklór", SajatLeiras="Metolaklór", ParamErtek="0,10", ParamTip="", Created=DateTime.Now, LastModified=DateTime.Now},</v>
      </c>
    </row>
    <row r="256" spans="1:8" x14ac:dyDescent="0.25">
      <c r="A256" s="5" t="s">
        <v>624</v>
      </c>
      <c r="B256" s="5" t="s">
        <v>625</v>
      </c>
      <c r="C256" s="11" t="s">
        <v>625</v>
      </c>
      <c r="D256" s="5" t="s">
        <v>1851</v>
      </c>
      <c r="E256" s="5"/>
      <c r="H256" t="str">
        <f t="shared" si="3"/>
        <v>new cParameter(){ParKod="METOXIKLOR", HumviLeiras="Metoxiklór", SajatLeiras="Metoxiklór", ParamErtek="NULL", ParamTip="", Created=DateTime.Now, LastModified=DateTime.Now},</v>
      </c>
    </row>
    <row r="257" spans="1:8" x14ac:dyDescent="0.25">
      <c r="A257" s="5" t="s">
        <v>626</v>
      </c>
      <c r="B257" s="5" t="s">
        <v>627</v>
      </c>
      <c r="C257" s="5" t="s">
        <v>627</v>
      </c>
      <c r="D257" s="5" t="s">
        <v>1810</v>
      </c>
      <c r="E257" s="5"/>
      <c r="H257" t="str">
        <f t="shared" si="3"/>
        <v>new cParameter(){ParKod="METRIBUZIN", HumviLeiras="Metribuzin", SajatLeiras="Metribuzin", ParamErtek="0,10", ParamTip="", Created=DateTime.Now, LastModified=DateTime.Now},</v>
      </c>
    </row>
    <row r="258" spans="1:8" x14ac:dyDescent="0.25">
      <c r="A258" s="5" t="s">
        <v>628</v>
      </c>
      <c r="B258" s="5" t="s">
        <v>629</v>
      </c>
      <c r="C258" s="11" t="s">
        <v>629</v>
      </c>
      <c r="D258" s="5" t="s">
        <v>1851</v>
      </c>
      <c r="E258" s="5"/>
      <c r="H258" t="str">
        <f t="shared" si="3"/>
        <v>new cParameter(){ParKod="MICROCYSTIN", HumviLeiras="Microcystin LR ekvivalens toxin tartalom", SajatLeiras="Microcystin LR ekvivalens toxin tartalom", ParamErtek="NULL", ParamTip="", Created=DateTime.Now, LastModified=DateTime.Now},</v>
      </c>
    </row>
    <row r="259" spans="1:8" x14ac:dyDescent="0.25">
      <c r="A259" s="5" t="s">
        <v>630</v>
      </c>
      <c r="B259" s="5" t="s">
        <v>631</v>
      </c>
      <c r="C259" s="11" t="s">
        <v>631</v>
      </c>
      <c r="D259" s="5" t="s">
        <v>1851</v>
      </c>
      <c r="E259" s="5"/>
      <c r="H259" t="str">
        <f t="shared" si="3"/>
        <v>new cParameter(){ParKod="MOLIBDEN", HumviLeiras="Molibdén", SajatLeiras="Molibdén", ParamErtek="NULL", ParamTip="", Created=DateTime.Now, LastModified=DateTime.Now},</v>
      </c>
    </row>
    <row r="260" spans="1:8" x14ac:dyDescent="0.25">
      <c r="A260" s="5" t="s">
        <v>632</v>
      </c>
      <c r="B260" s="5" t="s">
        <v>633</v>
      </c>
      <c r="C260" s="11" t="s">
        <v>633</v>
      </c>
      <c r="D260" s="5" t="s">
        <v>1851</v>
      </c>
      <c r="E260" s="5"/>
      <c r="H260" t="str">
        <f t="shared" ref="H260:H323" si="4">CONCATENATE("new cParameter(){ParKod=""",A260,""", HumviLeiras=""",B260,""", SajatLeiras=""",C260,""", ParamErtek=""",D260,""", ParamTip=""",E260,""", Created=DateTime.Now, LastModified=DateTime.Now},")</f>
        <v>new cParameter(){ParKod="MOLINAT", HumviLeiras="Molinát", SajatLeiras="Molinát", ParamErtek="NULL", ParamTip="", Created=DateTime.Now, LastModified=DateTime.Now},</v>
      </c>
    </row>
    <row r="261" spans="1:8" x14ac:dyDescent="0.25">
      <c r="A261" s="5" t="s">
        <v>634</v>
      </c>
      <c r="B261" s="5" t="s">
        <v>635</v>
      </c>
      <c r="C261" s="11" t="s">
        <v>635</v>
      </c>
      <c r="D261" s="5" t="s">
        <v>1851</v>
      </c>
      <c r="E261" s="5"/>
      <c r="H261" t="str">
        <f t="shared" si="4"/>
        <v>new cParameter(){ParKod="MONOCLFENOL", HumviLeiras="Monoklór-fenolok", SajatLeiras="Monoklór-fenolok", ParamErtek="NULL", ParamTip="", Created=DateTime.Now, LastModified=DateTime.Now},</v>
      </c>
    </row>
    <row r="262" spans="1:8" x14ac:dyDescent="0.25">
      <c r="A262" s="5" t="s">
        <v>636</v>
      </c>
      <c r="B262" s="5" t="s">
        <v>637</v>
      </c>
      <c r="C262" s="5" t="s">
        <v>637</v>
      </c>
      <c r="D262" s="5" t="s">
        <v>18</v>
      </c>
      <c r="E262" s="5"/>
      <c r="H262" t="str">
        <f t="shared" si="4"/>
        <v>new cParameter(){ParKod="NAFTALIN", HumviLeiras="Naftalin", SajatLeiras="Naftalin", ParamErtek="-", ParamTip="", Created=DateTime.Now, LastModified=DateTime.Now},</v>
      </c>
    </row>
    <row r="263" spans="1:8" x14ac:dyDescent="0.25">
      <c r="A263" s="5" t="s">
        <v>638</v>
      </c>
      <c r="B263" s="5" t="s">
        <v>639</v>
      </c>
      <c r="C263" s="11" t="s">
        <v>639</v>
      </c>
      <c r="D263" s="5" t="s">
        <v>1851</v>
      </c>
      <c r="E263" s="5"/>
      <c r="H263" t="str">
        <f t="shared" si="4"/>
        <v>new cParameter(){ParKod="NALED", HumviLeiras="Naled", SajatLeiras="Naled", ParamErtek="NULL", ParamTip="", Created=DateTime.Now, LastModified=DateTime.Now},</v>
      </c>
    </row>
    <row r="264" spans="1:8" x14ac:dyDescent="0.25">
      <c r="A264" s="5" t="s">
        <v>640</v>
      </c>
      <c r="B264" s="5" t="s">
        <v>641</v>
      </c>
      <c r="C264" s="5" t="s">
        <v>641</v>
      </c>
      <c r="D264" s="5" t="s">
        <v>1794</v>
      </c>
      <c r="E264" s="5"/>
      <c r="H264" t="str">
        <f t="shared" si="4"/>
        <v>new cParameter(){ParKod="NATRIUM", HumviLeiras="Nátrium", SajatLeiras="Nátrium", ParamErtek="200", ParamTip="", Created=DateTime.Now, LastModified=DateTime.Now},</v>
      </c>
    </row>
    <row r="265" spans="1:8" x14ac:dyDescent="0.25">
      <c r="A265" s="5" t="s">
        <v>642</v>
      </c>
      <c r="B265" s="5" t="s">
        <v>643</v>
      </c>
      <c r="C265" s="11" t="s">
        <v>643</v>
      </c>
      <c r="D265" s="5" t="s">
        <v>1851</v>
      </c>
      <c r="E265" s="5"/>
      <c r="H265" t="str">
        <f t="shared" si="4"/>
        <v>new cParameter(){ParKod="N-BUTIL-BENZOL", HumviLeiras="n-Butil-benzol", SajatLeiras="n-Butil-benzol", ParamErtek="NULL", ParamTip="", Created=DateTime.Now, LastModified=DateTime.Now},</v>
      </c>
    </row>
    <row r="266" spans="1:8" x14ac:dyDescent="0.25">
      <c r="A266" s="5" t="s">
        <v>644</v>
      </c>
      <c r="B266" s="5" t="s">
        <v>645</v>
      </c>
      <c r="C266" s="5" t="s">
        <v>645</v>
      </c>
      <c r="D266" s="5" t="s">
        <v>1803</v>
      </c>
      <c r="E266" s="5"/>
      <c r="H266" t="str">
        <f t="shared" si="4"/>
        <v>new cParameter(){ParKod="NIKKEL", HumviLeiras="Nikkel", SajatLeiras="Nikkel", ParamErtek="20", ParamTip="", Created=DateTime.Now, LastModified=DateTime.Now},</v>
      </c>
    </row>
    <row r="267" spans="1:8" x14ac:dyDescent="0.25">
      <c r="A267" s="5" t="s">
        <v>646</v>
      </c>
      <c r="B267" s="5" t="s">
        <v>647</v>
      </c>
      <c r="C267" s="5" t="s">
        <v>647</v>
      </c>
      <c r="D267" s="5" t="s">
        <v>1779</v>
      </c>
      <c r="E267" s="5"/>
      <c r="H267" t="str">
        <f t="shared" si="4"/>
        <v>new cParameter(){ParKod="NITRAT", HumviLeiras="Nitrát", SajatLeiras="Nitrát", ParamErtek="50", ParamTip="", Created=DateTime.Now, LastModified=DateTime.Now},</v>
      </c>
    </row>
    <row r="268" spans="1:8" x14ac:dyDescent="0.25">
      <c r="A268" s="5" t="s">
        <v>648</v>
      </c>
      <c r="B268" s="5" t="s">
        <v>649</v>
      </c>
      <c r="C268" s="5" t="s">
        <v>649</v>
      </c>
      <c r="D268" s="5" t="s">
        <v>1778</v>
      </c>
      <c r="E268" s="5"/>
      <c r="H268" t="str">
        <f t="shared" si="4"/>
        <v>new cParameter(){ParKod="NITRIT", HumviLeiras="Nitrit", SajatLeiras="Nitrit", ParamErtek="0,5", ParamTip="", Created=DateTime.Now, LastModified=DateTime.Now},</v>
      </c>
    </row>
    <row r="269" spans="1:8" x14ac:dyDescent="0.25">
      <c r="A269" s="5" t="s">
        <v>650</v>
      </c>
      <c r="B269" s="5" t="s">
        <v>651</v>
      </c>
      <c r="C269" s="11" t="s">
        <v>651</v>
      </c>
      <c r="D269" s="5" t="s">
        <v>1851</v>
      </c>
      <c r="E269" s="5"/>
      <c r="H269" t="str">
        <f t="shared" si="4"/>
        <v>new cParameter(){ParKod="NPROPILBENZOL", HumviLeiras="n-Propil-benzol", SajatLeiras="n-Propil-benzol", ParamErtek="NULL", ParamTip="", Created=DateTime.Now, LastModified=DateTime.Now},</v>
      </c>
    </row>
    <row r="270" spans="1:8" x14ac:dyDescent="0.25">
      <c r="A270" s="5" t="s">
        <v>652</v>
      </c>
      <c r="B270" s="5" t="s">
        <v>653</v>
      </c>
      <c r="C270" s="11" t="s">
        <v>653</v>
      </c>
      <c r="D270" s="5" t="s">
        <v>1851</v>
      </c>
      <c r="E270" s="5"/>
      <c r="H270" t="str">
        <f t="shared" si="4"/>
        <v>new cParameter(){ParKod="OLAJ", HumviLeiras="Olajszármazékok", SajatLeiras="Olajszármazékok", ParamErtek="NULL", ParamTip="", Created=DateTime.Now, LastModified=DateTime.Now},</v>
      </c>
    </row>
    <row r="271" spans="1:8" x14ac:dyDescent="0.25">
      <c r="A271" s="5" t="s">
        <v>654</v>
      </c>
      <c r="B271" s="5" t="s">
        <v>655</v>
      </c>
      <c r="C271" s="11" t="s">
        <v>655</v>
      </c>
      <c r="D271" s="5" t="s">
        <v>1851</v>
      </c>
      <c r="E271" s="5"/>
      <c r="H271" t="str">
        <f t="shared" si="4"/>
        <v>new cParameter(){ParKod="OLDOTTGAZ", HumviLeiras="Oldott gáztartalom", SajatLeiras="Oldott gáztartalom", ParamErtek="NULL", ParamTip="", Created=DateTime.Now, LastModified=DateTime.Now},</v>
      </c>
    </row>
    <row r="272" spans="1:8" x14ac:dyDescent="0.25">
      <c r="A272" s="5" t="s">
        <v>656</v>
      </c>
      <c r="B272" s="5" t="s">
        <v>657</v>
      </c>
      <c r="C272" s="11" t="s">
        <v>657</v>
      </c>
      <c r="D272" s="5" t="s">
        <v>1851</v>
      </c>
      <c r="E272" s="5"/>
      <c r="H272" t="str">
        <f t="shared" si="4"/>
        <v>new cParameter(){ParKod="OLDOTTMETAN", HumviLeiras="Oldott metángáz tartalom", SajatLeiras="Oldott metángáz tartalom", ParamErtek="NULL", ParamTip="", Created=DateTime.Now, LastModified=DateTime.Now},</v>
      </c>
    </row>
    <row r="273" spans="1:8" x14ac:dyDescent="0.25">
      <c r="A273" s="5" t="s">
        <v>658</v>
      </c>
      <c r="B273" s="5" t="s">
        <v>659</v>
      </c>
      <c r="C273" s="5" t="s">
        <v>659</v>
      </c>
      <c r="D273" s="5" t="s">
        <v>18</v>
      </c>
      <c r="E273" s="5"/>
      <c r="H273" t="str">
        <f t="shared" si="4"/>
        <v>new cParameter(){ParKod="OLDOX", HumviLeiras="Oldott oxigén", SajatLeiras="Oldott oxigén", ParamErtek="-", ParamTip="", Created=DateTime.Now, LastModified=DateTime.Now},</v>
      </c>
    </row>
    <row r="274" spans="1:8" x14ac:dyDescent="0.25">
      <c r="A274" s="5" t="s">
        <v>660</v>
      </c>
      <c r="B274" s="5" t="s">
        <v>661</v>
      </c>
      <c r="C274" s="11" t="s">
        <v>661</v>
      </c>
      <c r="D274" s="5" t="s">
        <v>1851</v>
      </c>
      <c r="E274" s="5"/>
      <c r="H274" t="str">
        <f t="shared" si="4"/>
        <v>new cParameter(){ParKod="OLDOTTCO2", HumviLeiras="Oldott szén-dioxid", SajatLeiras="Oldott szén-dioxid", ParamErtek="NULL", ParamTip="", Created=DateTime.Now, LastModified=DateTime.Now},</v>
      </c>
    </row>
    <row r="275" spans="1:8" x14ac:dyDescent="0.25">
      <c r="A275" s="5" t="s">
        <v>662</v>
      </c>
      <c r="B275" s="5" t="s">
        <v>663</v>
      </c>
      <c r="C275" s="11" t="s">
        <v>663</v>
      </c>
      <c r="D275" s="5" t="s">
        <v>1851</v>
      </c>
      <c r="E275" s="5"/>
      <c r="H275" t="str">
        <f t="shared" si="4"/>
        <v>new cParameter(){ParKod="DOC", HumviLeiras="Oldott Szerves Szén", SajatLeiras="Oldott Szerves Szén", ParamErtek="NULL", ParamTip="", Created=DateTime.Now, LastModified=DateTime.Now},</v>
      </c>
    </row>
    <row r="276" spans="1:8" x14ac:dyDescent="0.25">
      <c r="A276" s="5" t="s">
        <v>664</v>
      </c>
      <c r="B276" s="5" t="s">
        <v>665</v>
      </c>
      <c r="C276" s="5" t="s">
        <v>665</v>
      </c>
      <c r="D276" s="5" t="s">
        <v>1801</v>
      </c>
      <c r="E276" s="5"/>
      <c r="H276" t="str">
        <f t="shared" si="4"/>
        <v>new cParameter(){ParKod="OLOM", HumviLeiras="Ólom", SajatLeiras="Ólom", ParamErtek="5", ParamTip="", Created=DateTime.Now, LastModified=DateTime.Now},</v>
      </c>
    </row>
    <row r="277" spans="1:8" x14ac:dyDescent="0.25">
      <c r="A277" s="5" t="s">
        <v>666</v>
      </c>
      <c r="B277" s="5" t="s">
        <v>667</v>
      </c>
      <c r="C277" s="11" t="s">
        <v>667</v>
      </c>
      <c r="D277" s="5" t="s">
        <v>1851</v>
      </c>
      <c r="E277" s="5"/>
      <c r="H277" t="str">
        <f t="shared" si="4"/>
        <v>new cParameter(){ParKod="SN", HumviLeiras="Ón", SajatLeiras="Ón", ParamErtek="NULL", ParamTip="", Created=DateTime.Now, LastModified=DateTime.Now},</v>
      </c>
    </row>
    <row r="278" spans="1:8" x14ac:dyDescent="0.25">
      <c r="A278" s="5" t="s">
        <v>668</v>
      </c>
      <c r="B278" s="5" t="s">
        <v>669</v>
      </c>
      <c r="C278" s="5" t="s">
        <v>1796</v>
      </c>
      <c r="D278" s="5" t="s">
        <v>18</v>
      </c>
      <c r="E278" s="5"/>
      <c r="H278" t="str">
        <f t="shared" si="4"/>
        <v>new cParameter(){ParKod="ORTOFOSZF", HumviLeiras="Ortofoszfát", SajatLeiras="Oldott orto-foszfát", ParamErtek="-", ParamTip="", Created=DateTime.Now, LastModified=DateTime.Now},</v>
      </c>
    </row>
    <row r="279" spans="1:8" x14ac:dyDescent="0.25">
      <c r="A279" s="5" t="s">
        <v>670</v>
      </c>
      <c r="B279" s="5" t="s">
        <v>671</v>
      </c>
      <c r="C279" s="11" t="s">
        <v>671</v>
      </c>
      <c r="D279" s="5" t="s">
        <v>1851</v>
      </c>
      <c r="E279" s="5"/>
      <c r="H279" t="str">
        <f t="shared" si="4"/>
        <v>new cParameter(){ParKod="OXADIXIL", HumviLeiras="Oxadixil", SajatLeiras="Oxadixil", ParamErtek="NULL", ParamTip="", Created=DateTime.Now, LastModified=DateTime.Now},</v>
      </c>
    </row>
    <row r="280" spans="1:8" x14ac:dyDescent="0.25">
      <c r="A280" s="5" t="s">
        <v>672</v>
      </c>
      <c r="B280" s="5" t="s">
        <v>673</v>
      </c>
      <c r="C280" s="11" t="s">
        <v>673</v>
      </c>
      <c r="D280" s="5" t="s">
        <v>1851</v>
      </c>
      <c r="E280" s="5"/>
      <c r="H280" t="str">
        <f t="shared" si="4"/>
        <v>new cParameter(){ParKod="OXTEL", HumviLeiras="Oxigén telítettség", SajatLeiras="Oxigén telítettség", ParamErtek="NULL", ParamTip="", Created=DateTime.Now, LastModified=DateTime.Now},</v>
      </c>
    </row>
    <row r="281" spans="1:8" x14ac:dyDescent="0.25">
      <c r="A281" s="5" t="s">
        <v>674</v>
      </c>
      <c r="B281" s="5" t="s">
        <v>675</v>
      </c>
      <c r="C281" s="11" t="s">
        <v>675</v>
      </c>
      <c r="D281" s="5" t="s">
        <v>1851</v>
      </c>
      <c r="E281" s="5"/>
      <c r="H281" t="str">
        <f t="shared" si="4"/>
        <v>new cParameter(){ParKod="OXILOL", HumviLeiras="o-Xilol", SajatLeiras="o-Xilol", ParamErtek="NULL", ParamTip="", Created=DateTime.Now, LastModified=DateTime.Now},</v>
      </c>
    </row>
    <row r="282" spans="1:8" x14ac:dyDescent="0.25">
      <c r="A282" s="5" t="s">
        <v>676</v>
      </c>
      <c r="B282" s="5" t="s">
        <v>677</v>
      </c>
      <c r="C282" s="11" t="s">
        <v>677</v>
      </c>
      <c r="D282" s="5" t="s">
        <v>1851</v>
      </c>
      <c r="E282" s="5"/>
      <c r="H282" t="str">
        <f t="shared" si="4"/>
        <v>new cParameter(){ParKod="OSSZKARSZ", HumviLeiras="Össz. aromás klórozott CH", SajatLeiras="Össz. aromás klórozott CH", ParamErtek="NULL", ParamTip="", Created=DateTime.Now, LastModified=DateTime.Now},</v>
      </c>
    </row>
    <row r="283" spans="1:8" x14ac:dyDescent="0.25">
      <c r="A283" s="5" t="s">
        <v>678</v>
      </c>
      <c r="B283" s="5" t="s">
        <v>679</v>
      </c>
      <c r="C283" s="5" t="s">
        <v>1848</v>
      </c>
      <c r="D283" s="5" t="s">
        <v>18</v>
      </c>
      <c r="E283" s="5"/>
      <c r="H283" t="str">
        <f t="shared" si="4"/>
        <v>new cParameter(){ParKod="AOX", HumviLeiras="Összes adszorbeálható szerves halogén (AOX)", SajatLeiras="Adszorbeálható,szervesen kötött halogén(AOX)", ParamErtek="-", ParamTip="", Created=DateTime.Now, LastModified=DateTime.Now},</v>
      </c>
    </row>
    <row r="284" spans="1:8" x14ac:dyDescent="0.25">
      <c r="A284" s="5" t="s">
        <v>680</v>
      </c>
      <c r="B284" s="5" t="s">
        <v>681</v>
      </c>
      <c r="C284" s="11" t="s">
        <v>681</v>
      </c>
      <c r="D284" s="5" t="s">
        <v>1851</v>
      </c>
      <c r="E284" s="5"/>
      <c r="H284" t="str">
        <f t="shared" si="4"/>
        <v>new cParameter(){ParKod="OSSZAKTCL", HumviLeiras="Összes aktív klór", SajatLeiras="Összes aktív klór", ParamErtek="NULL", ParamTip="", Created=DateTime.Now, LastModified=DateTime.Now},</v>
      </c>
    </row>
    <row r="285" spans="1:8" x14ac:dyDescent="0.25">
      <c r="A285" s="5" t="s">
        <v>682</v>
      </c>
      <c r="B285" s="5" t="s">
        <v>683</v>
      </c>
      <c r="C285" s="5" t="s">
        <v>1807</v>
      </c>
      <c r="D285" s="5" t="s">
        <v>18</v>
      </c>
      <c r="E285" s="5"/>
      <c r="H285" t="str">
        <f t="shared" si="4"/>
        <v>new cParameter(){ParKod="OSSZESALFA", HumviLeiras="Összes alfaaktivitás", SajatLeiras="Összes alfa-sugárzás", ParamErtek="-", ParamTip="", Created=DateTime.Now, LastModified=DateTime.Now},</v>
      </c>
    </row>
    <row r="286" spans="1:8" x14ac:dyDescent="0.25">
      <c r="A286" s="5" t="s">
        <v>684</v>
      </c>
      <c r="B286" s="5" t="s">
        <v>685</v>
      </c>
      <c r="C286" s="5" t="s">
        <v>1809</v>
      </c>
      <c r="D286" s="5" t="s">
        <v>18</v>
      </c>
      <c r="E286" s="5"/>
      <c r="H286" t="str">
        <f t="shared" si="4"/>
        <v>new cParameter(){ParKod="TPH", HumviLeiras="Összes alifás szénhidrogén C5-C40 (TPH)", SajatLeiras="Összes alifás szénhidrogén (TPH C5-C40)", ParamErtek="-", ParamTip="", Created=DateTime.Now, LastModified=DateTime.Now},</v>
      </c>
    </row>
    <row r="287" spans="1:8" x14ac:dyDescent="0.25">
      <c r="A287" s="5" t="s">
        <v>686</v>
      </c>
      <c r="B287" s="5" t="s">
        <v>687</v>
      </c>
      <c r="C287" s="5" t="s">
        <v>1808</v>
      </c>
      <c r="D287" s="5" t="s">
        <v>18</v>
      </c>
      <c r="E287" s="5"/>
      <c r="H287" t="str">
        <f t="shared" si="4"/>
        <v>new cParameter(){ParKod="OSSZESBETA", HumviLeiras="Összes bétaaktivitás", SajatLeiras="Összes béta-sugárzás", ParamErtek="-", ParamTip="", Created=DateTime.Now, LastModified=DateTime.Now},</v>
      </c>
    </row>
    <row r="288" spans="1:8" x14ac:dyDescent="0.25">
      <c r="A288" s="5" t="s">
        <v>688</v>
      </c>
      <c r="B288" s="5" t="s">
        <v>689</v>
      </c>
      <c r="C288" s="11" t="s">
        <v>689</v>
      </c>
      <c r="D288" s="5" t="s">
        <v>1851</v>
      </c>
      <c r="E288" s="5"/>
      <c r="H288" t="str">
        <f t="shared" si="4"/>
        <v>new cParameter(){ParKod="OSSZESCOCCUS", HumviLeiras="Összes coccus", SajatLeiras="Összes coccus", ParamErtek="NULL", ParamTip="", Created=DateTime.Now, LastModified=DateTime.Now},</v>
      </c>
    </row>
    <row r="289" spans="1:8" x14ac:dyDescent="0.25">
      <c r="A289" s="5" t="s">
        <v>690</v>
      </c>
      <c r="B289" s="5" t="s">
        <v>691</v>
      </c>
      <c r="C289" s="11" t="s">
        <v>691</v>
      </c>
      <c r="D289" s="5" t="s">
        <v>1851</v>
      </c>
      <c r="E289" s="5"/>
      <c r="H289" t="str">
        <f t="shared" si="4"/>
        <v>new cParameter(){ParKod="OSSZHALSZ", HumviLeiras="Összes halogénezett alifás szénhidrogén", SajatLeiras="Összes halogénezett alifás szénhidrogén", ParamErtek="NULL", ParamTip="", Created=DateTime.Now, LastModified=DateTime.Now},</v>
      </c>
    </row>
    <row r="290" spans="1:8" x14ac:dyDescent="0.25">
      <c r="A290" s="5" t="s">
        <v>692</v>
      </c>
      <c r="B290" s="5" t="s">
        <v>693</v>
      </c>
      <c r="C290" s="11" t="s">
        <v>693</v>
      </c>
      <c r="D290" s="5" t="s">
        <v>1851</v>
      </c>
      <c r="E290" s="5"/>
      <c r="H290" t="str">
        <f t="shared" si="4"/>
        <v>new cParameter(){ParKod="OSSZHARSZ", HumviLeiras="Összes halogénezett aromás szénhidrogén", SajatLeiras="Összes halogénezett aromás szénhidrogén", ParamErtek="NULL", ParamTip="", Created=DateTime.Now, LastModified=DateTime.Now},</v>
      </c>
    </row>
    <row r="291" spans="1:8" x14ac:dyDescent="0.25">
      <c r="A291" s="5" t="s">
        <v>694</v>
      </c>
      <c r="B291" s="5" t="s">
        <v>695</v>
      </c>
      <c r="C291" s="11" t="s">
        <v>695</v>
      </c>
      <c r="D291" s="5" t="s">
        <v>1851</v>
      </c>
      <c r="E291" s="5"/>
      <c r="H291" t="str">
        <f t="shared" si="4"/>
        <v>new cParameter(){ParKod="OSSZHSZ", HumviLeiras="Összes halogénezett szénhidrogének", SajatLeiras="Összes halogénezett szénhidrogének", ParamErtek="NULL", ParamTip="", Created=DateTime.Now, LastModified=DateTime.Now},</v>
      </c>
    </row>
    <row r="292" spans="1:8" x14ac:dyDescent="0.25">
      <c r="A292" s="5" t="s">
        <v>696</v>
      </c>
      <c r="B292" s="5" t="s">
        <v>697</v>
      </c>
      <c r="C292" s="11" t="s">
        <v>697</v>
      </c>
      <c r="D292" s="5" t="s">
        <v>1851</v>
      </c>
      <c r="E292" s="5"/>
      <c r="H292" t="str">
        <f t="shared" si="4"/>
        <v>new cParameter(){ParKod="TID", HumviLeiras="Összes indikatív dózis", SajatLeiras="Összes indikatív dózis", ParamErtek="NULL", ParamTip="", Created=DateTime.Now, LastModified=DateTime.Now},</v>
      </c>
    </row>
    <row r="293" spans="1:8" x14ac:dyDescent="0.25">
      <c r="A293" s="5" t="s">
        <v>698</v>
      </c>
      <c r="B293" s="5" t="s">
        <v>699</v>
      </c>
      <c r="C293" s="5" t="s">
        <v>1784</v>
      </c>
      <c r="D293" s="5" t="s">
        <v>1785</v>
      </c>
      <c r="E293" s="5"/>
      <c r="H293" t="str">
        <f t="shared" si="4"/>
        <v>new cParameter(){ParKod="OSSZKEM", HumviLeiras="Összes keménység CaO", SajatLeiras="Összes keménység", ParamErtek="50 és 350 között", ParamTip="", Created=DateTime.Now, LastModified=DateTime.Now},</v>
      </c>
    </row>
    <row r="294" spans="1:8" x14ac:dyDescent="0.25">
      <c r="A294" s="5" t="s">
        <v>700</v>
      </c>
      <c r="B294" s="5" t="s">
        <v>701</v>
      </c>
      <c r="C294" s="11" t="s">
        <v>701</v>
      </c>
      <c r="D294" s="5" t="s">
        <v>1851</v>
      </c>
      <c r="E294" s="5"/>
      <c r="H294" t="str">
        <f t="shared" si="4"/>
        <v>new cParameter(){ParKod="OSSZOL", HumviLeiras="Összes oldott anyag", SajatLeiras="Összes oldott anyag", ParamErtek="NULL", ParamTip="", Created=DateTime.Now, LastModified=DateTime.Now},</v>
      </c>
    </row>
    <row r="295" spans="1:8" x14ac:dyDescent="0.25">
      <c r="A295" s="5" t="s">
        <v>702</v>
      </c>
      <c r="B295" s="5" t="s">
        <v>703</v>
      </c>
      <c r="C295" s="11" t="s">
        <v>703</v>
      </c>
      <c r="D295" s="5" t="s">
        <v>1851</v>
      </c>
      <c r="E295" s="5"/>
      <c r="H295" t="str">
        <f t="shared" si="4"/>
        <v>new cParameter(){ParKod="OSSZOXSZER", HumviLeiras="Összes oxidálószer", SajatLeiras="Összes oxidálószer", ParamErtek="NULL", ParamTip="", Created=DateTime.Now, LastModified=DateTime.Now},</v>
      </c>
    </row>
    <row r="296" spans="1:8" x14ac:dyDescent="0.25">
      <c r="A296" s="5" t="s">
        <v>704</v>
      </c>
      <c r="B296" s="5" t="s">
        <v>705</v>
      </c>
      <c r="C296" s="11" t="s">
        <v>705</v>
      </c>
      <c r="D296" s="5" t="s">
        <v>1851</v>
      </c>
      <c r="E296" s="5"/>
      <c r="H296" t="str">
        <f t="shared" si="4"/>
        <v>new cParameter(){ParKod="OSSZESPAH", HumviLeiras="Összes PAH naftalinok nélkül", SajatLeiras="Összes PAH naftalinok nélkül", ParamErtek="NULL", ParamTip="", Created=DateTime.Now, LastModified=DateTime.Now},</v>
      </c>
    </row>
    <row r="297" spans="1:8" x14ac:dyDescent="0.25">
      <c r="A297" s="5" t="s">
        <v>706</v>
      </c>
      <c r="B297" s="5" t="s">
        <v>707</v>
      </c>
      <c r="C297" s="5" t="s">
        <v>1828</v>
      </c>
      <c r="D297" s="5" t="s">
        <v>1829</v>
      </c>
      <c r="E297" s="5"/>
      <c r="H297" t="str">
        <f t="shared" si="4"/>
        <v>new cParameter(){ParKod="OSSZPESZT", HumviLeiras="Összes peszticid", SajatLeiras="összes növényvédőszer", ParamErtek="0,50", ParamTip="", Created=DateTime.Now, LastModified=DateTime.Now},</v>
      </c>
    </row>
    <row r="298" spans="1:8" x14ac:dyDescent="0.25">
      <c r="A298" s="5" t="s">
        <v>708</v>
      </c>
      <c r="B298" s="5" t="s">
        <v>709</v>
      </c>
      <c r="C298" s="11" t="s">
        <v>709</v>
      </c>
      <c r="D298" s="5" t="s">
        <v>1851</v>
      </c>
      <c r="E298" s="5"/>
      <c r="H298" t="str">
        <f t="shared" si="4"/>
        <v>new cParameter(){ParKod="TOC", HumviLeiras="Összes szerves szén (TOC)", SajatLeiras="Összes szerves szén (TOC)", ParamErtek="NULL", ParamTip="", Created=DateTime.Now, LastModified=DateTime.Now},</v>
      </c>
    </row>
    <row r="299" spans="1:8" x14ac:dyDescent="0.25">
      <c r="A299" s="5" t="s">
        <v>710</v>
      </c>
      <c r="B299" s="5" t="s">
        <v>711</v>
      </c>
      <c r="C299" s="5" t="s">
        <v>1836</v>
      </c>
      <c r="D299" s="5" t="s">
        <v>1779</v>
      </c>
      <c r="E299" s="5"/>
      <c r="H299" t="str">
        <f t="shared" si="4"/>
        <v>new cParameter(){ParKod="THM", HumviLeiras="Összes trihalo-metán", SajatLeiras="Összes Trihalo-Metán", ParamErtek="50", ParamTip="", Created=DateTime.Now, LastModified=DateTime.Now},</v>
      </c>
    </row>
    <row r="300" spans="1:8" x14ac:dyDescent="0.25">
      <c r="A300" s="5" t="s">
        <v>712</v>
      </c>
      <c r="B300" s="5" t="s">
        <v>713</v>
      </c>
      <c r="C300" s="5" t="s">
        <v>713</v>
      </c>
      <c r="D300" s="5" t="s">
        <v>1810</v>
      </c>
      <c r="E300" s="5"/>
      <c r="H300" t="str">
        <f t="shared" si="4"/>
        <v>new cParameter(){ParKod="PAH", HumviLeiras="Policiklusos aromás szénhidrogének", SajatLeiras="Policiklusos aromás szénhidrogének", ParamErtek="0,10", ParamTip="", Created=DateTime.Now, LastModified=DateTime.Now},</v>
      </c>
    </row>
    <row r="301" spans="1:8" x14ac:dyDescent="0.25">
      <c r="A301" s="5" t="s">
        <v>714</v>
      </c>
      <c r="B301" s="5" t="s">
        <v>715</v>
      </c>
      <c r="C301" s="11" t="s">
        <v>715</v>
      </c>
      <c r="D301" s="5" t="s">
        <v>1851</v>
      </c>
      <c r="E301" s="5"/>
      <c r="H301" t="str">
        <f t="shared" si="4"/>
        <v>new cParameter(){ParKod="PARATION", HumviLeiras="Paration", SajatLeiras="Paration", ParamErtek="NULL", ParamTip="", Created=DateTime.Now, LastModified=DateTime.Now},</v>
      </c>
    </row>
    <row r="302" spans="1:8" x14ac:dyDescent="0.25">
      <c r="A302" s="5" t="s">
        <v>716</v>
      </c>
      <c r="B302" s="5" t="s">
        <v>717</v>
      </c>
      <c r="C302" s="11" t="s">
        <v>717</v>
      </c>
      <c r="D302" s="5" t="s">
        <v>1851</v>
      </c>
      <c r="E302" s="5"/>
      <c r="H302" t="str">
        <f t="shared" si="4"/>
        <v>new cParameter(){ParKod="PDIETILBENZOL", HumviLeiras="p-Dietil-benzol", SajatLeiras="p-Dietil-benzol", ParamErtek="NULL", ParamTip="", Created=DateTime.Now, LastModified=DateTime.Now},</v>
      </c>
    </row>
    <row r="303" spans="1:8" x14ac:dyDescent="0.25">
      <c r="A303" s="5" t="s">
        <v>718</v>
      </c>
      <c r="B303" s="5" t="s">
        <v>718</v>
      </c>
      <c r="C303" s="11" t="s">
        <v>718</v>
      </c>
      <c r="D303" s="5" t="s">
        <v>1851</v>
      </c>
      <c r="E303" s="5"/>
      <c r="H303" t="str">
        <f t="shared" si="4"/>
        <v>new cParameter(){ParKod="PEBC", HumviLeiras="PEBC", SajatLeiras="PEBC", ParamErtek="NULL", ParamTip="", Created=DateTime.Now, LastModified=DateTime.Now},</v>
      </c>
    </row>
    <row r="304" spans="1:8" x14ac:dyDescent="0.25">
      <c r="A304" s="5" t="s">
        <v>719</v>
      </c>
      <c r="B304" s="5" t="s">
        <v>720</v>
      </c>
      <c r="C304" s="11" t="s">
        <v>720</v>
      </c>
      <c r="D304" s="5" t="s">
        <v>1851</v>
      </c>
      <c r="E304" s="5"/>
      <c r="H304" t="str">
        <f t="shared" si="4"/>
        <v>new cParameter(){ParKod="PEBULATE", HumviLeiras="Pebulate", SajatLeiras="Pebulate", ParamErtek="NULL", ParamTip="", Created=DateTime.Now, LastModified=DateTime.Now},</v>
      </c>
    </row>
    <row r="305" spans="1:8" x14ac:dyDescent="0.25">
      <c r="A305" s="5" t="s">
        <v>721</v>
      </c>
      <c r="B305" s="5" t="s">
        <v>722</v>
      </c>
      <c r="C305" s="5" t="s">
        <v>722</v>
      </c>
      <c r="D305" s="5" t="s">
        <v>1810</v>
      </c>
      <c r="E305" s="5"/>
      <c r="H305" t="str">
        <f t="shared" si="4"/>
        <v>new cParameter(){ParKod="PENDIMETAL", HumviLeiras="Pendimetalin", SajatLeiras="Pendimetalin", ParamErtek="0,10", ParamTip="", Created=DateTime.Now, LastModified=DateTime.Now},</v>
      </c>
    </row>
    <row r="306" spans="1:8" x14ac:dyDescent="0.25">
      <c r="A306" s="5" t="s">
        <v>723</v>
      </c>
      <c r="B306" s="5" t="s">
        <v>724</v>
      </c>
      <c r="C306" s="11" t="s">
        <v>724</v>
      </c>
      <c r="D306" s="5" t="s">
        <v>1851</v>
      </c>
      <c r="E306" s="5"/>
      <c r="H306" t="str">
        <f t="shared" si="4"/>
        <v>new cParameter(){ParKod="PENTACLANIZOL", HumviLeiras="Pentaklór-anizol", SajatLeiras="Pentaklór-anizol", ParamErtek="NULL", ParamTip="", Created=DateTime.Now, LastModified=DateTime.Now},</v>
      </c>
    </row>
    <row r="307" spans="1:8" x14ac:dyDescent="0.25">
      <c r="A307" s="5" t="s">
        <v>725</v>
      </c>
      <c r="B307" s="5" t="s">
        <v>726</v>
      </c>
      <c r="C307" s="11" t="s">
        <v>726</v>
      </c>
      <c r="D307" s="5" t="s">
        <v>1851</v>
      </c>
      <c r="E307" s="5"/>
      <c r="H307" t="str">
        <f t="shared" si="4"/>
        <v>new cParameter(){ParKod="PENTAKLOBENZOL", HumviLeiras="Pentaklórbenzol", SajatLeiras="Pentaklórbenzol", ParamErtek="NULL", ParamTip="", Created=DateTime.Now, LastModified=DateTime.Now},</v>
      </c>
    </row>
    <row r="308" spans="1:8" x14ac:dyDescent="0.25">
      <c r="A308" s="5" t="s">
        <v>727</v>
      </c>
      <c r="B308" s="5" t="s">
        <v>728</v>
      </c>
      <c r="C308" s="11" t="s">
        <v>728</v>
      </c>
      <c r="D308" s="5" t="s">
        <v>1851</v>
      </c>
      <c r="E308" s="5"/>
      <c r="H308" t="str">
        <f t="shared" si="4"/>
        <v>new cParameter(){ParKod="PENTACLFENOL", HumviLeiras="Pentaklór-fenol", SajatLeiras="Pentaklór-fenol", ParamErtek="NULL", ParamTip="", Created=DateTime.Now, LastModified=DateTime.Now},</v>
      </c>
    </row>
    <row r="309" spans="1:8" x14ac:dyDescent="0.25">
      <c r="A309" s="5" t="s">
        <v>729</v>
      </c>
      <c r="B309" s="5" t="s">
        <v>730</v>
      </c>
      <c r="C309" s="5" t="s">
        <v>730</v>
      </c>
      <c r="D309" s="5" t="s">
        <v>1783</v>
      </c>
      <c r="E309" s="5"/>
      <c r="H309" t="str">
        <f t="shared" si="4"/>
        <v>new cParameter(){ParKod="KOIPS", HumviLeiras="Permanganátos kémiai oxigénigény (KOIps)", SajatLeiras="Permanganátos kémiai oxigénigény (KOIps)", ParamErtek="5,0", ParamTip="", Created=DateTime.Now, LastModified=DateTime.Now},</v>
      </c>
    </row>
    <row r="310" spans="1:8" x14ac:dyDescent="0.25">
      <c r="A310" s="5" t="s">
        <v>731</v>
      </c>
      <c r="B310" s="5" t="s">
        <v>732</v>
      </c>
      <c r="C310" s="11" t="s">
        <v>732</v>
      </c>
      <c r="D310" s="5" t="s">
        <v>1851</v>
      </c>
      <c r="E310" s="5"/>
      <c r="H310" t="str">
        <f t="shared" si="4"/>
        <v>new cParameter(){ParKod="PERMETRIN", HumviLeiras="Permetrin", SajatLeiras="Permetrin", ParamErtek="NULL", ParamTip="", Created=DateTime.Now, LastModified=DateTime.Now},</v>
      </c>
    </row>
    <row r="311" spans="1:8" x14ac:dyDescent="0.25">
      <c r="A311" s="5" t="s">
        <v>96</v>
      </c>
      <c r="B311" s="5" t="s">
        <v>733</v>
      </c>
      <c r="C311" s="5" t="s">
        <v>733</v>
      </c>
      <c r="D311" s="5" t="s">
        <v>1787</v>
      </c>
      <c r="E311" s="5"/>
      <c r="H311" t="str">
        <f t="shared" si="4"/>
        <v>new cParameter(){ParKod="PH", HumviLeiras="pH", SajatLeiras="pH", ParamErtek="6,5 és 9,5 között", ParamTip="", Created=DateTime.Now, LastModified=DateTime.Now},</v>
      </c>
    </row>
    <row r="312" spans="1:8" x14ac:dyDescent="0.25">
      <c r="A312" s="5" t="s">
        <v>734</v>
      </c>
      <c r="B312" s="5" t="s">
        <v>735</v>
      </c>
      <c r="C312" s="11" t="s">
        <v>735</v>
      </c>
      <c r="D312" s="5" t="s">
        <v>1851</v>
      </c>
      <c r="E312" s="5"/>
      <c r="H312" t="str">
        <f t="shared" si="4"/>
        <v>new cParameter(){ParKod="PIKLORAM", HumviLeiras="Pikloram", SajatLeiras="Pikloram", ParamErtek="NULL", ParamTip="", Created=DateTime.Now, LastModified=DateTime.Now},</v>
      </c>
    </row>
    <row r="313" spans="1:8" x14ac:dyDescent="0.25">
      <c r="A313" s="5" t="s">
        <v>736</v>
      </c>
      <c r="B313" s="5" t="s">
        <v>737</v>
      </c>
      <c r="C313" s="5" t="s">
        <v>737</v>
      </c>
      <c r="D313" s="5" t="s">
        <v>18</v>
      </c>
      <c r="E313" s="5"/>
      <c r="H313" t="str">
        <f t="shared" si="4"/>
        <v>new cParameter(){ParKod="PIREN", HumviLeiras="Pirén", SajatLeiras="Pirén", ParamErtek="-", ParamTip="", Created=DateTime.Now, LastModified=DateTime.Now},</v>
      </c>
    </row>
    <row r="314" spans="1:8" x14ac:dyDescent="0.25">
      <c r="A314" s="5" t="s">
        <v>738</v>
      </c>
      <c r="B314" s="5" t="s">
        <v>739</v>
      </c>
      <c r="C314" s="11" t="s">
        <v>739</v>
      </c>
      <c r="D314" s="5" t="s">
        <v>1851</v>
      </c>
      <c r="E314" s="5"/>
      <c r="H314" t="str">
        <f t="shared" si="4"/>
        <v>new cParameter(){ParKod="PIRIDIN", HumviLeiras="piridin", SajatLeiras="piridin", ParamErtek="NULL", ParamTip="", Created=DateTime.Now, LastModified=DateTime.Now},</v>
      </c>
    </row>
    <row r="315" spans="1:8" x14ac:dyDescent="0.25">
      <c r="A315" s="5" t="s">
        <v>740</v>
      </c>
      <c r="B315" s="5" t="s">
        <v>741</v>
      </c>
      <c r="C315" s="5" t="s">
        <v>1842</v>
      </c>
      <c r="D315" s="5" t="s">
        <v>18</v>
      </c>
      <c r="E315" s="5"/>
      <c r="H315" t="str">
        <f t="shared" si="4"/>
        <v>new cParameter(){ParKod="BENZO(E)PI", HumviLeiras="Benzo(e)pirén", SajatLeiras="Benz(e)pirén", ParamErtek="-", ParamTip="", Created=DateTime.Now, LastModified=DateTime.Now},</v>
      </c>
    </row>
    <row r="316" spans="1:8" x14ac:dyDescent="0.25">
      <c r="A316" s="5" t="s">
        <v>742</v>
      </c>
      <c r="B316" s="5" t="s">
        <v>743</v>
      </c>
      <c r="C316" s="5" t="s">
        <v>743</v>
      </c>
      <c r="D316" s="5" t="s">
        <v>1802</v>
      </c>
      <c r="E316" s="5"/>
      <c r="H316" t="str">
        <f t="shared" si="4"/>
        <v>new cParameter(){ParKod="BENZOL", HumviLeiras="Benzol", SajatLeiras="Benzol", ParamErtek="1,0", ParamTip="", Created=DateTime.Now, LastModified=DateTime.Now},</v>
      </c>
    </row>
    <row r="317" spans="1:8" x14ac:dyDescent="0.25">
      <c r="A317" s="5" t="s">
        <v>744</v>
      </c>
      <c r="B317" s="5" t="s">
        <v>745</v>
      </c>
      <c r="C317" s="11" t="s">
        <v>745</v>
      </c>
      <c r="D317" s="5" t="s">
        <v>1851</v>
      </c>
      <c r="E317" s="5"/>
      <c r="H317" t="str">
        <f t="shared" si="4"/>
        <v>new cParameter(){ParKod="BEPMAR", HumviLeiras="Bepárlási maradék", SajatLeiras="Bepárlási maradék", ParamErtek="NULL", ParamTip="", Created=DateTime.Now, LastModified=DateTime.Now},</v>
      </c>
    </row>
    <row r="318" spans="1:8" x14ac:dyDescent="0.25">
      <c r="A318" s="5" t="s">
        <v>746</v>
      </c>
      <c r="B318" s="5" t="s">
        <v>747</v>
      </c>
      <c r="C318" s="11" t="s">
        <v>747</v>
      </c>
      <c r="D318" s="5" t="s">
        <v>1851</v>
      </c>
      <c r="E318" s="5"/>
      <c r="H318" t="str">
        <f t="shared" si="4"/>
        <v>new cParameter(){ParKod="BIZMUT", HumviLeiras="Bizmut", SajatLeiras="Bizmut", ParamErtek="NULL", ParamTip="", Created=DateTime.Now, LastModified=DateTime.Now},</v>
      </c>
    </row>
    <row r="319" spans="1:8" x14ac:dyDescent="0.25">
      <c r="A319" s="5" t="s">
        <v>748</v>
      </c>
      <c r="B319" s="5" t="s">
        <v>749</v>
      </c>
      <c r="C319" s="5" t="s">
        <v>749</v>
      </c>
      <c r="D319" s="5" t="s">
        <v>1793</v>
      </c>
      <c r="E319" s="5"/>
      <c r="H319" t="str">
        <f t="shared" si="4"/>
        <v>new cParameter(){ParKod="BOR", HumviLeiras="Bór", SajatLeiras="Bór", ParamErtek="1,5", ParamTip="", Created=DateTime.Now, LastModified=DateTime.Now},</v>
      </c>
    </row>
    <row r="320" spans="1:8" x14ac:dyDescent="0.25">
      <c r="A320" s="5" t="s">
        <v>750</v>
      </c>
      <c r="B320" s="5" t="s">
        <v>751</v>
      </c>
      <c r="C320" s="11" t="s">
        <v>751</v>
      </c>
      <c r="D320" s="5" t="s">
        <v>1851</v>
      </c>
      <c r="E320" s="5"/>
      <c r="H320" t="str">
        <f t="shared" si="4"/>
        <v>new cParameter(){ParKod="BROMAT", HumviLeiras="Bromát", SajatLeiras="Bromát", ParamErtek="NULL", ParamTip="", Created=DateTime.Now, LastModified=DateTime.Now},</v>
      </c>
    </row>
    <row r="321" spans="1:8" x14ac:dyDescent="0.25">
      <c r="A321" s="5" t="s">
        <v>752</v>
      </c>
      <c r="B321" s="5" t="s">
        <v>753</v>
      </c>
      <c r="C321" s="11" t="s">
        <v>753</v>
      </c>
      <c r="D321" s="5" t="s">
        <v>1851</v>
      </c>
      <c r="E321" s="5"/>
      <c r="H321" t="str">
        <f t="shared" si="4"/>
        <v>new cParameter(){ParKod="BROMBEN", HumviLeiras="bróm-benzol", SajatLeiras="bróm-benzol", ParamErtek="NULL", ParamTip="", Created=DateTime.Now, LastModified=DateTime.Now},</v>
      </c>
    </row>
    <row r="322" spans="1:8" x14ac:dyDescent="0.25">
      <c r="A322" s="5" t="s">
        <v>754</v>
      </c>
      <c r="B322" s="5" t="s">
        <v>755</v>
      </c>
      <c r="C322" s="5" t="s">
        <v>1834</v>
      </c>
      <c r="D322" s="5" t="s">
        <v>18</v>
      </c>
      <c r="E322" s="5"/>
      <c r="H322" t="str">
        <f t="shared" si="4"/>
        <v>new cParameter(){ParKod="BRDICLMETAN", HumviLeiras="Bróm-diklór-metán", SajatLeiras="Bróm-Diklór-Metán", ParamErtek="-", ParamTip="", Created=DateTime.Now, LastModified=DateTime.Now},</v>
      </c>
    </row>
    <row r="323" spans="1:8" x14ac:dyDescent="0.25">
      <c r="A323" s="5" t="s">
        <v>756</v>
      </c>
      <c r="B323" s="5" t="s">
        <v>757</v>
      </c>
      <c r="C323" s="11" t="s">
        <v>757</v>
      </c>
      <c r="D323" s="5" t="s">
        <v>1851</v>
      </c>
      <c r="E323" s="5"/>
      <c r="H323" t="str">
        <f t="shared" si="4"/>
        <v>new cParameter(){ParKod="BROMID", HumviLeiras="Bromid", SajatLeiras="Bromid", ParamErtek="NULL", ParamTip="", Created=DateTime.Now, LastModified=DateTime.Now},</v>
      </c>
    </row>
    <row r="324" spans="1:8" x14ac:dyDescent="0.25">
      <c r="A324" s="5" t="s">
        <v>758</v>
      </c>
      <c r="B324" s="5" t="s">
        <v>759</v>
      </c>
      <c r="C324" s="11" t="s">
        <v>759</v>
      </c>
      <c r="D324" s="5" t="s">
        <v>1851</v>
      </c>
      <c r="E324" s="5"/>
      <c r="H324" t="str">
        <f t="shared" ref="H324:H387" si="5">CONCATENATE("new cParameter(){ParKod=""",A324,""", HumviLeiras=""",B324,""", SajatLeiras=""",C324,""", ParamErtek=""",D324,""", ParamTip=""",E324,""", Created=DateTime.Now, LastModified=DateTime.Now},")</f>
        <v>new cParameter(){ParKod="BROM-METAN", HumviLeiras="Bróm-metán", SajatLeiras="Bróm-metán", ParamErtek="NULL", ParamTip="", Created=DateTime.Now, LastModified=DateTime.Now},</v>
      </c>
    </row>
    <row r="325" spans="1:8" x14ac:dyDescent="0.25">
      <c r="A325" s="5" t="s">
        <v>760</v>
      </c>
      <c r="B325" s="5" t="s">
        <v>761</v>
      </c>
      <c r="C325" s="5" t="s">
        <v>761</v>
      </c>
      <c r="D325" s="5" t="s">
        <v>18</v>
      </c>
      <c r="E325" s="5"/>
      <c r="H325" t="str">
        <f t="shared" si="5"/>
        <v>new cParameter(){ParKod="BROMOFORM", HumviLeiras="Bromoform", SajatLeiras="Bromoform", ParamErtek="-", ParamTip="", Created=DateTime.Now, LastModified=DateTime.Now},</v>
      </c>
    </row>
    <row r="326" spans="1:8" x14ac:dyDescent="0.25">
      <c r="A326" s="5" t="s">
        <v>762</v>
      </c>
      <c r="B326" s="5" t="s">
        <v>763</v>
      </c>
      <c r="C326" s="11" t="s">
        <v>763</v>
      </c>
      <c r="D326" s="5" t="s">
        <v>1851</v>
      </c>
      <c r="E326" s="5"/>
      <c r="H326" t="str">
        <f t="shared" si="5"/>
        <v>new cParameter(){ParKod="BUTILAT", HumviLeiras="Butilát", SajatLeiras="Butilát", ParamErtek="NULL", ParamTip="", Created=DateTime.Now, LastModified=DateTime.Now},</v>
      </c>
    </row>
    <row r="327" spans="1:8" x14ac:dyDescent="0.25">
      <c r="A327" s="5" t="s">
        <v>764</v>
      </c>
      <c r="B327" s="5" t="s">
        <v>765</v>
      </c>
      <c r="C327" s="11" t="s">
        <v>765</v>
      </c>
      <c r="D327" s="5" t="s">
        <v>1851</v>
      </c>
      <c r="E327" s="5"/>
      <c r="H327" t="str">
        <f t="shared" si="5"/>
        <v>new cParameter(){ParKod="CAMPYLOBACTER", HumviLeiras="Campylobacter", SajatLeiras="Campylobacter", ParamErtek="NULL", ParamTip="", Created=DateTime.Now, LastModified=DateTime.Now},</v>
      </c>
    </row>
    <row r="328" spans="1:8" x14ac:dyDescent="0.25">
      <c r="A328" s="5" t="s">
        <v>766</v>
      </c>
      <c r="B328" s="5" t="s">
        <v>767</v>
      </c>
      <c r="C328" s="5" t="s">
        <v>1797</v>
      </c>
      <c r="D328" s="5" t="s">
        <v>1779</v>
      </c>
      <c r="E328" s="5"/>
      <c r="H328" t="str">
        <f t="shared" si="5"/>
        <v>new cParameter(){ParKod="CIANID", HumviLeiras="Cianid", SajatLeiras="Összes Cianid", ParamErtek="50", ParamTip="", Created=DateTime.Now, LastModified=DateTime.Now},</v>
      </c>
    </row>
    <row r="329" spans="1:8" x14ac:dyDescent="0.25">
      <c r="A329" s="5" t="s">
        <v>768</v>
      </c>
      <c r="B329" s="5" t="s">
        <v>769</v>
      </c>
      <c r="C329" s="11" t="s">
        <v>769</v>
      </c>
      <c r="D329" s="5" t="s">
        <v>1851</v>
      </c>
      <c r="E329" s="5"/>
      <c r="H329" t="str">
        <f t="shared" si="5"/>
        <v>new cParameter(){ParKod="CIANOBAKTERIUM", HumviLeiras="Cianobaktérium", SajatLeiras="Cianobaktérium", ParamErtek="NULL", ParamTip="", Created=DateTime.Now, LastModified=DateTime.Now},</v>
      </c>
    </row>
    <row r="330" spans="1:8" x14ac:dyDescent="0.25">
      <c r="A330" s="5" t="s">
        <v>770</v>
      </c>
      <c r="B330" s="5" t="s">
        <v>771</v>
      </c>
      <c r="C330" s="11" t="s">
        <v>771</v>
      </c>
      <c r="D330" s="5" t="s">
        <v>1851</v>
      </c>
      <c r="E330" s="5"/>
      <c r="H330" t="str">
        <f t="shared" si="5"/>
        <v>new cParameter(){ParKod="CIKLOAT", HumviLeiras="Cikloát", SajatLeiras="Cikloát", ParamErtek="NULL", ParamTip="", Created=DateTime.Now, LastModified=DateTime.Now},</v>
      </c>
    </row>
    <row r="331" spans="1:8" x14ac:dyDescent="0.25">
      <c r="A331" s="5" t="s">
        <v>772</v>
      </c>
      <c r="B331" s="5" t="s">
        <v>773</v>
      </c>
      <c r="C331" s="11" t="s">
        <v>773</v>
      </c>
      <c r="D331" s="5" t="s">
        <v>1851</v>
      </c>
      <c r="E331" s="5"/>
      <c r="H331" t="str">
        <f t="shared" si="5"/>
        <v>new cParameter(){ParKod="ZN", HumviLeiras="Cink", SajatLeiras="Cink", ParamErtek="NULL", ParamTip="", Created=DateTime.Now, LastModified=DateTime.Now},</v>
      </c>
    </row>
    <row r="332" spans="1:8" x14ac:dyDescent="0.25">
      <c r="A332" s="5" t="s">
        <v>774</v>
      </c>
      <c r="B332" s="5" t="s">
        <v>775</v>
      </c>
      <c r="C332" s="5" t="s">
        <v>1830</v>
      </c>
      <c r="D332" s="5" t="s">
        <v>1779</v>
      </c>
      <c r="E332" s="5"/>
      <c r="H332" t="str">
        <f t="shared" si="5"/>
        <v>new cParameter(){ParKod="CI12DICLETILEN", HumviLeiras="Cisz-1,2-diklór-etilén", SajatLeiras="Cisz-1,2-Diklór-Etilén", ParamErtek="50", ParamTip="", Created=DateTime.Now, LastModified=DateTime.Now},</v>
      </c>
    </row>
    <row r="333" spans="1:8" x14ac:dyDescent="0.25">
      <c r="A333" s="5" t="s">
        <v>776</v>
      </c>
      <c r="B333" s="5" t="s">
        <v>777</v>
      </c>
      <c r="C333" s="11" t="s">
        <v>777</v>
      </c>
      <c r="D333" s="5" t="s">
        <v>1851</v>
      </c>
      <c r="E333" s="5"/>
      <c r="H333" t="str">
        <f t="shared" si="5"/>
        <v>new cParameter(){ParKod="CISZ-KLORDAN", HumviLeiras="cisz-Klórdan", SajatLeiras="cisz-Klórdan", ParamErtek="NULL", ParamTip="", Created=DateTime.Now, LastModified=DateTime.Now},</v>
      </c>
    </row>
    <row r="334" spans="1:8" x14ac:dyDescent="0.25">
      <c r="A334" s="5" t="s">
        <v>778</v>
      </c>
      <c r="B334" s="5" t="s">
        <v>779</v>
      </c>
      <c r="C334" s="5" t="s">
        <v>779</v>
      </c>
      <c r="D334" s="5" t="s">
        <v>1765</v>
      </c>
      <c r="E334" s="5"/>
      <c r="H334" t="str">
        <f t="shared" si="5"/>
        <v>new cParameter(){ParKod="CLOSTRIDIUM", HumviLeiras="Clostridium perfringens (spórákkal együtt)", SajatLeiras="Clostridium perfringens (spórákkal együtt)", ParamErtek="0", ParamTip="", Created=DateTime.Now, LastModified=DateTime.Now},</v>
      </c>
    </row>
    <row r="335" spans="1:8" x14ac:dyDescent="0.25">
      <c r="A335" s="5" t="s">
        <v>780</v>
      </c>
      <c r="B335" s="5" t="s">
        <v>781</v>
      </c>
      <c r="C335" s="5" t="s">
        <v>1764</v>
      </c>
      <c r="D335" s="5" t="s">
        <v>1765</v>
      </c>
      <c r="E335" s="5"/>
      <c r="H335" t="str">
        <f t="shared" si="5"/>
        <v>new cParameter(){ParKod="COLIFORM", HumviLeiras="Coliform baktériumok", SajatLeiras="Coliformszám", ParamErtek="0", ParamTip="", Created=DateTime.Now, LastModified=DateTime.Now},</v>
      </c>
    </row>
    <row r="336" spans="1:8" x14ac:dyDescent="0.25">
      <c r="A336" s="5" t="s">
        <v>782</v>
      </c>
      <c r="B336" s="5" t="s">
        <v>783</v>
      </c>
      <c r="C336" s="11" t="s">
        <v>783</v>
      </c>
      <c r="D336" s="5" t="s">
        <v>1851</v>
      </c>
      <c r="E336" s="5"/>
      <c r="H336" t="str">
        <f t="shared" si="5"/>
        <v>new cParameter(){ParKod="DALAPTON", HumviLeiras="Dalapton", SajatLeiras="Dalapton", ParamErtek="NULL", ParamTip="", Created=DateTime.Now, LastModified=DateTime.Now},</v>
      </c>
    </row>
    <row r="337" spans="1:8" x14ac:dyDescent="0.25">
      <c r="A337" s="5" t="s">
        <v>784</v>
      </c>
      <c r="B337" s="5" t="s">
        <v>785</v>
      </c>
      <c r="C337" s="11" t="s">
        <v>785</v>
      </c>
      <c r="D337" s="5" t="s">
        <v>1851</v>
      </c>
      <c r="E337" s="5"/>
      <c r="H337" t="str">
        <f t="shared" si="5"/>
        <v>new cParameter(){ParKod="DDTDDDDDE", HumviLeiras="DDT/DDD/DDE összesen", SajatLeiras="DDT/DDD/DDE összesen", ParamErtek="NULL", ParamTip="", Created=DateTime.Now, LastModified=DateTime.Now},</v>
      </c>
    </row>
    <row r="338" spans="1:8" x14ac:dyDescent="0.25">
      <c r="A338" s="5" t="s">
        <v>786</v>
      </c>
      <c r="B338" s="5" t="s">
        <v>787</v>
      </c>
      <c r="C338" s="5" t="s">
        <v>787</v>
      </c>
      <c r="D338" s="5" t="s">
        <v>1810</v>
      </c>
      <c r="E338" s="5"/>
      <c r="H338" t="str">
        <f t="shared" si="5"/>
        <v>new cParameter(){ParKod="DEZE-ATRAZIN", HumviLeiras="Dezetil-atrazin", SajatLeiras="Dezetil-atrazin", ParamErtek="0,10", ParamTip="", Created=DateTime.Now, LastModified=DateTime.Now},</v>
      </c>
    </row>
    <row r="339" spans="1:8" x14ac:dyDescent="0.25">
      <c r="A339" s="5" t="s">
        <v>788</v>
      </c>
      <c r="B339" s="5" t="s">
        <v>789</v>
      </c>
      <c r="C339" s="5" t="s">
        <v>789</v>
      </c>
      <c r="D339" s="5" t="s">
        <v>1810</v>
      </c>
      <c r="E339" s="5"/>
      <c r="H339" t="str">
        <f t="shared" si="5"/>
        <v>new cParameter(){ParKod="DEZIZOPRATRAZIN", HumviLeiras="Dezizopropil-atrazin", SajatLeiras="Dezizopropil-atrazin", ParamErtek="0,10", ParamTip="", Created=DateTime.Now, LastModified=DateTime.Now},</v>
      </c>
    </row>
    <row r="340" spans="1:8" x14ac:dyDescent="0.25">
      <c r="A340" s="5" t="s">
        <v>790</v>
      </c>
      <c r="B340" s="5" t="s">
        <v>791</v>
      </c>
      <c r="C340" s="11" t="s">
        <v>791</v>
      </c>
      <c r="D340" s="5" t="s">
        <v>1851</v>
      </c>
      <c r="E340" s="5"/>
      <c r="H340" t="str">
        <f t="shared" si="5"/>
        <v>new cParameter(){ParKod="DEZMETRIN", HumviLeiras="Dezmetrin", SajatLeiras="Dezmetrin", ParamErtek="NULL", ParamTip="", Created=DateTime.Now, LastModified=DateTime.Now},</v>
      </c>
    </row>
    <row r="341" spans="1:8" x14ac:dyDescent="0.25">
      <c r="A341" s="5" t="s">
        <v>792</v>
      </c>
      <c r="B341" s="5" t="s">
        <v>793</v>
      </c>
      <c r="C341" s="5" t="s">
        <v>793</v>
      </c>
      <c r="D341" s="5" t="s">
        <v>1810</v>
      </c>
      <c r="E341" s="5"/>
      <c r="H341" t="str">
        <f t="shared" si="5"/>
        <v>new cParameter(){ParKod="DIAZINON", HumviLeiras="Diazinon", SajatLeiras="Diazinon", ParamErtek="0,10", ParamTip="", Created=DateTime.Now, LastModified=DateTime.Now},</v>
      </c>
    </row>
    <row r="342" spans="1:8" x14ac:dyDescent="0.25">
      <c r="A342" s="5" t="s">
        <v>794</v>
      </c>
      <c r="B342" s="5" t="s">
        <v>795</v>
      </c>
      <c r="C342" s="5" t="s">
        <v>1846</v>
      </c>
      <c r="D342" s="5" t="s">
        <v>18</v>
      </c>
      <c r="E342" s="5"/>
      <c r="H342" t="str">
        <f t="shared" si="5"/>
        <v>new cParameter(){ParKod="DIBENZOAHANTRACEN", HumviLeiras="Dibenzo(a,h)antracén", SajatLeiras="Dibenz(a,h)antracén", ParamErtek="-", ParamTip="", Created=DateTime.Now, LastModified=DateTime.Now},</v>
      </c>
    </row>
    <row r="343" spans="1:8" x14ac:dyDescent="0.25">
      <c r="A343" s="5" t="s">
        <v>796</v>
      </c>
      <c r="B343" s="5" t="s">
        <v>797</v>
      </c>
      <c r="C343" s="5" t="s">
        <v>1835</v>
      </c>
      <c r="D343" s="5" t="s">
        <v>18</v>
      </c>
      <c r="E343" s="5"/>
      <c r="H343" t="str">
        <f t="shared" si="5"/>
        <v>new cParameter(){ParKod="DIBRCLMETAN", HumviLeiras="Dibróm-klór-metán", SajatLeiras="Dibróm-Klór-Metán", ParamErtek="-", ParamTip="", Created=DateTime.Now, LastModified=DateTime.Now},</v>
      </c>
    </row>
    <row r="344" spans="1:8" x14ac:dyDescent="0.25">
      <c r="A344" s="5" t="s">
        <v>798</v>
      </c>
      <c r="B344" s="5" t="s">
        <v>799</v>
      </c>
      <c r="C344" s="5" t="s">
        <v>799</v>
      </c>
      <c r="D344" s="5" t="s">
        <v>1820</v>
      </c>
      <c r="E344" s="5"/>
      <c r="H344" t="str">
        <f t="shared" si="5"/>
        <v>new cParameter(){ParKod="DIELDRIN", HumviLeiras="Dieldrin", SajatLeiras="Dieldrin", ParamErtek="0,030", ParamTip="", Created=DateTime.Now, LastModified=DateTime.Now},</v>
      </c>
    </row>
    <row r="345" spans="1:8" x14ac:dyDescent="0.25">
      <c r="A345" s="5" t="s">
        <v>800</v>
      </c>
      <c r="B345" s="5" t="s">
        <v>801</v>
      </c>
      <c r="C345" s="11" t="s">
        <v>801</v>
      </c>
      <c r="D345" s="5" t="s">
        <v>1851</v>
      </c>
      <c r="E345" s="5"/>
      <c r="H345" t="str">
        <f t="shared" si="5"/>
        <v>new cParameter(){ParKod="DIETIL-TOULAMID", HumviLeiras="Dietil-toulamid", SajatLeiras="Dietil-toulamid", ParamErtek="NULL", ParamTip="", Created=DateTime.Now, LastModified=DateTime.Now},</v>
      </c>
    </row>
    <row r="346" spans="1:8" x14ac:dyDescent="0.25">
      <c r="A346" s="5" t="s">
        <v>802</v>
      </c>
      <c r="B346" s="5" t="s">
        <v>803</v>
      </c>
      <c r="C346" s="5" t="s">
        <v>803</v>
      </c>
      <c r="D346" s="5" t="s">
        <v>1810</v>
      </c>
      <c r="E346" s="5"/>
      <c r="H346" t="str">
        <f t="shared" si="5"/>
        <v>new cParameter(){ParKod="DIKAMBA", HumviLeiras="Dikamba", SajatLeiras="Dikamba", ParamErtek="0,10", ParamTip="", Created=DateTime.Now, LastModified=DateTime.Now},</v>
      </c>
    </row>
    <row r="347" spans="1:8" x14ac:dyDescent="0.25">
      <c r="A347" s="5" t="s">
        <v>804</v>
      </c>
      <c r="B347" s="5" t="s">
        <v>805</v>
      </c>
      <c r="C347" s="11" t="s">
        <v>805</v>
      </c>
      <c r="D347" s="5" t="s">
        <v>1851</v>
      </c>
      <c r="E347" s="5"/>
      <c r="H347" t="str">
        <f t="shared" si="5"/>
        <v>new cParameter(){ParKod="DIKLOFENTION", HumviLeiras="Diklofention", SajatLeiras="Diklofention", ParamErtek="NULL", ParamTip="", Created=DateTime.Now, LastModified=DateTime.Now},</v>
      </c>
    </row>
    <row r="348" spans="1:8" x14ac:dyDescent="0.25">
      <c r="A348" s="5" t="s">
        <v>806</v>
      </c>
      <c r="B348" s="5" t="s">
        <v>807</v>
      </c>
      <c r="C348" s="11" t="s">
        <v>807</v>
      </c>
      <c r="D348" s="5" t="s">
        <v>1851</v>
      </c>
      <c r="E348" s="5"/>
      <c r="H348" t="str">
        <f t="shared" si="5"/>
        <v>new cParameter(){ParKod="DIKLORBENZOLOK", HumviLeiras="Diklórbenzolok", SajatLeiras="Diklórbenzolok", ParamErtek="NULL", ParamTip="", Created=DateTime.Now, LastModified=DateTime.Now},</v>
      </c>
    </row>
    <row r="349" spans="1:8" x14ac:dyDescent="0.25">
      <c r="A349" s="5" t="s">
        <v>808</v>
      </c>
      <c r="B349" s="5" t="s">
        <v>809</v>
      </c>
      <c r="C349" s="11" t="s">
        <v>809</v>
      </c>
      <c r="D349" s="5" t="s">
        <v>1851</v>
      </c>
      <c r="E349" s="5"/>
      <c r="H349" t="str">
        <f t="shared" si="5"/>
        <v>new cParameter(){ParKod="DIKLORETANOK", HumviLeiras="Diklór-etánok", SajatLeiras="Diklór-etánok", ParamErtek="NULL", ParamTip="", Created=DateTime.Now, LastModified=DateTime.Now},</v>
      </c>
    </row>
    <row r="350" spans="1:8" x14ac:dyDescent="0.25">
      <c r="A350" s="5" t="s">
        <v>810</v>
      </c>
      <c r="B350" s="5" t="s">
        <v>811</v>
      </c>
      <c r="C350" s="11" t="s">
        <v>811</v>
      </c>
      <c r="D350" s="5" t="s">
        <v>1851</v>
      </c>
      <c r="E350" s="5"/>
      <c r="H350" t="str">
        <f t="shared" si="5"/>
        <v>new cParameter(){ParKod="DIKLORETILENEK", HumviLeiras="Diklór-etilének", SajatLeiras="Diklór-etilének", ParamErtek="NULL", ParamTip="", Created=DateTime.Now, LastModified=DateTime.Now},</v>
      </c>
    </row>
    <row r="351" spans="1:8" x14ac:dyDescent="0.25">
      <c r="A351" s="5" t="s">
        <v>812</v>
      </c>
      <c r="B351" s="5" t="s">
        <v>813</v>
      </c>
      <c r="C351" s="11" t="s">
        <v>813</v>
      </c>
      <c r="D351" s="5" t="s">
        <v>1851</v>
      </c>
      <c r="E351" s="5"/>
      <c r="H351" t="str">
        <f t="shared" si="5"/>
        <v>new cParameter(){ParKod="DIKLFENOLOK", HumviLeiras="Diklór-fenolok", SajatLeiras="Diklór-fenolok", ParamErtek="NULL", ParamTip="", Created=DateTime.Now, LastModified=DateTime.Now},</v>
      </c>
    </row>
    <row r="352" spans="1:8" x14ac:dyDescent="0.25">
      <c r="A352" s="5" t="s">
        <v>814</v>
      </c>
      <c r="B352" s="5" t="s">
        <v>815</v>
      </c>
      <c r="C352" s="11" t="s">
        <v>815</v>
      </c>
      <c r="D352" s="5" t="s">
        <v>1851</v>
      </c>
      <c r="E352" s="5"/>
      <c r="H352" t="str">
        <f t="shared" si="5"/>
        <v>new cParameter(){ParKod="DIKLORMETANOK", HumviLeiras="Diklór-metán", SajatLeiras="Diklór-metán", ParamErtek="NULL", ParamTip="", Created=DateTime.Now, LastModified=DateTime.Now},</v>
      </c>
    </row>
    <row r="353" spans="1:8" x14ac:dyDescent="0.25">
      <c r="A353" s="5" t="s">
        <v>816</v>
      </c>
      <c r="B353" s="5" t="s">
        <v>817</v>
      </c>
      <c r="C353" s="11" t="s">
        <v>817</v>
      </c>
      <c r="D353" s="5" t="s">
        <v>1851</v>
      </c>
      <c r="E353" s="5"/>
      <c r="H353" t="str">
        <f t="shared" si="5"/>
        <v>new cParameter(){ParKod="KOICR", HumviLeiras="Dikromátos oxigénfogyasztás", SajatLeiras="Dikromátos oxigénfogyasztás", ParamErtek="NULL", ParamTip="", Created=DateTime.Now, LastModified=DateTime.Now},</v>
      </c>
    </row>
    <row r="354" spans="1:8" x14ac:dyDescent="0.25">
      <c r="A354" s="5" t="s">
        <v>818</v>
      </c>
      <c r="B354" s="5" t="s">
        <v>819</v>
      </c>
      <c r="C354" s="11" t="s">
        <v>819</v>
      </c>
      <c r="D354" s="5" t="s">
        <v>1851</v>
      </c>
      <c r="E354" s="5"/>
      <c r="H354" t="str">
        <f t="shared" si="5"/>
        <v>new cParameter(){ParKod="SILVEX", HumviLeiras="Silvex", SajatLeiras="Silvex", ParamErtek="NULL", ParamTip="", Created=DateTime.Now, LastModified=DateTime.Now},</v>
      </c>
    </row>
    <row r="355" spans="1:8" x14ac:dyDescent="0.25">
      <c r="A355" s="5" t="s">
        <v>820</v>
      </c>
      <c r="B355" s="5" t="s">
        <v>821</v>
      </c>
      <c r="C355" s="5" t="s">
        <v>821</v>
      </c>
      <c r="D355" s="5" t="s">
        <v>1810</v>
      </c>
      <c r="E355" s="5"/>
      <c r="H355" t="str">
        <f t="shared" si="5"/>
        <v>new cParameter(){ParKod="SIMAZIN", HumviLeiras="Simazin", SajatLeiras="Simazin", ParamErtek="0,10", ParamTip="", Created=DateTime.Now, LastModified=DateTime.Now},</v>
      </c>
    </row>
    <row r="356" spans="1:8" x14ac:dyDescent="0.25">
      <c r="A356" s="5" t="s">
        <v>822</v>
      </c>
      <c r="B356" s="5" t="s">
        <v>823</v>
      </c>
      <c r="C356" s="11" t="s">
        <v>823</v>
      </c>
      <c r="D356" s="5" t="s">
        <v>1851</v>
      </c>
      <c r="E356" s="5"/>
      <c r="H356" t="str">
        <f t="shared" si="5"/>
        <v>new cParameter(){ParKod="SIMETRIN", HumviLeiras="Simetrin", SajatLeiras="Simetrin", ParamErtek="NULL", ParamTip="", Created=DateTime.Now, LastModified=DateTime.Now},</v>
      </c>
    </row>
    <row r="357" spans="1:8" x14ac:dyDescent="0.25">
      <c r="A357" s="5" t="s">
        <v>824</v>
      </c>
      <c r="B357" s="5" t="s">
        <v>825</v>
      </c>
      <c r="C357" s="11" t="s">
        <v>825</v>
      </c>
      <c r="D357" s="5" t="s">
        <v>1851</v>
      </c>
      <c r="E357" s="5"/>
      <c r="H357" t="str">
        <f t="shared" si="5"/>
        <v>new cParameter(){ParKod="STAPHYLO", HumviLeiras="Staphylococcus aureus", SajatLeiras="Staphylococcus aureus", ParamErtek="NULL", ParamTip="", Created=DateTime.Now, LastModified=DateTime.Now},</v>
      </c>
    </row>
    <row r="358" spans="1:8" x14ac:dyDescent="0.25">
      <c r="A358" s="5" t="s">
        <v>826</v>
      </c>
      <c r="B358" s="5" t="s">
        <v>827</v>
      </c>
      <c r="C358" s="11" t="s">
        <v>827</v>
      </c>
      <c r="D358" s="5" t="s">
        <v>1851</v>
      </c>
      <c r="E358" s="5"/>
      <c r="H358" t="str">
        <f t="shared" si="5"/>
        <v>new cParameter(){ParKod="STRONCIUM", HumviLeiras="Stroncium", SajatLeiras="Stroncium", ParamErtek="NULL", ParamTip="", Created=DateTime.Now, LastModified=DateTime.Now},</v>
      </c>
    </row>
    <row r="359" spans="1:8" x14ac:dyDescent="0.25">
      <c r="A359" s="5" t="s">
        <v>828</v>
      </c>
      <c r="B359" s="5" t="s">
        <v>829</v>
      </c>
      <c r="C359" s="11" t="s">
        <v>829</v>
      </c>
      <c r="D359" s="5" t="s">
        <v>1851</v>
      </c>
      <c r="E359" s="5"/>
      <c r="H359" t="str">
        <f t="shared" si="5"/>
        <v>new cParameter(){ParKod="SZABAKTCL", HumviLeiras="Szabad aktív klór", SajatLeiras="Szabad aktív klór", ParamErtek="NULL", ParamTip="", Created=DateTime.Now, LastModified=DateTime.Now},</v>
      </c>
    </row>
    <row r="360" spans="1:8" x14ac:dyDescent="0.25">
      <c r="A360" s="5" t="s">
        <v>830</v>
      </c>
      <c r="B360" s="5" t="s">
        <v>831</v>
      </c>
      <c r="C360" s="11" t="s">
        <v>831</v>
      </c>
      <c r="D360" s="5" t="s">
        <v>1851</v>
      </c>
      <c r="E360" s="5"/>
      <c r="H360" t="str">
        <f t="shared" si="5"/>
        <v>new cParameter(){ParKod="SZABADSZENSAV", HumviLeiras="Szabad szénsav", SajatLeiras="Szabad szénsav", ParamErtek="NULL", ParamTip="", Created=DateTime.Now, LastModified=DateTime.Now},</v>
      </c>
    </row>
    <row r="361" spans="1:8" x14ac:dyDescent="0.25">
      <c r="A361" s="5" t="s">
        <v>832</v>
      </c>
      <c r="B361" s="5" t="s">
        <v>833</v>
      </c>
      <c r="C361" s="5" t="s">
        <v>833</v>
      </c>
      <c r="D361" s="5" t="s">
        <v>1791</v>
      </c>
      <c r="E361" s="5"/>
      <c r="H361" t="str">
        <f t="shared" si="5"/>
        <v>new cParameter(){ParKod="SZAG", HumviLeiras="Szag", SajatLeiras="Szag", ParamErtek="elfogadható", ParamTip="", Created=DateTime.Now, LastModified=DateTime.Now},</v>
      </c>
    </row>
    <row r="362" spans="1:8" x14ac:dyDescent="0.25">
      <c r="A362" s="5" t="s">
        <v>834</v>
      </c>
      <c r="B362" s="5" t="s">
        <v>835</v>
      </c>
      <c r="C362" s="11" t="s">
        <v>835</v>
      </c>
      <c r="D362" s="5" t="s">
        <v>1851</v>
      </c>
      <c r="E362" s="5"/>
      <c r="H362" t="str">
        <f t="shared" si="5"/>
        <v>new cParameter(){ParKod="SZAGKUSZOB", HumviLeiras="Szag küszöbérték", SajatLeiras="Szag küszöbérték", ParamErtek="NULL", ParamTip="", Created=DateTime.Now, LastModified=DateTime.Now},</v>
      </c>
    </row>
    <row r="363" spans="1:8" x14ac:dyDescent="0.25">
      <c r="A363" s="5" t="s">
        <v>836</v>
      </c>
      <c r="B363" s="5" t="s">
        <v>837</v>
      </c>
      <c r="C363" s="5" t="s">
        <v>837</v>
      </c>
      <c r="D363" s="5" t="s">
        <v>1803</v>
      </c>
      <c r="E363" s="5"/>
      <c r="H363" t="str">
        <f t="shared" si="5"/>
        <v>new cParameter(){ParKod="SZELEN", HumviLeiras="Szelén", SajatLeiras="Szelén", ParamErtek="20", ParamTip="", Created=DateTime.Now, LastModified=DateTime.Now},</v>
      </c>
    </row>
    <row r="364" spans="1:8" x14ac:dyDescent="0.25">
      <c r="A364" s="5" t="s">
        <v>838</v>
      </c>
      <c r="B364" s="5" t="s">
        <v>839</v>
      </c>
      <c r="C364" s="11" t="s">
        <v>839</v>
      </c>
      <c r="D364" s="5" t="s">
        <v>1851</v>
      </c>
      <c r="E364" s="5"/>
      <c r="H364" t="str">
        <f t="shared" si="5"/>
        <v>new cParameter(){ParKod="CO2", HumviLeiras="Széndioxid", SajatLeiras="Széndioxid", ParamErtek="NULL", ParamTip="", Created=DateTime.Now, LastModified=DateTime.Now},</v>
      </c>
    </row>
    <row r="365" spans="1:8" x14ac:dyDescent="0.25">
      <c r="A365" s="5" t="s">
        <v>840</v>
      </c>
      <c r="B365" s="5" t="s">
        <v>841</v>
      </c>
      <c r="C365" s="11" t="s">
        <v>841</v>
      </c>
      <c r="D365" s="5" t="s">
        <v>1851</v>
      </c>
      <c r="E365" s="5"/>
      <c r="H365" t="str">
        <f t="shared" si="5"/>
        <v>new cParameter(){ParKod="CCL4", HumviLeiras="Szén-tetraklorid", SajatLeiras="Szén-tetraklorid", ParamErtek="NULL", ParamTip="", Created=DateTime.Now, LastModified=DateTime.Now},</v>
      </c>
    </row>
    <row r="366" spans="1:8" x14ac:dyDescent="0.25">
      <c r="A366" s="5" t="s">
        <v>842</v>
      </c>
      <c r="B366" s="5" t="s">
        <v>843</v>
      </c>
      <c r="C366" s="5" t="s">
        <v>1773</v>
      </c>
      <c r="D366" s="5" t="s">
        <v>1765</v>
      </c>
      <c r="E366" s="5"/>
      <c r="H366" t="str">
        <f t="shared" si="5"/>
        <v>new cParameter(){ParKod="BAKTERIUM", HumviLeiras="Szennyezettséget jelző baktériumok", SajatLeiras="Szennyezetség jelző baktériumok", ParamErtek="0", ParamTip="", Created=DateTime.Now, LastModified=DateTime.Now},</v>
      </c>
    </row>
    <row r="367" spans="1:8" x14ac:dyDescent="0.25">
      <c r="A367" s="5" t="s">
        <v>844</v>
      </c>
      <c r="B367" s="5" t="s">
        <v>845</v>
      </c>
      <c r="C367" s="11" t="s">
        <v>845</v>
      </c>
      <c r="D367" s="5" t="s">
        <v>1851</v>
      </c>
      <c r="E367" s="5"/>
      <c r="H367" t="str">
        <f t="shared" si="5"/>
        <v>new cParameter(){ParKod="SZILICIUM", HumviLeiras="Szilícium", SajatLeiras="Szilícium", ParamErtek="NULL", ParamTip="", Created=DateTime.Now, LastModified=DateTime.Now},</v>
      </c>
    </row>
    <row r="368" spans="1:8" x14ac:dyDescent="0.25">
      <c r="A368" s="5" t="s">
        <v>846</v>
      </c>
      <c r="B368" s="5" t="s">
        <v>847</v>
      </c>
      <c r="C368" s="5" t="s">
        <v>847</v>
      </c>
      <c r="D368" s="5" t="s">
        <v>1791</v>
      </c>
      <c r="E368" s="5"/>
      <c r="H368" t="str">
        <f t="shared" si="5"/>
        <v>new cParameter(){ParKod="SZIN", HumviLeiras="Szín", SajatLeiras="Szín", ParamErtek="elfogadható", ParamTip="", Created=DateTime.Now, LastModified=DateTime.Now},</v>
      </c>
    </row>
    <row r="369" spans="1:8" x14ac:dyDescent="0.25">
      <c r="A369" s="5" t="s">
        <v>848</v>
      </c>
      <c r="B369" s="5" t="s">
        <v>849</v>
      </c>
      <c r="C369" s="11" t="s">
        <v>849</v>
      </c>
      <c r="D369" s="5" t="s">
        <v>1851</v>
      </c>
      <c r="E369" s="5"/>
      <c r="H369" t="str">
        <f t="shared" si="5"/>
        <v>new cParameter(){ParKod="SZINMUSZERES", HumviLeiras="Szín (műszeres)", SajatLeiras="Szín (műszeres)", ParamErtek="NULL", ParamTip="", Created=DateTime.Now, LastModified=DateTime.Now},</v>
      </c>
    </row>
    <row r="370" spans="1:8" x14ac:dyDescent="0.25">
      <c r="A370" s="5" t="s">
        <v>850</v>
      </c>
      <c r="B370" s="5" t="s">
        <v>851</v>
      </c>
      <c r="C370" s="11" t="s">
        <v>851</v>
      </c>
      <c r="D370" s="5" t="s">
        <v>1851</v>
      </c>
      <c r="E370" s="5"/>
      <c r="H370" t="str">
        <f t="shared" si="5"/>
        <v>new cParameter(){ParKod="SZOE", HumviLeiras="SZOE olajok", SajatLeiras="SZOE olajok", ParamErtek="NULL", ParamTip="", Created=DateTime.Now, LastModified=DateTime.Now},</v>
      </c>
    </row>
    <row r="371" spans="1:8" x14ac:dyDescent="0.25">
      <c r="A371" s="5" t="s">
        <v>852</v>
      </c>
      <c r="B371" s="5" t="s">
        <v>853</v>
      </c>
      <c r="C371" s="11" t="s">
        <v>853</v>
      </c>
      <c r="D371" s="5" t="s">
        <v>1851</v>
      </c>
      <c r="E371" s="5"/>
      <c r="H371" t="str">
        <f t="shared" si="5"/>
        <v>new cParameter(){ParKod="SOMCOLIFAG", HumviLeiras="Szomatikus colifág", SajatLeiras="Szomatikus colifág", ParamErtek="NULL", ParamTip="", Created=DateTime.Now, LastModified=DateTime.Now},</v>
      </c>
    </row>
    <row r="372" spans="1:8" x14ac:dyDescent="0.25">
      <c r="A372" s="5" t="s">
        <v>854</v>
      </c>
      <c r="B372" s="5" t="s">
        <v>855</v>
      </c>
      <c r="C372" s="11" t="s">
        <v>855</v>
      </c>
      <c r="D372" s="5" t="s">
        <v>1851</v>
      </c>
      <c r="E372" s="5"/>
      <c r="H372" t="str">
        <f t="shared" si="5"/>
        <v>new cParameter(){ParKod="SZTIROL", HumviLeiras="Sztirol", SajatLeiras="Sztirol", ParamErtek="NULL", ParamTip="", Created=DateTime.Now, LastModified=DateTime.Now},</v>
      </c>
    </row>
    <row r="373" spans="1:8" x14ac:dyDescent="0.25">
      <c r="A373" s="5" t="s">
        <v>856</v>
      </c>
      <c r="B373" s="5" t="s">
        <v>857</v>
      </c>
      <c r="C373" s="5" t="s">
        <v>857</v>
      </c>
      <c r="D373" s="5" t="s">
        <v>1782</v>
      </c>
      <c r="E373" s="5"/>
      <c r="H373" t="str">
        <f t="shared" si="5"/>
        <v>new cParameter(){ParKod="SZULFAT", HumviLeiras="Szulfát", SajatLeiras="Szulfát", ParamErtek="250", ParamTip="", Created=DateTime.Now, LastModified=DateTime.Now},</v>
      </c>
    </row>
    <row r="374" spans="1:8" x14ac:dyDescent="0.25">
      <c r="A374" s="5" t="s">
        <v>858</v>
      </c>
      <c r="B374" s="5" t="s">
        <v>859</v>
      </c>
      <c r="C374" s="11" t="s">
        <v>859</v>
      </c>
      <c r="D374" s="5" t="s">
        <v>1851</v>
      </c>
      <c r="E374" s="5"/>
      <c r="H374" t="str">
        <f t="shared" si="5"/>
        <v>new cParameter(){ParKod="SZULFID", HumviLeiras="Szulfid", SajatLeiras="Szulfid", ParamErtek="NULL", ParamTip="", Created=DateTime.Now, LastModified=DateTime.Now},</v>
      </c>
    </row>
    <row r="375" spans="1:8" x14ac:dyDescent="0.25">
      <c r="A375" s="5" t="s">
        <v>860</v>
      </c>
      <c r="B375" s="5" t="s">
        <v>861</v>
      </c>
      <c r="C375" s="11" t="s">
        <v>861</v>
      </c>
      <c r="D375" s="5" t="s">
        <v>1851</v>
      </c>
      <c r="E375" s="5"/>
      <c r="H375" t="str">
        <f t="shared" si="5"/>
        <v>new cParameter(){ParKod="SZULFOTEPP", HumviLeiras="Szulfotep", SajatLeiras="Szulfotep", ParamErtek="NULL", ParamTip="", Created=DateTime.Now, LastModified=DateTime.Now},</v>
      </c>
    </row>
    <row r="376" spans="1:8" x14ac:dyDescent="0.25">
      <c r="A376" s="5" t="s">
        <v>862</v>
      </c>
      <c r="B376" s="5" t="s">
        <v>863</v>
      </c>
      <c r="C376" s="5" t="s">
        <v>863</v>
      </c>
      <c r="D376" s="5" t="s">
        <v>1767</v>
      </c>
      <c r="E376" s="5"/>
      <c r="H376" t="str">
        <f t="shared" si="5"/>
        <v>new cParameter(){ParKod="TELEP22", HumviLeiras="Telepszám 22°C-on", SajatLeiras="Telepszám 22°C-on", ParamErtek="nincs szokatlan változás", ParamTip="", Created=DateTime.Now, LastModified=DateTime.Now},</v>
      </c>
    </row>
    <row r="377" spans="1:8" x14ac:dyDescent="0.25">
      <c r="A377" s="5" t="s">
        <v>864</v>
      </c>
      <c r="B377" s="5" t="s">
        <v>865</v>
      </c>
      <c r="C377" s="5" t="s">
        <v>865</v>
      </c>
      <c r="D377" s="5" t="s">
        <v>1767</v>
      </c>
      <c r="E377" s="5"/>
      <c r="H377" t="str">
        <f t="shared" si="5"/>
        <v>new cParameter(){ParKod="TELEP37", HumviLeiras="Telepszám 37°C-on", SajatLeiras="Telepszám 37°C-on", ParamErtek="nincs szokatlan változás", ParamTip="", Created=DateTime.Now, LastModified=DateTime.Now},</v>
      </c>
    </row>
    <row r="378" spans="1:8" x14ac:dyDescent="0.25">
      <c r="A378" s="5" t="s">
        <v>866</v>
      </c>
      <c r="B378" s="5" t="s">
        <v>867</v>
      </c>
      <c r="C378" s="11" t="s">
        <v>867</v>
      </c>
      <c r="D378" s="5" t="s">
        <v>1851</v>
      </c>
      <c r="E378" s="5"/>
      <c r="H378" t="str">
        <f t="shared" si="5"/>
        <v>new cParameter(){ParKod="TERBUFOSZ", HumviLeiras="Terbufosz", SajatLeiras="Terbufosz", ParamErtek="NULL", ParamTip="", Created=DateTime.Now, LastModified=DateTime.Now},</v>
      </c>
    </row>
    <row r="379" spans="1:8" x14ac:dyDescent="0.25">
      <c r="A379" s="5" t="s">
        <v>868</v>
      </c>
      <c r="B379" s="5" t="s">
        <v>869</v>
      </c>
      <c r="C379" s="5" t="s">
        <v>869</v>
      </c>
      <c r="D379" s="5" t="s">
        <v>1810</v>
      </c>
      <c r="E379" s="5"/>
      <c r="H379" t="str">
        <f t="shared" si="5"/>
        <v>new cParameter(){ParKod="TERBUTILAZIN", HumviLeiras="Terbutilazin", SajatLeiras="Terbutilazin", ParamErtek="0,10", ParamTip="", Created=DateTime.Now, LastModified=DateTime.Now},</v>
      </c>
    </row>
    <row r="380" spans="1:8" x14ac:dyDescent="0.25">
      <c r="A380" s="5" t="s">
        <v>870</v>
      </c>
      <c r="B380" s="5" t="s">
        <v>871</v>
      </c>
      <c r="C380" s="5" t="s">
        <v>871</v>
      </c>
      <c r="D380" s="5" t="s">
        <v>1810</v>
      </c>
      <c r="E380" s="5"/>
      <c r="H380" t="str">
        <f t="shared" si="5"/>
        <v>new cParameter(){ParKod="TERBUTRIN", HumviLeiras="Terbutrin", SajatLeiras="Terbutrin", ParamErtek="0,10", ParamTip="", Created=DateTime.Now, LastModified=DateTime.Now},</v>
      </c>
    </row>
    <row r="381" spans="1:8" x14ac:dyDescent="0.25">
      <c r="A381" s="5" t="s">
        <v>872</v>
      </c>
      <c r="B381" s="5" t="s">
        <v>873</v>
      </c>
      <c r="C381" s="11" t="s">
        <v>873</v>
      </c>
      <c r="D381" s="5" t="s">
        <v>1851</v>
      </c>
      <c r="E381" s="5"/>
      <c r="H381" t="str">
        <f t="shared" si="5"/>
        <v>new cParameter(){ParKod="TETRAHIDROFURAN", HumviLeiras="Tetrahidro-furán", SajatLeiras="Tetrahidro-furán", ParamErtek="NULL", ParamTip="", Created=DateTime.Now, LastModified=DateTime.Now},</v>
      </c>
    </row>
    <row r="382" spans="1:8" x14ac:dyDescent="0.25">
      <c r="A382" s="5" t="s">
        <v>874</v>
      </c>
      <c r="B382" s="5" t="s">
        <v>875</v>
      </c>
      <c r="C382" s="11" t="s">
        <v>875</v>
      </c>
      <c r="D382" s="5" t="s">
        <v>1851</v>
      </c>
      <c r="E382" s="5"/>
      <c r="H382" t="str">
        <f t="shared" si="5"/>
        <v>new cParameter(){ParKod="THT", HumviLeiras="tetrahidro-tiofén", SajatLeiras="tetrahidro-tiofén", ParamErtek="NULL", ParamTip="", Created=DateTime.Now, LastModified=DateTime.Now},</v>
      </c>
    </row>
    <row r="383" spans="1:8" x14ac:dyDescent="0.25">
      <c r="A383" s="5" t="s">
        <v>876</v>
      </c>
      <c r="B383" s="5" t="s">
        <v>877</v>
      </c>
      <c r="C383" s="5" t="s">
        <v>1833</v>
      </c>
      <c r="D383" s="5" t="s">
        <v>1798</v>
      </c>
      <c r="E383" s="5"/>
      <c r="H383" t="str">
        <f t="shared" si="5"/>
        <v>new cParameter(){ParKod="TETRA_TRI_ETILEN", HumviLeiras="Tetraklór-etilén + Triklór etilén", SajatLeiras="Tetraklór-Etilén és Triklór Etilén", ParamErtek="10", ParamTip="", Created=DateTime.Now, LastModified=DateTime.Now},</v>
      </c>
    </row>
    <row r="384" spans="1:8" x14ac:dyDescent="0.25">
      <c r="A384" s="5" t="s">
        <v>878</v>
      </c>
      <c r="B384" s="5" t="s">
        <v>879</v>
      </c>
      <c r="C384" s="11" t="s">
        <v>879</v>
      </c>
      <c r="D384" s="5" t="s">
        <v>1851</v>
      </c>
      <c r="E384" s="5"/>
      <c r="H384" t="str">
        <f t="shared" si="5"/>
        <v>new cParameter(){ParKod="TETRACLFENOLOK", HumviLeiras="Tetraklór-fenol", SajatLeiras="Tetraklór-fenol", ParamErtek="NULL", ParamTip="", Created=DateTime.Now, LastModified=DateTime.Now},</v>
      </c>
    </row>
    <row r="385" spans="1:8" x14ac:dyDescent="0.25">
      <c r="A385" s="5" t="s">
        <v>880</v>
      </c>
      <c r="B385" s="5" t="s">
        <v>881</v>
      </c>
      <c r="C385" s="11" t="s">
        <v>881</v>
      </c>
      <c r="D385" s="5" t="s">
        <v>1851</v>
      </c>
      <c r="E385" s="5"/>
      <c r="H385" t="str">
        <f t="shared" si="5"/>
        <v>new cParameter(){ParKod="TETRACLVINFOSZ", HumviLeiras="Tetraklór-vinfosz", SajatLeiras="Tetraklór-vinfosz", ParamErtek="NULL", ParamTip="", Created=DateTime.Now, LastModified=DateTime.Now},</v>
      </c>
    </row>
    <row r="386" spans="1:8" x14ac:dyDescent="0.25">
      <c r="A386" s="5" t="s">
        <v>882</v>
      </c>
      <c r="B386" s="5" t="s">
        <v>883</v>
      </c>
      <c r="C386" s="11" t="s">
        <v>883</v>
      </c>
      <c r="D386" s="5" t="s">
        <v>1851</v>
      </c>
      <c r="E386" s="5"/>
      <c r="H386" t="str">
        <f t="shared" si="5"/>
        <v>new cParameter(){ParKod="TOKUTION", HumviLeiras="Tokution", SajatLeiras="Tokution", ParamErtek="NULL", ParamTip="", Created=DateTime.Now, LastModified=DateTime.Now},</v>
      </c>
    </row>
    <row r="387" spans="1:8" x14ac:dyDescent="0.25">
      <c r="A387" s="5" t="s">
        <v>884</v>
      </c>
      <c r="B387" s="5" t="s">
        <v>885</v>
      </c>
      <c r="C387" s="11" t="s">
        <v>885</v>
      </c>
      <c r="D387" s="5" t="s">
        <v>1851</v>
      </c>
      <c r="E387" s="5"/>
      <c r="H387" t="str">
        <f t="shared" si="5"/>
        <v>new cParameter(){ParKod="TOLUOL", HumviLeiras="Toluol", SajatLeiras="Toluol", ParamErtek="NULL", ParamTip="", Created=DateTime.Now, LastModified=DateTime.Now},</v>
      </c>
    </row>
    <row r="388" spans="1:8" x14ac:dyDescent="0.25">
      <c r="A388" s="5" t="s">
        <v>886</v>
      </c>
      <c r="B388" s="5" t="s">
        <v>887</v>
      </c>
      <c r="C388" s="11" t="s">
        <v>887</v>
      </c>
      <c r="D388" s="5" t="s">
        <v>1851</v>
      </c>
      <c r="E388" s="5"/>
      <c r="H388" t="str">
        <f t="shared" ref="H388:H451" si="6">CONCATENATE("new cParameter(){ParKod=""",A388,""", HumviLeiras=""",B388,""", SajatLeiras=""",C388,""", ParamErtek=""",D388,""", ParamTip=""",E388,""", Created=DateTime.Now, LastModified=DateTime.Now},")</f>
        <v>new cParameter(){ParKod="TR12DICL", HumviLeiras="transz 1,2-diklór-Etilén", SajatLeiras="transz 1,2-diklór-Etilén", ParamErtek="NULL", ParamTip="", Created=DateTime.Now, LastModified=DateTime.Now},</v>
      </c>
    </row>
    <row r="389" spans="1:8" x14ac:dyDescent="0.25">
      <c r="A389" s="5" t="s">
        <v>888</v>
      </c>
      <c r="B389" s="5" t="s">
        <v>889</v>
      </c>
      <c r="C389" s="11" t="s">
        <v>889</v>
      </c>
      <c r="D389" s="5" t="s">
        <v>1851</v>
      </c>
      <c r="E389" s="5"/>
      <c r="H389" t="str">
        <f t="shared" si="6"/>
        <v>new cParameter(){ParKod="TRANSZ-KLORDAN", HumviLeiras="transz-Klórdan", SajatLeiras="transz-Klórdan", ParamErtek="NULL", ParamTip="", Created=DateTime.Now, LastModified=DateTime.Now},</v>
      </c>
    </row>
    <row r="390" spans="1:8" x14ac:dyDescent="0.25">
      <c r="A390" s="5" t="s">
        <v>890</v>
      </c>
      <c r="B390" s="5" t="s">
        <v>891</v>
      </c>
      <c r="C390" s="5" t="s">
        <v>1805</v>
      </c>
      <c r="D390" s="5">
        <v>100</v>
      </c>
      <c r="E390" s="5"/>
      <c r="H390" t="str">
        <f t="shared" si="6"/>
        <v>new cParameter(){ParKod="TRICIUM", HumviLeiras="Trícium", SajatLeiras="Trícium, dúsítással", ParamErtek="100", ParamTip="", Created=DateTime.Now, LastModified=DateTime.Now},</v>
      </c>
    </row>
    <row r="391" spans="1:8" x14ac:dyDescent="0.25">
      <c r="A391" s="5" t="s">
        <v>892</v>
      </c>
      <c r="B391" s="5" t="s">
        <v>893</v>
      </c>
      <c r="C391" s="11" t="s">
        <v>893</v>
      </c>
      <c r="D391" s="5" t="s">
        <v>1851</v>
      </c>
      <c r="E391" s="5"/>
      <c r="H391" t="str">
        <f t="shared" si="6"/>
        <v>new cParameter(){ParKod="DIKLORPROP", HumviLeiras="Diklórprop", SajatLeiras="Diklórprop", ParamErtek="NULL", ParamTip="", Created=DateTime.Now, LastModified=DateTime.Now},</v>
      </c>
    </row>
    <row r="392" spans="1:8" x14ac:dyDescent="0.25">
      <c r="A392" s="5" t="s">
        <v>894</v>
      </c>
      <c r="B392" s="5" t="s">
        <v>895</v>
      </c>
      <c r="C392" s="11" t="s">
        <v>895</v>
      </c>
      <c r="D392" s="5" t="s">
        <v>1851</v>
      </c>
      <c r="E392" s="5"/>
      <c r="H392" t="str">
        <f t="shared" si="6"/>
        <v>new cParameter(){ParKod="VAL_2_4_D2", HumviLeiras="2,4-diklór-fenoxi-ecetsav 2 - val", SajatLeiras="2,4-diklór-fenoxi-ecetsav 2 - val", ParamErtek="NULL", ParamTip="", Created=DateTime.Now, LastModified=DateTime.Now},</v>
      </c>
    </row>
    <row r="393" spans="1:8" x14ac:dyDescent="0.25">
      <c r="A393" s="5" t="s">
        <v>896</v>
      </c>
      <c r="B393" s="5" t="s">
        <v>897</v>
      </c>
      <c r="C393" s="11" t="s">
        <v>897</v>
      </c>
      <c r="D393" s="5" t="s">
        <v>1851</v>
      </c>
      <c r="E393" s="5"/>
      <c r="H393" t="str">
        <f t="shared" si="6"/>
        <v>new cParameter(){ParKod="VALMETOLAKLOR2", HumviLeiras="Metolaklór 2 - val", SajatLeiras="Metolaklór 2 - val", ParamErtek="NULL", ParamTip="", Created=DateTime.Now, LastModified=DateTime.Now},</v>
      </c>
    </row>
    <row r="394" spans="1:8" x14ac:dyDescent="0.25">
      <c r="A394" s="5" t="s">
        <v>898</v>
      </c>
      <c r="B394" s="5" t="s">
        <v>899</v>
      </c>
      <c r="C394" s="11" t="s">
        <v>899</v>
      </c>
      <c r="D394" s="5" t="s">
        <v>1851</v>
      </c>
      <c r="E394" s="5"/>
      <c r="H394" t="str">
        <f t="shared" si="6"/>
        <v>new cParameter(){ParKod="VALTERBUTILAZIN2", HumviLeiras="Terbutilazin 2 - val", SajatLeiras="Terbutilazin 2 - val", ParamErtek="NULL", ParamTip="", Created=DateTime.Now, LastModified=DateTime.Now},</v>
      </c>
    </row>
    <row r="395" spans="1:8" x14ac:dyDescent="0.25">
      <c r="A395" s="5" t="s">
        <v>900</v>
      </c>
      <c r="B395" s="5" t="s">
        <v>901</v>
      </c>
      <c r="C395" s="11" t="s">
        <v>901</v>
      </c>
      <c r="D395" s="5" t="s">
        <v>1851</v>
      </c>
      <c r="E395" s="5"/>
      <c r="H395" t="str">
        <f t="shared" si="6"/>
        <v>new cParameter(){ParKod="VALENDOSZULFAN2-1", HumviLeiras="Endoszulfán II - 1 - val", SajatLeiras="Endoszulfán II - 1 - val", ParamErtek="NULL", ParamTip="", Created=DateTime.Now, LastModified=DateTime.Now},</v>
      </c>
    </row>
    <row r="396" spans="1:8" x14ac:dyDescent="0.25">
      <c r="A396" s="5" t="s">
        <v>902</v>
      </c>
      <c r="B396" s="5" t="s">
        <v>903</v>
      </c>
      <c r="C396" s="11" t="s">
        <v>903</v>
      </c>
      <c r="D396" s="5" t="s">
        <v>1851</v>
      </c>
      <c r="E396" s="5"/>
      <c r="H396" t="str">
        <f t="shared" si="6"/>
        <v>new cParameter(){ParKod="VALENDOSZULFANSZUL2", HumviLeiras="Endoszulfán-szulfát 2 - val", SajatLeiras="Endoszulfán-szulfát 2 - val", ParamErtek="NULL", ParamTip="", Created=DateTime.Now, LastModified=DateTime.Now},</v>
      </c>
    </row>
    <row r="397" spans="1:8" x14ac:dyDescent="0.25">
      <c r="A397" s="5" t="s">
        <v>904</v>
      </c>
      <c r="B397" s="5" t="s">
        <v>905</v>
      </c>
      <c r="C397" s="11" t="s">
        <v>905</v>
      </c>
      <c r="D397" s="5" t="s">
        <v>1851</v>
      </c>
      <c r="E397" s="5"/>
      <c r="H397" t="str">
        <f t="shared" si="6"/>
        <v>new cParameter(){ParKod="VALCLPIRIFOSZ2", HumviLeiras="Klór-pirifosz 2 - val", SajatLeiras="Klór-pirifosz 2 - val", ParamErtek="NULL", ParamTip="", Created=DateTime.Now, LastModified=DateTime.Now},</v>
      </c>
    </row>
    <row r="398" spans="1:8" x14ac:dyDescent="0.25">
      <c r="A398" s="5" t="s">
        <v>906</v>
      </c>
      <c r="B398" s="5" t="s">
        <v>907</v>
      </c>
      <c r="C398" s="11" t="s">
        <v>907</v>
      </c>
      <c r="D398" s="5" t="s">
        <v>1851</v>
      </c>
      <c r="E398" s="5"/>
      <c r="H398" t="str">
        <f t="shared" si="6"/>
        <v>new cParameter(){ParKod="VALLINDAN1", HumviLeiras="Lindán 1 - val", SajatLeiras="Lindán 1 - val", ParamErtek="NULL", ParamTip="", Created=DateTime.Now, LastModified=DateTime.Now},</v>
      </c>
    </row>
    <row r="399" spans="1:8" x14ac:dyDescent="0.25">
      <c r="A399" s="5" t="s">
        <v>908</v>
      </c>
      <c r="B399" s="5" t="s">
        <v>909</v>
      </c>
      <c r="C399" s="11" t="s">
        <v>909</v>
      </c>
      <c r="D399" s="5" t="s">
        <v>1851</v>
      </c>
      <c r="E399" s="5"/>
      <c r="H399" t="str">
        <f t="shared" si="6"/>
        <v>new cParameter(){ParKod="VEZKEPHSZ", HumviLeiras="Vezetőképesség (helyszíni)", SajatLeiras="Vezetőképesség (helyszíni)", ParamErtek="NULL", ParamTip="", Created=DateTime.Now, LastModified=DateTime.Now},</v>
      </c>
    </row>
    <row r="400" spans="1:8" x14ac:dyDescent="0.25">
      <c r="A400" s="5" t="s">
        <v>910</v>
      </c>
      <c r="B400" s="5" t="s">
        <v>911</v>
      </c>
      <c r="C400" s="11" t="s">
        <v>911</v>
      </c>
      <c r="D400" s="5" t="s">
        <v>1851</v>
      </c>
      <c r="E400" s="5"/>
      <c r="H400" t="str">
        <f t="shared" si="6"/>
        <v>new cParameter(){ParKod="PLUG", HumviLeiras="p-lúgosság", SajatLeiras="p-lúgosság", ParamErtek="NULL", ParamTip="", Created=DateTime.Now, LastModified=DateTime.Now},</v>
      </c>
    </row>
    <row r="401" spans="1:8" x14ac:dyDescent="0.25">
      <c r="A401" s="5" t="s">
        <v>912</v>
      </c>
      <c r="B401" s="5" t="s">
        <v>913</v>
      </c>
      <c r="C401" s="11" t="s">
        <v>913</v>
      </c>
      <c r="D401" s="5" t="s">
        <v>1851</v>
      </c>
      <c r="E401" s="5"/>
      <c r="H401" t="str">
        <f t="shared" si="6"/>
        <v>new cParameter(){ParKod="AOXMUOLD2", HumviLeiras="AOX 2 - műoldat", SajatLeiras="AOX 2 - műoldat", ParamErtek="NULL", ParamTip="", Created=DateTime.Now, LastModified=DateTime.Now},</v>
      </c>
    </row>
    <row r="402" spans="1:8" x14ac:dyDescent="0.25">
      <c r="A402" s="5" t="s">
        <v>914</v>
      </c>
      <c r="B402" s="5" t="s">
        <v>915</v>
      </c>
      <c r="C402" s="11" t="s">
        <v>915</v>
      </c>
      <c r="D402" s="5" t="s">
        <v>1851</v>
      </c>
      <c r="E402" s="5"/>
      <c r="H402" t="str">
        <f t="shared" si="6"/>
        <v>new cParameter(){ParKod="INDOZIS", HumviLeiras="Indikatív dózis", SajatLeiras="Indikatív dózis", ParamErtek="NULL", ParamTip="", Created=DateTime.Now, LastModified=DateTime.Now},</v>
      </c>
    </row>
    <row r="403" spans="1:8" x14ac:dyDescent="0.25">
      <c r="A403" s="5" t="s">
        <v>916</v>
      </c>
      <c r="B403" s="5" t="s">
        <v>917</v>
      </c>
      <c r="C403" s="11" t="s">
        <v>917</v>
      </c>
      <c r="D403" s="5" t="s">
        <v>1851</v>
      </c>
      <c r="E403" s="5"/>
      <c r="H403" t="str">
        <f t="shared" si="6"/>
        <v>new cParameter(){ParKod="NITRATVALM", HumviLeiras="Nitrát - valódi minta", SajatLeiras="Nitrát - valódi minta", ParamErtek="NULL", ParamTip="", Created=DateTime.Now, LastModified=DateTime.Now},</v>
      </c>
    </row>
    <row r="404" spans="1:8" x14ac:dyDescent="0.25">
      <c r="A404" s="5" t="s">
        <v>918</v>
      </c>
      <c r="B404" s="5" t="s">
        <v>919</v>
      </c>
      <c r="C404" s="11" t="s">
        <v>919</v>
      </c>
      <c r="D404" s="5" t="s">
        <v>1851</v>
      </c>
      <c r="E404" s="5"/>
      <c r="H404" t="str">
        <f t="shared" si="6"/>
        <v>new cParameter(){ParKod="AMMONIUMVALM", HumviLeiras="Ammónium - valódi minta", SajatLeiras="Ammónium - valódi minta", ParamErtek="NULL", ParamTip="", Created=DateTime.Now, LastModified=DateTime.Now},</v>
      </c>
    </row>
    <row r="405" spans="1:8" x14ac:dyDescent="0.25">
      <c r="A405" s="5" t="s">
        <v>920</v>
      </c>
      <c r="B405" s="5" t="s">
        <v>921</v>
      </c>
      <c r="C405" s="11" t="s">
        <v>921</v>
      </c>
      <c r="D405" s="5" t="s">
        <v>1851</v>
      </c>
      <c r="E405" s="5"/>
      <c r="H405" t="str">
        <f t="shared" si="6"/>
        <v>new cParameter(){ParKod="ANTIMONMUOLD1", HumviLeiras="Antimon 1 - műoldat", SajatLeiras="Antimon 1 - műoldat", ParamErtek="NULL", ParamTip="", Created=DateTime.Now, LastModified=DateTime.Now},</v>
      </c>
    </row>
    <row r="406" spans="1:8" x14ac:dyDescent="0.25">
      <c r="A406" s="5" t="s">
        <v>922</v>
      </c>
      <c r="B406" s="5" t="s">
        <v>923</v>
      </c>
      <c r="C406" s="11" t="s">
        <v>923</v>
      </c>
      <c r="D406" s="5" t="s">
        <v>1851</v>
      </c>
      <c r="E406" s="5"/>
      <c r="H406" t="str">
        <f t="shared" si="6"/>
        <v>new cParameter(){ParKod="CI12DIKLETMUOLD1", HumviLeiras="Cisz-1,2-diklór-etilén 1 - műoldat", SajatLeiras="Cisz-1,2-diklór-etilén 1 - műoldat", ParamErtek="NULL", ParamTip="", Created=DateTime.Now, LastModified=DateTime.Now},</v>
      </c>
    </row>
    <row r="407" spans="1:8" x14ac:dyDescent="0.25">
      <c r="A407" s="5" t="s">
        <v>924</v>
      </c>
      <c r="B407" s="5" t="s">
        <v>925</v>
      </c>
      <c r="C407" s="11" t="s">
        <v>925</v>
      </c>
      <c r="D407" s="5" t="s">
        <v>1851</v>
      </c>
      <c r="E407" s="5"/>
      <c r="H407" t="str">
        <f t="shared" si="6"/>
        <v>new cParameter(){ParKod="CI12DIKLETMUOLD2", HumviLeiras="Cisz-1,2-diklór-etilén 2 - műoldat", SajatLeiras="Cisz-1,2-diklór-etilén 2 - műoldat", ParamErtek="NULL", ParamTip="", Created=DateTime.Now, LastModified=DateTime.Now},</v>
      </c>
    </row>
    <row r="408" spans="1:8" x14ac:dyDescent="0.25">
      <c r="A408" s="5" t="s">
        <v>926</v>
      </c>
      <c r="B408" s="5" t="s">
        <v>927</v>
      </c>
      <c r="C408" s="11" t="s">
        <v>927</v>
      </c>
      <c r="D408" s="5" t="s">
        <v>1851</v>
      </c>
      <c r="E408" s="5"/>
      <c r="H408" t="str">
        <f t="shared" si="6"/>
        <v>new cParameter(){ParKod="DIBROMKLMETMUOLD1", HumviLeiras="Dibróm-klór-metán 1 - műoldat", SajatLeiras="Dibróm-klór-metán 1 - műoldat", ParamErtek="NULL", ParamTip="", Created=DateTime.Now, LastModified=DateTime.Now},</v>
      </c>
    </row>
    <row r="409" spans="1:8" x14ac:dyDescent="0.25">
      <c r="A409" s="5" t="s">
        <v>928</v>
      </c>
      <c r="B409" s="5" t="s">
        <v>929</v>
      </c>
      <c r="C409" s="11" t="s">
        <v>929</v>
      </c>
      <c r="D409" s="5" t="s">
        <v>1851</v>
      </c>
      <c r="E409" s="5"/>
      <c r="H409" t="str">
        <f t="shared" si="6"/>
        <v>new cParameter(){ParKod="DIBROMKLMETMUOLD2", HumviLeiras="Dibróm-klór-metán 2 - műoldat", SajatLeiras="Dibróm-klór-metán 2 - műoldat", ParamErtek="NULL", ParamTip="", Created=DateTime.Now, LastModified=DateTime.Now},</v>
      </c>
    </row>
    <row r="410" spans="1:8" x14ac:dyDescent="0.25">
      <c r="A410" s="5" t="s">
        <v>930</v>
      </c>
      <c r="B410" s="5" t="s">
        <v>931</v>
      </c>
      <c r="C410" s="11" t="s">
        <v>931</v>
      </c>
      <c r="D410" s="5" t="s">
        <v>1851</v>
      </c>
      <c r="E410" s="5"/>
      <c r="H410" t="str">
        <f t="shared" si="6"/>
        <v>new cParameter(){ParKod="EZUSTMUOLD1", HumviLeiras="Ezüst 1 - műoldat", SajatLeiras="Ezüst 1 - műoldat", ParamErtek="NULL", ParamTip="", Created=DateTime.Now, LastModified=DateTime.Now},</v>
      </c>
    </row>
    <row r="411" spans="1:8" x14ac:dyDescent="0.25">
      <c r="A411" s="5" t="s">
        <v>932</v>
      </c>
      <c r="B411" s="5" t="s">
        <v>933</v>
      </c>
      <c r="C411" s="11" t="s">
        <v>933</v>
      </c>
      <c r="D411" s="5" t="s">
        <v>1851</v>
      </c>
      <c r="E411" s="5"/>
      <c r="H411" t="str">
        <f t="shared" si="6"/>
        <v>new cParameter(){ParKod="EZUSTMUOLD2", HumviLeiras="Ezüst 2 - műoldat", SajatLeiras="Ezüst 2 - műoldat", ParamErtek="NULL", ParamTip="", Created=DateTime.Now, LastModified=DateTime.Now},</v>
      </c>
    </row>
    <row r="412" spans="1:8" x14ac:dyDescent="0.25">
      <c r="A412" s="5" t="s">
        <v>934</v>
      </c>
      <c r="B412" s="5" t="s">
        <v>935</v>
      </c>
      <c r="C412" s="11" t="s">
        <v>935</v>
      </c>
      <c r="D412" s="5" t="s">
        <v>1851</v>
      </c>
      <c r="E412" s="5"/>
      <c r="H412" t="str">
        <f t="shared" si="6"/>
        <v>new cParameter(){ParKod="FENOLMUOLD1", HumviLeiras="Fenolindex 1 - műoldat", SajatLeiras="Fenolindex 1 - műoldat", ParamErtek="NULL", ParamTip="", Created=DateTime.Now, LastModified=DateTime.Now},</v>
      </c>
    </row>
    <row r="413" spans="1:8" x14ac:dyDescent="0.25">
      <c r="A413" s="5" t="s">
        <v>936</v>
      </c>
      <c r="B413" s="5" t="s">
        <v>937</v>
      </c>
      <c r="C413" s="11" t="s">
        <v>937</v>
      </c>
      <c r="D413" s="5" t="s">
        <v>1851</v>
      </c>
      <c r="E413" s="5"/>
      <c r="H413" t="str">
        <f t="shared" si="6"/>
        <v>new cParameter(){ParKod="FENOLMUOLD2", HumviLeiras="Fenolindex 2 - műoldat", SajatLeiras="Fenolindex 2 - műoldat", ParamErtek="NULL", ParamTip="", Created=DateTime.Now, LastModified=DateTime.Now},</v>
      </c>
    </row>
    <row r="414" spans="1:8" x14ac:dyDescent="0.25">
      <c r="A414" s="5" t="s">
        <v>938</v>
      </c>
      <c r="B414" s="5" t="s">
        <v>939</v>
      </c>
      <c r="C414" s="11" t="s">
        <v>939</v>
      </c>
      <c r="D414" s="5" t="s">
        <v>1851</v>
      </c>
      <c r="E414" s="5"/>
      <c r="H414" t="str">
        <f t="shared" si="6"/>
        <v>new cParameter(){ParKod="FLUORIDMUOLD1", HumviLeiras="Fluorid 1 - műoldat", SajatLeiras="Fluorid 1 - műoldat", ParamErtek="NULL", ParamTip="", Created=DateTime.Now, LastModified=DateTime.Now},</v>
      </c>
    </row>
    <row r="415" spans="1:8" x14ac:dyDescent="0.25">
      <c r="A415" s="5" t="s">
        <v>940</v>
      </c>
      <c r="B415" s="5" t="s">
        <v>941</v>
      </c>
      <c r="C415" s="11" t="s">
        <v>941</v>
      </c>
      <c r="D415" s="5" t="s">
        <v>1851</v>
      </c>
      <c r="E415" s="5"/>
      <c r="H415" t="str">
        <f t="shared" si="6"/>
        <v>new cParameter(){ParKod="FLUORIDMUOLD2", HumviLeiras="Fluorid 2 - műoldat", SajatLeiras="Fluorid 2 - műoldat", ParamErtek="NULL", ParamTip="", Created=DateTime.Now, LastModified=DateTime.Now},</v>
      </c>
    </row>
    <row r="416" spans="1:8" x14ac:dyDescent="0.25">
      <c r="A416" s="5" t="s">
        <v>942</v>
      </c>
      <c r="B416" s="5" t="s">
        <v>943</v>
      </c>
      <c r="C416" s="11" t="s">
        <v>943</v>
      </c>
      <c r="D416" s="5" t="s">
        <v>1851</v>
      </c>
      <c r="E416" s="5"/>
      <c r="H416" t="str">
        <f t="shared" si="6"/>
        <v>new cParameter(){ParKod="PO4MUOLD1", HumviLeiras="Foszfát 1 - műoldat", SajatLeiras="Foszfát 1 - műoldat", ParamErtek="NULL", ParamTip="", Created=DateTime.Now, LastModified=DateTime.Now},</v>
      </c>
    </row>
    <row r="417" spans="1:8" x14ac:dyDescent="0.25">
      <c r="A417" s="5" t="s">
        <v>944</v>
      </c>
      <c r="B417" s="5" t="s">
        <v>945</v>
      </c>
      <c r="C417" s="11" t="s">
        <v>945</v>
      </c>
      <c r="D417" s="5" t="s">
        <v>1851</v>
      </c>
      <c r="E417" s="5"/>
      <c r="H417" t="str">
        <f t="shared" si="6"/>
        <v>new cParameter(){ParKod="PO4MUOLD2", HumviLeiras="Foszfát 2 - műoldat", SajatLeiras="Foszfát 2 - műoldat", ParamErtek="NULL", ParamTip="", Created=DateTime.Now, LastModified=DateTime.Now},</v>
      </c>
    </row>
    <row r="418" spans="1:8" x14ac:dyDescent="0.25">
      <c r="A418" s="5" t="s">
        <v>946</v>
      </c>
      <c r="B418" s="5" t="s">
        <v>947</v>
      </c>
      <c r="C418" s="11" t="s">
        <v>947</v>
      </c>
      <c r="D418" s="5" t="s">
        <v>1851</v>
      </c>
      <c r="E418" s="5"/>
      <c r="H418" t="str">
        <f t="shared" si="6"/>
        <v>new cParameter(){ParKod="HIGANYMUOLD1", HumviLeiras="Higany 1 - műoldat", SajatLeiras="Higany 1 - műoldat", ParamErtek="NULL", ParamTip="", Created=DateTime.Now, LastModified=DateTime.Now},</v>
      </c>
    </row>
    <row r="419" spans="1:8" x14ac:dyDescent="0.25">
      <c r="A419" s="5" t="s">
        <v>948</v>
      </c>
      <c r="B419" s="5" t="s">
        <v>949</v>
      </c>
      <c r="C419" s="11" t="s">
        <v>949</v>
      </c>
      <c r="D419" s="5" t="s">
        <v>1851</v>
      </c>
      <c r="E419" s="5"/>
      <c r="H419" t="str">
        <f t="shared" si="6"/>
        <v>new cParameter(){ParKod="HIGANYMUOLD2", HumviLeiras="Higany 2 - műoldat", SajatLeiras="Higany 2 - műoldat", ParamErtek="NULL", ParamTip="", Created=DateTime.Now, LastModified=DateTime.Now},</v>
      </c>
    </row>
    <row r="420" spans="1:8" x14ac:dyDescent="0.25">
      <c r="A420" s="5" t="s">
        <v>950</v>
      </c>
      <c r="B420" s="5" t="s">
        <v>951</v>
      </c>
      <c r="C420" s="11" t="s">
        <v>951</v>
      </c>
      <c r="D420" s="5" t="s">
        <v>1851</v>
      </c>
      <c r="E420" s="5"/>
      <c r="H420" t="str">
        <f t="shared" si="6"/>
        <v>new cParameter(){ParKod="INDENO123MUOLD1", HumviLeiras="Indeno(1,2,3-cd)pirén 1 - műoldat", SajatLeiras="Indeno(1,2,3-cd)pirén 1 - műoldat", ParamErtek="NULL", ParamTip="", Created=DateTime.Now, LastModified=DateTime.Now},</v>
      </c>
    </row>
    <row r="421" spans="1:8" x14ac:dyDescent="0.25">
      <c r="A421" s="5" t="s">
        <v>952</v>
      </c>
      <c r="B421" s="5" t="s">
        <v>953</v>
      </c>
      <c r="C421" s="11" t="s">
        <v>953</v>
      </c>
      <c r="D421" s="5" t="s">
        <v>1851</v>
      </c>
      <c r="E421" s="5"/>
      <c r="H421" t="str">
        <f t="shared" si="6"/>
        <v>new cParameter(){ParKod="INDENO123MUOLD2", HumviLeiras="Indeno(1,2,3-cd)pirén 2 - műoldat", SajatLeiras="Indeno(1,2,3-cd)pirén 2 - műoldat", ParamErtek="NULL", ParamTip="", Created=DateTime.Now, LastModified=DateTime.Now},</v>
      </c>
    </row>
    <row r="422" spans="1:8" x14ac:dyDescent="0.25">
      <c r="A422" s="5" t="s">
        <v>954</v>
      </c>
      <c r="B422" s="5" t="s">
        <v>955</v>
      </c>
      <c r="C422" s="11" t="s">
        <v>955</v>
      </c>
      <c r="D422" s="5" t="s">
        <v>1851</v>
      </c>
      <c r="E422" s="5"/>
      <c r="H422" t="str">
        <f t="shared" si="6"/>
        <v>new cParameter(){ParKod="KADMIUMMUOLD1", HumviLeiras="Kadmium 1 - műoldat", SajatLeiras="Kadmium 1 - műoldat", ParamErtek="NULL", ParamTip="", Created=DateTime.Now, LastModified=DateTime.Now},</v>
      </c>
    </row>
    <row r="423" spans="1:8" x14ac:dyDescent="0.25">
      <c r="A423" s="5" t="s">
        <v>956</v>
      </c>
      <c r="B423" s="5" t="s">
        <v>957</v>
      </c>
      <c r="C423" s="11" t="s">
        <v>957</v>
      </c>
      <c r="D423" s="5" t="s">
        <v>1851</v>
      </c>
      <c r="E423" s="5"/>
      <c r="H423" t="str">
        <f t="shared" si="6"/>
        <v>new cParameter(){ParKod="KADMIUMMUOLD2", HumviLeiras="Kadmium 2 - műoldat", SajatLeiras="Kadmium 2 - műoldat", ParamErtek="NULL", ParamTip="", Created=DateTime.Now, LastModified=DateTime.Now},</v>
      </c>
    </row>
    <row r="424" spans="1:8" x14ac:dyDescent="0.25">
      <c r="A424" s="5" t="s">
        <v>958</v>
      </c>
      <c r="B424" s="5" t="s">
        <v>959</v>
      </c>
      <c r="C424" s="11" t="s">
        <v>959</v>
      </c>
      <c r="D424" s="5" t="s">
        <v>1851</v>
      </c>
      <c r="E424" s="5"/>
      <c r="H424" t="str">
        <f t="shared" si="6"/>
        <v>new cParameter(){ParKod="KALIUMMUOLD1", HumviLeiras="Kálium 1 - műoldat", SajatLeiras="Kálium 1 - műoldat", ParamErtek="NULL", ParamTip="", Created=DateTime.Now, LastModified=DateTime.Now},</v>
      </c>
    </row>
    <row r="425" spans="1:8" x14ac:dyDescent="0.25">
      <c r="A425" s="5" t="s">
        <v>960</v>
      </c>
      <c r="B425" s="5" t="s">
        <v>961</v>
      </c>
      <c r="C425" s="11" t="s">
        <v>961</v>
      </c>
      <c r="D425" s="5" t="s">
        <v>1851</v>
      </c>
      <c r="E425" s="5"/>
      <c r="H425" t="str">
        <f t="shared" si="6"/>
        <v>new cParameter(){ParKod="KALIUMMUOLD2", HumviLeiras="Kálium 2 - műoldat", SajatLeiras="Kálium 2 - műoldat", ParamErtek="NULL", ParamTip="", Created=DateTime.Now, LastModified=DateTime.Now},</v>
      </c>
    </row>
    <row r="426" spans="1:8" x14ac:dyDescent="0.25">
      <c r="A426" s="5" t="s">
        <v>962</v>
      </c>
      <c r="B426" s="5" t="s">
        <v>963</v>
      </c>
      <c r="C426" s="11" t="s">
        <v>963</v>
      </c>
      <c r="D426" s="5" t="s">
        <v>1851</v>
      </c>
      <c r="E426" s="5"/>
      <c r="H426" t="str">
        <f t="shared" si="6"/>
        <v>new cParameter(){ParKod="KLOROFORMMUOLD1", HumviLeiras="Kloroform 1 - műoldat", SajatLeiras="Kloroform 1 - műoldat", ParamErtek="NULL", ParamTip="", Created=DateTime.Now, LastModified=DateTime.Now},</v>
      </c>
    </row>
    <row r="427" spans="1:8" x14ac:dyDescent="0.25">
      <c r="A427" s="5" t="s">
        <v>964</v>
      </c>
      <c r="B427" s="5" t="s">
        <v>965</v>
      </c>
      <c r="C427" s="11" t="s">
        <v>965</v>
      </c>
      <c r="D427" s="5" t="s">
        <v>1851</v>
      </c>
      <c r="E427" s="5"/>
      <c r="H427" t="str">
        <f t="shared" si="6"/>
        <v>new cParameter(){ParKod="KLOROFORMMUOLD2", HumviLeiras="Kloroform 2 - műoldat", SajatLeiras="Kloroform 2 - műoldat", ParamErtek="NULL", ParamTip="", Created=DateTime.Now, LastModified=DateTime.Now},</v>
      </c>
    </row>
    <row r="428" spans="1:8" x14ac:dyDescent="0.25">
      <c r="A428" s="5" t="s">
        <v>966</v>
      </c>
      <c r="B428" s="5" t="s">
        <v>967</v>
      </c>
      <c r="C428" s="11" t="s">
        <v>967</v>
      </c>
      <c r="D428" s="5" t="s">
        <v>1851</v>
      </c>
      <c r="E428" s="5"/>
      <c r="H428" t="str">
        <f t="shared" si="6"/>
        <v>new cParameter(){ParKod="KOBALTMUOLD1", HumviLeiras="Kobalt 1 - műoldat", SajatLeiras="Kobalt 1 - műoldat", ParamErtek="NULL", ParamTip="", Created=DateTime.Now, LastModified=DateTime.Now},</v>
      </c>
    </row>
    <row r="429" spans="1:8" x14ac:dyDescent="0.25">
      <c r="A429" s="5" t="s">
        <v>968</v>
      </c>
      <c r="B429" s="5" t="s">
        <v>969</v>
      </c>
      <c r="C429" s="11" t="s">
        <v>969</v>
      </c>
      <c r="D429" s="5" t="s">
        <v>1851</v>
      </c>
      <c r="E429" s="5"/>
      <c r="H429" t="str">
        <f t="shared" si="6"/>
        <v>new cParameter(){ParKod="KOBALTMUOLD2", HumviLeiras="Kobalt 2 - műoldat", SajatLeiras="Kobalt 2 - műoldat", ParamErtek="NULL", ParamTip="", Created=DateTime.Now, LastModified=DateTime.Now},</v>
      </c>
    </row>
    <row r="430" spans="1:8" x14ac:dyDescent="0.25">
      <c r="A430" s="5" t="s">
        <v>970</v>
      </c>
      <c r="B430" s="5" t="s">
        <v>971</v>
      </c>
      <c r="C430" s="11" t="s">
        <v>971</v>
      </c>
      <c r="D430" s="5" t="s">
        <v>1851</v>
      </c>
      <c r="E430" s="5"/>
      <c r="H430" t="str">
        <f t="shared" si="6"/>
        <v>new cParameter(){ParKod="KOIPSMUOLD1", HumviLeiras="KOIps 1 - műoldat", SajatLeiras="KOIps 1 - műoldat", ParamErtek="NULL", ParamTip="", Created=DateTime.Now, LastModified=DateTime.Now},</v>
      </c>
    </row>
    <row r="431" spans="1:8" x14ac:dyDescent="0.25">
      <c r="A431" s="5" t="s">
        <v>972</v>
      </c>
      <c r="B431" s="5" t="s">
        <v>973</v>
      </c>
      <c r="C431" s="11" t="s">
        <v>973</v>
      </c>
      <c r="D431" s="5" t="s">
        <v>1851</v>
      </c>
      <c r="E431" s="5"/>
      <c r="H431" t="str">
        <f t="shared" si="6"/>
        <v>new cParameter(){ParKod="KOIPSMUOLD2", HumviLeiras="KOIps 2 - műoldat", SajatLeiras="KOIps 2 - műoldat", ParamErtek="NULL", ParamTip="", Created=DateTime.Now, LastModified=DateTime.Now},</v>
      </c>
    </row>
    <row r="432" spans="1:8" x14ac:dyDescent="0.25">
      <c r="A432" s="5" t="s">
        <v>974</v>
      </c>
      <c r="B432" s="5" t="s">
        <v>975</v>
      </c>
      <c r="C432" s="11" t="s">
        <v>975</v>
      </c>
      <c r="D432" s="5" t="s">
        <v>1851</v>
      </c>
      <c r="E432" s="5"/>
      <c r="H432" t="str">
        <f t="shared" si="6"/>
        <v>new cParameter(){ParKod="KROMMUOLD1", HumviLeiras="Króm 1 - műoldat", SajatLeiras="Króm 1 - műoldat", ParamErtek="NULL", ParamTip="", Created=DateTime.Now, LastModified=DateTime.Now},</v>
      </c>
    </row>
    <row r="433" spans="1:8" x14ac:dyDescent="0.25">
      <c r="A433" s="5" t="s">
        <v>976</v>
      </c>
      <c r="B433" s="5" t="s">
        <v>977</v>
      </c>
      <c r="C433" s="11" t="s">
        <v>977</v>
      </c>
      <c r="D433" s="5" t="s">
        <v>1851</v>
      </c>
      <c r="E433" s="5"/>
      <c r="H433" t="str">
        <f t="shared" si="6"/>
        <v>new cParameter(){ParKod="LITIUMMUOLD1", HumviLeiras="Lítium 1 - műoldat", SajatLeiras="Lítium 1 - műoldat", ParamErtek="NULL", ParamTip="", Created=DateTime.Now, LastModified=DateTime.Now},</v>
      </c>
    </row>
    <row r="434" spans="1:8" x14ac:dyDescent="0.25">
      <c r="A434" s="5" t="s">
        <v>978</v>
      </c>
      <c r="B434" s="5" t="s">
        <v>979</v>
      </c>
      <c r="C434" s="11" t="s">
        <v>979</v>
      </c>
      <c r="D434" s="5" t="s">
        <v>1851</v>
      </c>
      <c r="E434" s="5"/>
      <c r="H434" t="str">
        <f t="shared" si="6"/>
        <v>new cParameter(){ParKod="MANGANMUOLD2", HumviLeiras="Mangán 2 - műoldat", SajatLeiras="Mangán 2 - műoldat", ParamErtek="NULL", ParamTip="", Created=DateTime.Now, LastModified=DateTime.Now},</v>
      </c>
    </row>
    <row r="435" spans="1:8" x14ac:dyDescent="0.25">
      <c r="A435" s="5" t="s">
        <v>980</v>
      </c>
      <c r="B435" s="5" t="s">
        <v>981</v>
      </c>
      <c r="C435" s="11" t="s">
        <v>981</v>
      </c>
      <c r="D435" s="5" t="s">
        <v>1851</v>
      </c>
      <c r="E435" s="5"/>
      <c r="H435" t="str">
        <f t="shared" si="6"/>
        <v>new cParameter(){ParKod="NATRIUMMUOLD2", HumviLeiras="Nátrium 2 - műoldat", SajatLeiras="Nátrium 2 - műoldat", ParamErtek="NULL", ParamTip="", Created=DateTime.Now, LastModified=DateTime.Now},</v>
      </c>
    </row>
    <row r="436" spans="1:8" x14ac:dyDescent="0.25">
      <c r="A436" s="5" t="s">
        <v>982</v>
      </c>
      <c r="B436" s="5" t="s">
        <v>983</v>
      </c>
      <c r="C436" s="11" t="s">
        <v>983</v>
      </c>
      <c r="D436" s="5" t="s">
        <v>1851</v>
      </c>
      <c r="E436" s="5"/>
      <c r="H436" t="str">
        <f t="shared" si="6"/>
        <v>new cParameter(){ParKod="NIKKELMUOLD1", HumviLeiras="Nikkel 1 - műoldat", SajatLeiras="Nikkel 1 - műoldat", ParamErtek="NULL", ParamTip="", Created=DateTime.Now, LastModified=DateTime.Now},</v>
      </c>
    </row>
    <row r="437" spans="1:8" x14ac:dyDescent="0.25">
      <c r="A437" s="5" t="s">
        <v>984</v>
      </c>
      <c r="B437" s="5" t="s">
        <v>985</v>
      </c>
      <c r="C437" s="11" t="s">
        <v>985</v>
      </c>
      <c r="D437" s="5" t="s">
        <v>1851</v>
      </c>
      <c r="E437" s="5"/>
      <c r="H437" t="str">
        <f t="shared" si="6"/>
        <v>new cParameter(){ParKod="NIKKELMUOLD2", HumviLeiras="Nikkel 2 - műoldat", SajatLeiras="Nikkel 2 - műoldat", ParamErtek="NULL", ParamTip="", Created=DateTime.Now, LastModified=DateTime.Now},</v>
      </c>
    </row>
    <row r="438" spans="1:8" x14ac:dyDescent="0.25">
      <c r="A438" s="5" t="s">
        <v>986</v>
      </c>
      <c r="B438" s="5" t="s">
        <v>987</v>
      </c>
      <c r="C438" s="11" t="s">
        <v>987</v>
      </c>
      <c r="D438" s="5" t="s">
        <v>1851</v>
      </c>
      <c r="E438" s="5"/>
      <c r="H438" t="str">
        <f t="shared" si="6"/>
        <v>new cParameter(){ParKod="NITRITMUOLD1", HumviLeiras="Nitrit 1 - műoldat", SajatLeiras="Nitrit 1 - műoldat", ParamErtek="NULL", ParamTip="", Created=DateTime.Now, LastModified=DateTime.Now},</v>
      </c>
    </row>
    <row r="439" spans="1:8" x14ac:dyDescent="0.25">
      <c r="A439" s="5" t="s">
        <v>988</v>
      </c>
      <c r="B439" s="5" t="s">
        <v>989</v>
      </c>
      <c r="C439" s="11" t="s">
        <v>989</v>
      </c>
      <c r="D439" s="5" t="s">
        <v>1851</v>
      </c>
      <c r="E439" s="5"/>
      <c r="H439" t="str">
        <f t="shared" si="6"/>
        <v>new cParameter(){ParKod="BENZGHIPMUOLD2", HumviLeiras="Benz(g,h,i)perilén 2 - műoldat", SajatLeiras="Benz(g,h,i)perilén 2 - műoldat", ParamErtek="NULL", ParamTip="", Created=DateTime.Now, LastModified=DateTime.Now},</v>
      </c>
    </row>
    <row r="440" spans="1:8" x14ac:dyDescent="0.25">
      <c r="A440" s="5" t="s">
        <v>990</v>
      </c>
      <c r="B440" s="5" t="s">
        <v>991</v>
      </c>
      <c r="C440" s="11" t="s">
        <v>991</v>
      </c>
      <c r="D440" s="5" t="s">
        <v>1851</v>
      </c>
      <c r="E440" s="5"/>
      <c r="H440" t="str">
        <f t="shared" si="6"/>
        <v>new cParameter(){ParKod="LITIUMMUOLD2", HumviLeiras="Lítium 2 - műoldat", SajatLeiras="Lítium 2 - műoldat", ParamErtek="NULL", ParamTip="", Created=DateTime.Now, LastModified=DateTime.Now},</v>
      </c>
    </row>
    <row r="441" spans="1:8" x14ac:dyDescent="0.25">
      <c r="A441" s="5" t="s">
        <v>992</v>
      </c>
      <c r="B441" s="5" t="s">
        <v>993</v>
      </c>
      <c r="C441" s="11" t="s">
        <v>993</v>
      </c>
      <c r="D441" s="5" t="s">
        <v>1851</v>
      </c>
      <c r="E441" s="5"/>
      <c r="H441" t="str">
        <f t="shared" si="6"/>
        <v>new cParameter(){ParKod="KALIUMASV", HumviLeiras="Kálium - ásványvíz minta", SajatLeiras="Kálium - ásványvíz minta", ParamErtek="NULL", ParamTip="", Created=DateTime.Now, LastModified=DateTime.Now},</v>
      </c>
    </row>
    <row r="442" spans="1:8" x14ac:dyDescent="0.25">
      <c r="A442" s="5" t="s">
        <v>994</v>
      </c>
      <c r="B442" s="5" t="s">
        <v>995</v>
      </c>
      <c r="C442" s="11" t="s">
        <v>995</v>
      </c>
      <c r="D442" s="5" t="s">
        <v>1851</v>
      </c>
      <c r="E442" s="5"/>
      <c r="H442" t="str">
        <f t="shared" si="6"/>
        <v>new cParameter(){ParKod="KOTAKTCLHSZ", HumviLeiras="Kötött aktív klór (helyszíni)", SajatLeiras="Kötött aktív klór (helyszíni)", ParamErtek="NULL", ParamTip="", Created=DateTime.Now, LastModified=DateTime.Now},</v>
      </c>
    </row>
    <row r="443" spans="1:8" x14ac:dyDescent="0.25">
      <c r="A443" s="5" t="s">
        <v>996</v>
      </c>
      <c r="B443" s="5" t="s">
        <v>997</v>
      </c>
      <c r="C443" s="11" t="s">
        <v>997</v>
      </c>
      <c r="D443" s="5" t="s">
        <v>1851</v>
      </c>
      <c r="E443" s="5"/>
      <c r="H443" t="str">
        <f t="shared" si="6"/>
        <v>new cParameter(){ParKod="SZABAKTCLHSZ", HumviLeiras="Szabad aktív klór (helyszíni)", SajatLeiras="Szabad aktív klór (helyszíni)", ParamErtek="NULL", ParamTip="", Created=DateTime.Now, LastModified=DateTime.Now},</v>
      </c>
    </row>
    <row r="444" spans="1:8" x14ac:dyDescent="0.25">
      <c r="A444" s="5" t="s">
        <v>998</v>
      </c>
      <c r="B444" s="5" t="s">
        <v>999</v>
      </c>
      <c r="C444" s="11" t="s">
        <v>999</v>
      </c>
      <c r="D444" s="5" t="s">
        <v>1851</v>
      </c>
      <c r="E444" s="5"/>
      <c r="H444" t="str">
        <f t="shared" si="6"/>
        <v>new cParameter(){ParKod="SZABADSZENSAVHSZ", HumviLeiras="Szabad szénsav (helyszíni)", SajatLeiras="Szabad szénsav (helyszíni)", ParamErtek="NULL", ParamTip="", Created=DateTime.Now, LastModified=DateTime.Now},</v>
      </c>
    </row>
    <row r="445" spans="1:8" x14ac:dyDescent="0.25">
      <c r="A445" s="5" t="s">
        <v>1000</v>
      </c>
      <c r="B445" s="5" t="s">
        <v>1001</v>
      </c>
      <c r="C445" s="11" t="s">
        <v>1001</v>
      </c>
      <c r="D445" s="5" t="s">
        <v>1851</v>
      </c>
      <c r="E445" s="5"/>
      <c r="H445" t="str">
        <f t="shared" si="6"/>
        <v>new cParameter(){ParKod="KROMMUOLD2", HumviLeiras="Króm 2 - műoldat", SajatLeiras="Króm 2 - műoldat", ParamErtek="NULL", ParamTip="", Created=DateTime.Now, LastModified=DateTime.Now},</v>
      </c>
    </row>
    <row r="446" spans="1:8" x14ac:dyDescent="0.25">
      <c r="A446" s="5" t="s">
        <v>1002</v>
      </c>
      <c r="B446" s="5" t="s">
        <v>1003</v>
      </c>
      <c r="C446" s="11" t="s">
        <v>1003</v>
      </c>
      <c r="D446" s="5" t="s">
        <v>1851</v>
      </c>
      <c r="E446" s="5"/>
      <c r="H446" t="str">
        <f t="shared" si="6"/>
        <v>new cParameter(){ParKod="MANGANMUOLD1", HumviLeiras="Mangán 1 - műoldat", SajatLeiras="Mangán 1 - műoldat", ParamErtek="NULL", ParamTip="", Created=DateTime.Now, LastModified=DateTime.Now},</v>
      </c>
    </row>
    <row r="447" spans="1:8" x14ac:dyDescent="0.25">
      <c r="A447" s="5" t="s">
        <v>1004</v>
      </c>
      <c r="B447" s="5" t="s">
        <v>1005</v>
      </c>
      <c r="C447" s="11" t="s">
        <v>1005</v>
      </c>
      <c r="D447" s="5" t="s">
        <v>1851</v>
      </c>
      <c r="E447" s="5"/>
      <c r="H447" t="str">
        <f t="shared" si="6"/>
        <v>new cParameter(){ParKod="NATRIUMMUOLD1", HumviLeiras="Nátrium 1 - műoldat", SajatLeiras="Nátrium 1 - műoldat", ParamErtek="NULL", ParamTip="", Created=DateTime.Now, LastModified=DateTime.Now},</v>
      </c>
    </row>
    <row r="448" spans="1:8" x14ac:dyDescent="0.25">
      <c r="A448" s="5" t="s">
        <v>1006</v>
      </c>
      <c r="B448" s="5" t="s">
        <v>1007</v>
      </c>
      <c r="C448" s="11" t="s">
        <v>1007</v>
      </c>
      <c r="D448" s="5" t="s">
        <v>1851</v>
      </c>
      <c r="E448" s="5"/>
      <c r="H448" t="str">
        <f t="shared" si="6"/>
        <v>new cParameter(){ParKod="NITRATMUOLD1", HumviLeiras="Nitrát 1 - műoldat", SajatLeiras="Nitrát 1 - műoldat", ParamErtek="NULL", ParamTip="", Created=DateTime.Now, LastModified=DateTime.Now},</v>
      </c>
    </row>
    <row r="449" spans="1:8" x14ac:dyDescent="0.25">
      <c r="A449" s="5" t="s">
        <v>1008</v>
      </c>
      <c r="B449" s="5" t="s">
        <v>1009</v>
      </c>
      <c r="C449" s="11" t="s">
        <v>1009</v>
      </c>
      <c r="D449" s="5" t="s">
        <v>1851</v>
      </c>
      <c r="E449" s="5"/>
      <c r="H449" t="str">
        <f t="shared" si="6"/>
        <v>new cParameter(){ParKod="NITRATMUOLD2", HumviLeiras="Nitrát 2 - műoldat", SajatLeiras="Nitrát 2 - műoldat", ParamErtek="NULL", ParamTip="", Created=DateTime.Now, LastModified=DateTime.Now},</v>
      </c>
    </row>
    <row r="450" spans="1:8" x14ac:dyDescent="0.25">
      <c r="A450" s="5" t="s">
        <v>1010</v>
      </c>
      <c r="B450" s="5" t="s">
        <v>1011</v>
      </c>
      <c r="C450" s="11" t="s">
        <v>1011</v>
      </c>
      <c r="D450" s="5" t="s">
        <v>1851</v>
      </c>
      <c r="E450" s="5"/>
      <c r="H450" t="str">
        <f t="shared" si="6"/>
        <v>new cParameter(){ParKod="NITRITMUOLD2", HumviLeiras="Nitrit 2 - műoldat", SajatLeiras="Nitrit 2 - műoldat", ParamErtek="NULL", ParamTip="", Created=DateTime.Now, LastModified=DateTime.Now},</v>
      </c>
    </row>
    <row r="451" spans="1:8" x14ac:dyDescent="0.25">
      <c r="A451" s="5" t="s">
        <v>1012</v>
      </c>
      <c r="B451" s="5" t="s">
        <v>1013</v>
      </c>
      <c r="C451" s="11" t="s">
        <v>1013</v>
      </c>
      <c r="D451" s="5" t="s">
        <v>1851</v>
      </c>
      <c r="E451" s="5"/>
      <c r="H451" t="str">
        <f t="shared" si="6"/>
        <v>new cParameter(){ParKod="OLOMMUOLD1", HumviLeiras="Ólom 1 - műoldat", SajatLeiras="Ólom 1 - műoldat", ParamErtek="NULL", ParamTip="", Created=DateTime.Now, LastModified=DateTime.Now},</v>
      </c>
    </row>
    <row r="452" spans="1:8" x14ac:dyDescent="0.25">
      <c r="A452" s="5" t="s">
        <v>1014</v>
      </c>
      <c r="B452" s="5" t="s">
        <v>1015</v>
      </c>
      <c r="C452" s="11" t="s">
        <v>1015</v>
      </c>
      <c r="D452" s="5" t="s">
        <v>1851</v>
      </c>
      <c r="E452" s="5"/>
      <c r="H452" t="str">
        <f t="shared" ref="H452:H515" si="7">CONCATENATE("new cParameter(){ParKod=""",A452,""", HumviLeiras=""",B452,""", SajatLeiras=""",C452,""", ParamErtek=""",D452,""", ParamTip=""",E452,""", Created=DateTime.Now, LastModified=DateTime.Now},")</f>
        <v>new cParameter(){ParKod="OLOMMUOLD2", HumviLeiras="Ólom 2 - műoldat", SajatLeiras="Ólom 2 - műoldat", ParamErtek="NULL", ParamTip="", Created=DateTime.Now, LastModified=DateTime.Now},</v>
      </c>
    </row>
    <row r="453" spans="1:8" x14ac:dyDescent="0.25">
      <c r="A453" s="5" t="s">
        <v>1016</v>
      </c>
      <c r="B453" s="5" t="s">
        <v>1017</v>
      </c>
      <c r="C453" s="11" t="s">
        <v>1017</v>
      </c>
      <c r="D453" s="5" t="s">
        <v>1851</v>
      </c>
      <c r="E453" s="5"/>
      <c r="H453" t="str">
        <f t="shared" si="7"/>
        <v>new cParameter(){ParKod="REZMUOLD1", HumviLeiras="Réz 1 - műoldat", SajatLeiras="Réz 1 - műoldat", ParamErtek="NULL", ParamTip="", Created=DateTime.Now, LastModified=DateTime.Now},</v>
      </c>
    </row>
    <row r="454" spans="1:8" x14ac:dyDescent="0.25">
      <c r="A454" s="5" t="s">
        <v>1018</v>
      </c>
      <c r="B454" s="5" t="s">
        <v>1019</v>
      </c>
      <c r="C454" s="11" t="s">
        <v>1019</v>
      </c>
      <c r="D454" s="5" t="s">
        <v>1851</v>
      </c>
      <c r="E454" s="5"/>
      <c r="H454" t="str">
        <f t="shared" si="7"/>
        <v>new cParameter(){ParKod="REZMUOLD2", HumviLeiras="Réz 2 - műoldat", SajatLeiras="Réz 2 - műoldat", ParamErtek="NULL", ParamTip="", Created=DateTime.Now, LastModified=DateTime.Now},</v>
      </c>
    </row>
    <row r="455" spans="1:8" x14ac:dyDescent="0.25">
      <c r="A455" s="5" t="s">
        <v>1020</v>
      </c>
      <c r="B455" s="5" t="s">
        <v>1021</v>
      </c>
      <c r="C455" s="11" t="s">
        <v>1021</v>
      </c>
      <c r="D455" s="5" t="s">
        <v>1851</v>
      </c>
      <c r="E455" s="5"/>
      <c r="H455" t="str">
        <f t="shared" si="7"/>
        <v>new cParameter(){ParKod="SZELENMUOLD1", HumviLeiras="Szelén 1 - műoldat", SajatLeiras="Szelén 1 - műoldat", ParamErtek="NULL", ParamTip="", Created=DateTime.Now, LastModified=DateTime.Now},</v>
      </c>
    </row>
    <row r="456" spans="1:8" x14ac:dyDescent="0.25">
      <c r="A456" s="5" t="s">
        <v>1022</v>
      </c>
      <c r="B456" s="5" t="s">
        <v>1023</v>
      </c>
      <c r="C456" s="11" t="s">
        <v>1023</v>
      </c>
      <c r="D456" s="5" t="s">
        <v>1851</v>
      </c>
      <c r="E456" s="5"/>
      <c r="H456" t="str">
        <f t="shared" si="7"/>
        <v>new cParameter(){ParKod="SZELENMUOLD2", HumviLeiras="Szelén 2 - műoldat", SajatLeiras="Szelén 2 - műoldat", ParamErtek="NULL", ParamTip="", Created=DateTime.Now, LastModified=DateTime.Now},</v>
      </c>
    </row>
    <row r="457" spans="1:8" x14ac:dyDescent="0.25">
      <c r="A457" s="5" t="s">
        <v>1024</v>
      </c>
      <c r="B457" s="5" t="s">
        <v>1025</v>
      </c>
      <c r="C457" s="11" t="s">
        <v>1025</v>
      </c>
      <c r="D457" s="5" t="s">
        <v>1851</v>
      </c>
      <c r="E457" s="5"/>
      <c r="H457" t="str">
        <f t="shared" si="7"/>
        <v>new cParameter(){ParKod="SZULFATMUOLD1", HumviLeiras="Szulfát 1 - műoldat", SajatLeiras="Szulfát 1 - műoldat", ParamErtek="NULL", ParamTip="", Created=DateTime.Now, LastModified=DateTime.Now},</v>
      </c>
    </row>
    <row r="458" spans="1:8" x14ac:dyDescent="0.25">
      <c r="A458" s="5" t="s">
        <v>1026</v>
      </c>
      <c r="B458" s="5" t="s">
        <v>1027</v>
      </c>
      <c r="C458" s="11" t="s">
        <v>1027</v>
      </c>
      <c r="D458" s="5" t="s">
        <v>1851</v>
      </c>
      <c r="E458" s="5"/>
      <c r="H458" t="str">
        <f t="shared" si="7"/>
        <v>new cParameter(){ParKod="SZULFATMUOLD2", HumviLeiras="Szulfát 2 - műoldat", SajatLeiras="Szulfát 2 - műoldat", ParamErtek="NULL", ParamTip="", Created=DateTime.Now, LastModified=DateTime.Now},</v>
      </c>
    </row>
    <row r="459" spans="1:8" x14ac:dyDescent="0.25">
      <c r="A459" s="5" t="s">
        <v>1028</v>
      </c>
      <c r="B459" s="5" t="s">
        <v>1029</v>
      </c>
      <c r="C459" s="11" t="s">
        <v>1029</v>
      </c>
      <c r="D459" s="5" t="s">
        <v>1851</v>
      </c>
      <c r="E459" s="5"/>
      <c r="H459" t="str">
        <f t="shared" si="7"/>
        <v>new cParameter(){ParKod="TETKLETMUOLD1", HumviLeiras="Tetraklór-etilén 1 - műoldat", SajatLeiras="Tetraklór-etilén 1 - műoldat", ParamErtek="NULL", ParamTip="", Created=DateTime.Now, LastModified=DateTime.Now},</v>
      </c>
    </row>
    <row r="460" spans="1:8" x14ac:dyDescent="0.25">
      <c r="A460" s="5" t="s">
        <v>1030</v>
      </c>
      <c r="B460" s="5" t="s">
        <v>1031</v>
      </c>
      <c r="C460" s="11" t="s">
        <v>1031</v>
      </c>
      <c r="D460" s="5" t="s">
        <v>1851</v>
      </c>
      <c r="E460" s="5"/>
      <c r="H460" t="str">
        <f t="shared" si="7"/>
        <v>new cParameter(){ParKod="TETKLETMUOLD2", HumviLeiras="Tetraklór-etilén 2 - műoldat", SajatLeiras="Tetraklór-etilén 2 - műoldat", ParamErtek="NULL", ParamTip="", Created=DateTime.Now, LastModified=DateTime.Now},</v>
      </c>
    </row>
    <row r="461" spans="1:8" x14ac:dyDescent="0.25">
      <c r="A461" s="5" t="s">
        <v>1032</v>
      </c>
      <c r="B461" s="5" t="s">
        <v>1033</v>
      </c>
      <c r="C461" s="11" t="s">
        <v>1033</v>
      </c>
      <c r="D461" s="5" t="s">
        <v>1851</v>
      </c>
      <c r="E461" s="5"/>
      <c r="H461" t="str">
        <f t="shared" si="7"/>
        <v>new cParameter(){ParKod="TOCMUOLD1", HumviLeiras="TOC 1 - műoldat", SajatLeiras="TOC 1 - műoldat", ParamErtek="NULL", ParamTip="", Created=DateTime.Now, LastModified=DateTime.Now},</v>
      </c>
    </row>
    <row r="462" spans="1:8" x14ac:dyDescent="0.25">
      <c r="A462" s="5" t="s">
        <v>1034</v>
      </c>
      <c r="B462" s="5" t="s">
        <v>1035</v>
      </c>
      <c r="C462" s="11" t="s">
        <v>1035</v>
      </c>
      <c r="D462" s="5" t="s">
        <v>1851</v>
      </c>
      <c r="E462" s="5"/>
      <c r="H462" t="str">
        <f t="shared" si="7"/>
        <v>new cParameter(){ParKod="TOCMUOLD2", HumviLeiras="TOC 2 - műoldat", SajatLeiras="TOC 2 - műoldat", ParamErtek="NULL", ParamTip="", Created=DateTime.Now, LastModified=DateTime.Now},</v>
      </c>
    </row>
    <row r="463" spans="1:8" x14ac:dyDescent="0.25">
      <c r="A463" s="5" t="s">
        <v>1036</v>
      </c>
      <c r="B463" s="5" t="s">
        <v>1037</v>
      </c>
      <c r="C463" s="11" t="s">
        <v>1037</v>
      </c>
      <c r="D463" s="5" t="s">
        <v>1851</v>
      </c>
      <c r="E463" s="5"/>
      <c r="H463" t="str">
        <f t="shared" si="7"/>
        <v>new cParameter(){ParKod="TRIKLETMUOLD1", HumviLeiras="Triklór-etilén 1 - műoldat", SajatLeiras="Triklór-etilén 1 - műoldat", ParamErtek="NULL", ParamTip="", Created=DateTime.Now, LastModified=DateTime.Now},</v>
      </c>
    </row>
    <row r="464" spans="1:8" x14ac:dyDescent="0.25">
      <c r="A464" s="5" t="s">
        <v>1038</v>
      </c>
      <c r="B464" s="5" t="s">
        <v>1039</v>
      </c>
      <c r="C464" s="11" t="s">
        <v>1039</v>
      </c>
      <c r="D464" s="5" t="s">
        <v>1851</v>
      </c>
      <c r="E464" s="5"/>
      <c r="H464" t="str">
        <f t="shared" si="7"/>
        <v>new cParameter(){ParKod="TRIKLETMUOLD2", HumviLeiras="Triklór-etilén 2 - műoldat", SajatLeiras="Triklór-etilén 2 - műoldat", ParamErtek="NULL", ParamTip="", Created=DateTime.Now, LastModified=DateTime.Now},</v>
      </c>
    </row>
    <row r="465" spans="1:8" x14ac:dyDescent="0.25">
      <c r="A465" s="5" t="s">
        <v>1040</v>
      </c>
      <c r="B465" s="5" t="s">
        <v>1041</v>
      </c>
      <c r="C465" s="11" t="s">
        <v>1041</v>
      </c>
      <c r="D465" s="5" t="s">
        <v>1851</v>
      </c>
      <c r="E465" s="5"/>
      <c r="H465" t="str">
        <f t="shared" si="7"/>
        <v>new cParameter(){ParKod="VASMUOLD1", HumviLeiras="Vas 1 - műoldat", SajatLeiras="Vas 1 - műoldat", ParamErtek="NULL", ParamTip="", Created=DateTime.Now, LastModified=DateTime.Now},</v>
      </c>
    </row>
    <row r="466" spans="1:8" x14ac:dyDescent="0.25">
      <c r="A466" s="5" t="s">
        <v>1042</v>
      </c>
      <c r="B466" s="5" t="s">
        <v>1043</v>
      </c>
      <c r="C466" s="11" t="s">
        <v>1043</v>
      </c>
      <c r="D466" s="5" t="s">
        <v>1851</v>
      </c>
      <c r="E466" s="5"/>
      <c r="H466" t="str">
        <f t="shared" si="7"/>
        <v>new cParameter(){ParKod="VASMUOLD2", HumviLeiras="Vas 2 - műoldat", SajatLeiras="Vas 2 - műoldat", ParamErtek="NULL", ParamTip="", Created=DateTime.Now, LastModified=DateTime.Now},</v>
      </c>
    </row>
    <row r="467" spans="1:8" x14ac:dyDescent="0.25">
      <c r="A467" s="5" t="s">
        <v>1044</v>
      </c>
      <c r="B467" s="5" t="s">
        <v>1045</v>
      </c>
      <c r="C467" s="11" t="s">
        <v>1045</v>
      </c>
      <c r="D467" s="5" t="s">
        <v>1851</v>
      </c>
      <c r="E467" s="5"/>
      <c r="H467" t="str">
        <f t="shared" si="7"/>
        <v>new cParameter(){ParKod="VINKLORMUOLD1", HumviLeiras="Vinil-klorid 1 - műoldat", SajatLeiras="Vinil-klorid 1 - műoldat", ParamErtek="NULL", ParamTip="", Created=DateTime.Now, LastModified=DateTime.Now},</v>
      </c>
    </row>
    <row r="468" spans="1:8" x14ac:dyDescent="0.25">
      <c r="A468" s="5" t="s">
        <v>1046</v>
      </c>
      <c r="B468" s="5" t="s">
        <v>1047</v>
      </c>
      <c r="C468" s="11" t="s">
        <v>1047</v>
      </c>
      <c r="D468" s="5" t="s">
        <v>1851</v>
      </c>
      <c r="E468" s="5"/>
      <c r="H468" t="str">
        <f t="shared" si="7"/>
        <v>new cParameter(){ParKod="VINKLORMUOLD2", HumviLeiras="Vinil-klorid 2 - műoldat", SajatLeiras="Vinil-klorid 2 - műoldat", ParamErtek="NULL", ParamTip="", Created=DateTime.Now, LastModified=DateTime.Now},</v>
      </c>
    </row>
    <row r="469" spans="1:8" x14ac:dyDescent="0.25">
      <c r="A469" s="5" t="s">
        <v>1048</v>
      </c>
      <c r="B469" s="5" t="s">
        <v>1049</v>
      </c>
      <c r="C469" s="11" t="s">
        <v>1049</v>
      </c>
      <c r="D469" s="5" t="s">
        <v>1851</v>
      </c>
      <c r="E469" s="5"/>
      <c r="H469" t="str">
        <f t="shared" si="7"/>
        <v>new cParameter(){ParKod="12DIKLETMUOLD1", HumviLeiras="1,2-diklór-etán 1 - műoldat", SajatLeiras="1,2-diklór-etán 1 - műoldat", ParamErtek="NULL", ParamTip="", Created=DateTime.Now, LastModified=DateTime.Now},</v>
      </c>
    </row>
    <row r="470" spans="1:8" x14ac:dyDescent="0.25">
      <c r="A470" s="5" t="s">
        <v>1050</v>
      </c>
      <c r="B470" s="5" t="s">
        <v>1051</v>
      </c>
      <c r="C470" s="11" t="s">
        <v>1051</v>
      </c>
      <c r="D470" s="5" t="s">
        <v>1851</v>
      </c>
      <c r="E470" s="5"/>
      <c r="H470" t="str">
        <f t="shared" si="7"/>
        <v>new cParameter(){ParKod="12DIKLETMUOLD2", HumviLeiras="1,2-diklór-etán 2 - műoldat", SajatLeiras="1,2-diklór-etán 2 - műoldat", ParamErtek="NULL", ParamTip="", Created=DateTime.Now, LastModified=DateTime.Now},</v>
      </c>
    </row>
    <row r="471" spans="1:8" x14ac:dyDescent="0.25">
      <c r="A471" s="5" t="s">
        <v>1052</v>
      </c>
      <c r="B471" s="5" t="s">
        <v>1053</v>
      </c>
      <c r="C471" s="11" t="s">
        <v>1053</v>
      </c>
      <c r="D471" s="5" t="s">
        <v>1851</v>
      </c>
      <c r="E471" s="5"/>
      <c r="H471" t="str">
        <f t="shared" si="7"/>
        <v>new cParameter(){ParKod="FEMN", HumviLeiras="Vas és mangán együtt", SajatLeiras="Vas és mangán együtt", ParamErtek="NULL", ParamTip="", Created=DateTime.Now, LastModified=DateTime.Now},</v>
      </c>
    </row>
    <row r="472" spans="1:8" x14ac:dyDescent="0.25">
      <c r="A472" s="5" t="s">
        <v>1054</v>
      </c>
      <c r="B472" s="5" t="s">
        <v>1055</v>
      </c>
      <c r="C472" s="11" t="s">
        <v>1055</v>
      </c>
      <c r="D472" s="5" t="s">
        <v>1851</v>
      </c>
      <c r="E472" s="5"/>
      <c r="H472" t="str">
        <f t="shared" si="7"/>
        <v>new cParameter(){ParKod="ADENOVIRUS", HumviLeiras="Adenovírus", SajatLeiras="Adenovírus", ParamErtek="NULL", ParamTip="", Created=DateTime.Now, LastModified=DateTime.Now},</v>
      </c>
    </row>
    <row r="473" spans="1:8" x14ac:dyDescent="0.25">
      <c r="A473" s="5" t="s">
        <v>1056</v>
      </c>
      <c r="B473" s="5" t="s">
        <v>1057</v>
      </c>
      <c r="C473" s="11" t="s">
        <v>1057</v>
      </c>
      <c r="D473" s="5" t="s">
        <v>1851</v>
      </c>
      <c r="E473" s="5"/>
      <c r="H473" t="str">
        <f t="shared" si="7"/>
        <v>new cParameter(){ParKod="NOROVIRUS", HumviLeiras="Norovírus", SajatLeiras="Norovírus", ParamErtek="NULL", ParamTip="", Created=DateTime.Now, LastModified=DateTime.Now},</v>
      </c>
    </row>
    <row r="474" spans="1:8" x14ac:dyDescent="0.25">
      <c r="A474" s="5" t="s">
        <v>1058</v>
      </c>
      <c r="B474" s="5" t="s">
        <v>1059</v>
      </c>
      <c r="C474" s="11" t="s">
        <v>1059</v>
      </c>
      <c r="D474" s="5" t="s">
        <v>1851</v>
      </c>
      <c r="E474" s="5"/>
      <c r="H474" t="str">
        <f t="shared" si="7"/>
        <v>new cParameter(){ParKod="ENTEROVIRUS", HumviLeiras="Enterovírus", SajatLeiras="Enterovírus", ParamErtek="NULL", ParamTip="", Created=DateTime.Now, LastModified=DateTime.Now},</v>
      </c>
    </row>
    <row r="475" spans="1:8" x14ac:dyDescent="0.25">
      <c r="A475" s="5" t="s">
        <v>1060</v>
      </c>
      <c r="B475" s="5" t="s">
        <v>1061</v>
      </c>
      <c r="C475" s="11" t="s">
        <v>1061</v>
      </c>
      <c r="D475" s="5" t="s">
        <v>1851</v>
      </c>
      <c r="E475" s="5"/>
      <c r="H475" t="str">
        <f t="shared" si="7"/>
        <v>new cParameter(){ParKod="HEPATITISA", HumviLeiras="Hepatitis A vírus", SajatLeiras="Hepatitis A vírus", ParamErtek="NULL", ParamTip="", Created=DateTime.Now, LastModified=DateTime.Now},</v>
      </c>
    </row>
    <row r="476" spans="1:8" x14ac:dyDescent="0.25">
      <c r="A476" s="5" t="s">
        <v>1062</v>
      </c>
      <c r="B476" s="5" t="s">
        <v>1063</v>
      </c>
      <c r="C476" s="11" t="s">
        <v>1063</v>
      </c>
      <c r="D476" s="5" t="s">
        <v>1851</v>
      </c>
      <c r="E476" s="5"/>
      <c r="H476" t="str">
        <f t="shared" si="7"/>
        <v>new cParameter(){ParKod="GIARDIA", HumviLeiras="Giardia", SajatLeiras="Giardia", ParamErtek="NULL", ParamTip="", Created=DateTime.Now, LastModified=DateTime.Now},</v>
      </c>
    </row>
    <row r="477" spans="1:8" x14ac:dyDescent="0.25">
      <c r="A477" s="5" t="s">
        <v>1064</v>
      </c>
      <c r="B477" s="5" t="s">
        <v>1065</v>
      </c>
      <c r="C477" s="11" t="s">
        <v>1065</v>
      </c>
      <c r="D477" s="5" t="s">
        <v>1851</v>
      </c>
      <c r="E477" s="5"/>
      <c r="H477" t="str">
        <f t="shared" si="7"/>
        <v>new cParameter(){ParKod="CRYPTOSPOR", HumviLeiras="Cryptosporidium", SajatLeiras="Cryptosporidium", ParamErtek="NULL", ParamTip="", Created=DateTime.Now, LastModified=DateTime.Now},</v>
      </c>
    </row>
    <row r="478" spans="1:8" x14ac:dyDescent="0.25">
      <c r="A478" s="5" t="s">
        <v>1066</v>
      </c>
      <c r="B478" s="5" t="s">
        <v>1067</v>
      </c>
      <c r="C478" s="11" t="s">
        <v>1067</v>
      </c>
      <c r="D478" s="5" t="s">
        <v>1851</v>
      </c>
      <c r="E478" s="5"/>
      <c r="H478" t="str">
        <f t="shared" si="7"/>
        <v>new cParameter(){ParKod="OSSZAKTCLHSZ", HumviLeiras="Összes aktív klór (helyszíni)", SajatLeiras="Összes aktív klór (helyszíni)", ParamErtek="NULL", ParamTip="", Created=DateTime.Now, LastModified=DateTime.Now},</v>
      </c>
    </row>
    <row r="479" spans="1:8" x14ac:dyDescent="0.25">
      <c r="A479" s="5" t="s">
        <v>1068</v>
      </c>
      <c r="B479" s="5" t="s">
        <v>1069</v>
      </c>
      <c r="C479" s="11" t="s">
        <v>1069</v>
      </c>
      <c r="D479" s="5" t="s">
        <v>1851</v>
      </c>
      <c r="E479" s="5"/>
      <c r="H479" t="str">
        <f t="shared" si="7"/>
        <v>new cParameter(){ParKod="SZINFOTOMETRIAS", HumviLeiras="Szín (fotometriás)", SajatLeiras="Szín (fotometriás)", ParamErtek="NULL", ParamTip="", Created=DateTime.Now, LastModified=DateTime.Now},</v>
      </c>
    </row>
    <row r="480" spans="1:8" x14ac:dyDescent="0.25">
      <c r="A480" s="5" t="s">
        <v>1070</v>
      </c>
      <c r="B480" s="5" t="s">
        <v>1071</v>
      </c>
      <c r="C480" s="11" t="s">
        <v>1071</v>
      </c>
      <c r="D480" s="5" t="s">
        <v>1851</v>
      </c>
      <c r="E480" s="5"/>
      <c r="H480" t="str">
        <f t="shared" si="7"/>
        <v>new cParameter(){ParKod="ULEDMIN", HumviLeiras="Üledék minősége", SajatLeiras="Üledék minősége", ParamErtek="NULL", ParamTip="", Created=DateTime.Now, LastModified=DateTime.Now},</v>
      </c>
    </row>
    <row r="481" spans="1:8" x14ac:dyDescent="0.25">
      <c r="A481" s="5" t="s">
        <v>1072</v>
      </c>
      <c r="B481" s="5" t="s">
        <v>1073</v>
      </c>
      <c r="C481" s="11" t="s">
        <v>1073</v>
      </c>
      <c r="D481" s="5" t="s">
        <v>1851</v>
      </c>
      <c r="E481" s="5"/>
      <c r="H481" t="str">
        <f t="shared" si="7"/>
        <v>new cParameter(){ParKod="ÖSSZFOSZ", HumviLeiras="Összes foszfor", SajatLeiras="Összes foszfor", ParamErtek="NULL", ParamTip="", Created=DateTime.Now, LastModified=DateTime.Now},</v>
      </c>
    </row>
    <row r="482" spans="1:8" x14ac:dyDescent="0.25">
      <c r="A482" s="5" t="s">
        <v>1074</v>
      </c>
      <c r="B482" s="5" t="s">
        <v>1075</v>
      </c>
      <c r="C482" s="11" t="s">
        <v>1075</v>
      </c>
      <c r="D482" s="5" t="s">
        <v>1851</v>
      </c>
      <c r="E482" s="5"/>
      <c r="H482" t="str">
        <f t="shared" si="7"/>
        <v>new cParameter(){ParKod="LUGVALM", HumviLeiras="Lúgosság - valódi minta", SajatLeiras="Lúgosság - valódi minta", ParamErtek="NULL", ParamTip="", Created=DateTime.Now, LastModified=DateTime.Now},</v>
      </c>
    </row>
    <row r="483" spans="1:8" x14ac:dyDescent="0.25">
      <c r="A483" s="5" t="s">
        <v>1076</v>
      </c>
      <c r="B483" s="5" t="s">
        <v>1077</v>
      </c>
      <c r="C483" s="11" t="s">
        <v>1077</v>
      </c>
      <c r="D483" s="5" t="s">
        <v>1851</v>
      </c>
      <c r="E483" s="5"/>
      <c r="H483" t="str">
        <f t="shared" si="7"/>
        <v>new cParameter(){ParKod="KALCIUMVALM", HumviLeiras="Kalcium - valódi minta", SajatLeiras="Kalcium - valódi minta", ParamErtek="NULL", ParamTip="", Created=DateTime.Now, LastModified=DateTime.Now},</v>
      </c>
    </row>
    <row r="484" spans="1:8" x14ac:dyDescent="0.25">
      <c r="A484" s="5" t="s">
        <v>1078</v>
      </c>
      <c r="B484" s="5" t="s">
        <v>1079</v>
      </c>
      <c r="C484" s="11" t="s">
        <v>1079</v>
      </c>
      <c r="D484" s="5" t="s">
        <v>1851</v>
      </c>
      <c r="E484" s="5"/>
      <c r="H484" t="str">
        <f t="shared" si="7"/>
        <v>new cParameter(){ParKod="MAGNEZIUMVALM", HumviLeiras="Magnézium - valódi minta", SajatLeiras="Magnézium - valódi minta", ParamErtek="NULL", ParamTip="", Created=DateTime.Now, LastModified=DateTime.Now},</v>
      </c>
    </row>
    <row r="485" spans="1:8" x14ac:dyDescent="0.25">
      <c r="A485" s="5" t="s">
        <v>1080</v>
      </c>
      <c r="B485" s="5" t="s">
        <v>1081</v>
      </c>
      <c r="C485" s="11" t="s">
        <v>1081</v>
      </c>
      <c r="D485" s="5" t="s">
        <v>1851</v>
      </c>
      <c r="E485" s="5"/>
      <c r="H485" t="str">
        <f t="shared" si="7"/>
        <v>new cParameter(){ParKod="NATRIUMVALM", HumviLeiras="Nátrium - valódi minta", SajatLeiras="Nátrium - valódi minta", ParamErtek="NULL", ParamTip="", Created=DateTime.Now, LastModified=DateTime.Now},</v>
      </c>
    </row>
    <row r="486" spans="1:8" x14ac:dyDescent="0.25">
      <c r="A486" s="5" t="s">
        <v>1082</v>
      </c>
      <c r="B486" s="5" t="s">
        <v>1083</v>
      </c>
      <c r="C486" s="11" t="s">
        <v>1083</v>
      </c>
      <c r="D486" s="5" t="s">
        <v>1851</v>
      </c>
      <c r="E486" s="5"/>
      <c r="H486" t="str">
        <f t="shared" si="7"/>
        <v>new cParameter(){ParKod="KLORIDVALM", HumviLeiras="Klorid - valódi minta", SajatLeiras="Klorid - valódi minta", ParamErtek="NULL", ParamTip="", Created=DateTime.Now, LastModified=DateTime.Now},</v>
      </c>
    </row>
    <row r="487" spans="1:8" x14ac:dyDescent="0.25">
      <c r="A487" s="5" t="s">
        <v>1084</v>
      </c>
      <c r="B487" s="5" t="s">
        <v>1085</v>
      </c>
      <c r="C487" s="11" t="s">
        <v>1085</v>
      </c>
      <c r="D487" s="5" t="s">
        <v>1851</v>
      </c>
      <c r="E487" s="5"/>
      <c r="H487" t="str">
        <f t="shared" si="7"/>
        <v>new cParameter(){ParKod="SZULFATVALM", HumviLeiras="Szulfát - valódi minta", SajatLeiras="Szulfát - valódi minta", ParamErtek="NULL", ParamTip="", Created=DateTime.Now, LastModified=DateTime.Now},</v>
      </c>
    </row>
    <row r="488" spans="1:8" x14ac:dyDescent="0.25">
      <c r="A488" s="5" t="s">
        <v>1086</v>
      </c>
      <c r="B488" s="5" t="s">
        <v>1087</v>
      </c>
      <c r="C488" s="11" t="s">
        <v>1087</v>
      </c>
      <c r="D488" s="5" t="s">
        <v>1851</v>
      </c>
      <c r="E488" s="5"/>
      <c r="H488" t="str">
        <f t="shared" si="7"/>
        <v>new cParameter(){ParKod="OSSZKEMVALM", HumviLeiras="Összes keménység - valódi minta", SajatLeiras="Összes keménység - valódi minta", ParamErtek="NULL", ParamTip="", Created=DateTime.Now, LastModified=DateTime.Now},</v>
      </c>
    </row>
    <row r="489" spans="1:8" x14ac:dyDescent="0.25">
      <c r="A489" s="5" t="s">
        <v>1088</v>
      </c>
      <c r="B489" s="5" t="s">
        <v>1089</v>
      </c>
      <c r="C489" s="11" t="s">
        <v>1089</v>
      </c>
      <c r="D489" s="5" t="s">
        <v>1851</v>
      </c>
      <c r="E489" s="5"/>
      <c r="H489" t="str">
        <f t="shared" si="7"/>
        <v>new cParameter(){ParKod="PHVALM", HumviLeiras="pH (20°C) - valódi minta", SajatLeiras="pH (20°C) - valódi minta", ParamErtek="NULL", ParamTip="", Created=DateTime.Now, LastModified=DateTime.Now},</v>
      </c>
    </row>
    <row r="490" spans="1:8" x14ac:dyDescent="0.25">
      <c r="A490" s="5" t="s">
        <v>1090</v>
      </c>
      <c r="B490" s="5" t="s">
        <v>1091</v>
      </c>
      <c r="C490" s="11" t="s">
        <v>1091</v>
      </c>
      <c r="D490" s="5" t="s">
        <v>1851</v>
      </c>
      <c r="E490" s="5"/>
      <c r="H490" t="str">
        <f t="shared" si="7"/>
        <v>new cParameter(){ParKod="ZAVAROSSAGVALM", HumviLeiras="Zavarosság - valódi minta", SajatLeiras="Zavarosság - valódi minta", ParamErtek="NULL", ParamTip="", Created=DateTime.Now, LastModified=DateTime.Now},</v>
      </c>
    </row>
    <row r="491" spans="1:8" x14ac:dyDescent="0.25">
      <c r="A491" s="5" t="s">
        <v>1092</v>
      </c>
      <c r="B491" s="5" t="s">
        <v>1093</v>
      </c>
      <c r="C491" s="11" t="s">
        <v>1093</v>
      </c>
      <c r="D491" s="5" t="s">
        <v>1851</v>
      </c>
      <c r="E491" s="5"/>
      <c r="H491" t="str">
        <f t="shared" si="7"/>
        <v>new cParameter(){ParKod="KOIPSVALM", HumviLeiras="KOIps - valódi minta", SajatLeiras="KOIps - valódi minta", ParamErtek="NULL", ParamTip="", Created=DateTime.Now, LastModified=DateTime.Now},</v>
      </c>
    </row>
    <row r="492" spans="1:8" x14ac:dyDescent="0.25">
      <c r="A492" s="5" t="s">
        <v>1094</v>
      </c>
      <c r="B492" s="5" t="s">
        <v>1095</v>
      </c>
      <c r="C492" s="11" t="s">
        <v>1095</v>
      </c>
      <c r="D492" s="5" t="s">
        <v>1851</v>
      </c>
      <c r="E492" s="5"/>
      <c r="H492" t="str">
        <f t="shared" si="7"/>
        <v>new cParameter(){ParKod="NITRITVALM", HumviLeiras="Nitrit - valódi minta", SajatLeiras="Nitrit - valódi minta", ParamErtek="NULL", ParamTip="", Created=DateTime.Now, LastModified=DateTime.Now},</v>
      </c>
    </row>
    <row r="493" spans="1:8" x14ac:dyDescent="0.25">
      <c r="A493" s="5" t="s">
        <v>1096</v>
      </c>
      <c r="B493" s="5" t="s">
        <v>1097</v>
      </c>
      <c r="C493" s="11" t="s">
        <v>1097</v>
      </c>
      <c r="D493" s="5" t="s">
        <v>1851</v>
      </c>
      <c r="E493" s="5"/>
      <c r="H493" t="str">
        <f t="shared" si="7"/>
        <v>new cParameter(){ParKod="KALIUMVALM", HumviLeiras="Kálium - valódi minta", SajatLeiras="Kálium - valódi minta", ParamErtek="NULL", ParamTip="", Created=DateTime.Now, LastModified=DateTime.Now},</v>
      </c>
    </row>
    <row r="494" spans="1:8" x14ac:dyDescent="0.25">
      <c r="A494" s="5" t="s">
        <v>1098</v>
      </c>
      <c r="B494" s="5" t="s">
        <v>1099</v>
      </c>
      <c r="C494" s="11" t="s">
        <v>1099</v>
      </c>
      <c r="D494" s="5" t="s">
        <v>1851</v>
      </c>
      <c r="E494" s="5"/>
      <c r="H494" t="str">
        <f t="shared" si="7"/>
        <v>new cParameter(){ParKod="VEZKEPVALM", HumviLeiras="Fajlagos vezetőképesség (20°C) - valódi minta", SajatLeiras="Fajlagos vezetőképesség (20°C) - valódi minta", ParamErtek="NULL", ParamTip="", Created=DateTime.Now, LastModified=DateTime.Now},</v>
      </c>
    </row>
    <row r="495" spans="1:8" x14ac:dyDescent="0.25">
      <c r="A495" s="5" t="s">
        <v>1100</v>
      </c>
      <c r="B495" s="5" t="s">
        <v>1101</v>
      </c>
      <c r="C495" s="11" t="s">
        <v>1101</v>
      </c>
      <c r="D495" s="5" t="s">
        <v>1851</v>
      </c>
      <c r="E495" s="5"/>
      <c r="H495" t="str">
        <f t="shared" si="7"/>
        <v>new cParameter(){ParKod="ALUMINIUMMUOLD1", HumviLeiras="Alumínium 1 - műoldat", SajatLeiras="Alumínium 1 - műoldat", ParamErtek="NULL", ParamTip="", Created=DateTime.Now, LastModified=DateTime.Now},</v>
      </c>
    </row>
    <row r="496" spans="1:8" x14ac:dyDescent="0.25">
      <c r="A496" s="5" t="s">
        <v>1102</v>
      </c>
      <c r="B496" s="5" t="s">
        <v>1103</v>
      </c>
      <c r="C496" s="11" t="s">
        <v>1103</v>
      </c>
      <c r="D496" s="5" t="s">
        <v>1851</v>
      </c>
      <c r="E496" s="5"/>
      <c r="H496" t="str">
        <f t="shared" si="7"/>
        <v>new cParameter(){ParKod="ALUMINIUMMUOLD2", HumviLeiras="Alumínium 2 - műoldat", SajatLeiras="Alumínium 2 - műoldat", ParamErtek="NULL", ParamTip="", Created=DateTime.Now, LastModified=DateTime.Now},</v>
      </c>
    </row>
    <row r="497" spans="1:8" x14ac:dyDescent="0.25">
      <c r="A497" s="5" t="s">
        <v>1104</v>
      </c>
      <c r="B497" s="5" t="s">
        <v>1105</v>
      </c>
      <c r="C497" s="11" t="s">
        <v>1105</v>
      </c>
      <c r="D497" s="5" t="s">
        <v>1851</v>
      </c>
      <c r="E497" s="5"/>
      <c r="H497" t="str">
        <f t="shared" si="7"/>
        <v>new cParameter(){ParKod="AMMONIUMMUOLD1", HumviLeiras="Ammónium 1 - műoldat", SajatLeiras="Ammónium 1 - műoldat", ParamErtek="NULL", ParamTip="", Created=DateTime.Now, LastModified=DateTime.Now},</v>
      </c>
    </row>
    <row r="498" spans="1:8" x14ac:dyDescent="0.25">
      <c r="A498" s="5" t="s">
        <v>1106</v>
      </c>
      <c r="B498" s="5" t="s">
        <v>1107</v>
      </c>
      <c r="C498" s="11" t="s">
        <v>1107</v>
      </c>
      <c r="D498" s="5" t="s">
        <v>1851</v>
      </c>
      <c r="E498" s="5"/>
      <c r="H498" t="str">
        <f t="shared" si="7"/>
        <v>new cParameter(){ParKod="AMMONIUMMUOLD2", HumviLeiras="Ammónium 2 - műoldat", SajatLeiras="Ammónium 2 - műoldat", ParamErtek="NULL", ParamTip="", Created=DateTime.Now, LastModified=DateTime.Now},</v>
      </c>
    </row>
    <row r="499" spans="1:8" x14ac:dyDescent="0.25">
      <c r="A499" s="5" t="s">
        <v>1108</v>
      </c>
      <c r="B499" s="5" t="s">
        <v>1109</v>
      </c>
      <c r="C499" s="11" t="s">
        <v>1109</v>
      </c>
      <c r="D499" s="5" t="s">
        <v>1851</v>
      </c>
      <c r="E499" s="5"/>
      <c r="H499" t="str">
        <f t="shared" si="7"/>
        <v>new cParameter(){ParKod="ANTIMONMUOLD2", HumviLeiras="Antimon 2 - műoldat", SajatLeiras="Antimon 2 - műoldat", ParamErtek="NULL", ParamTip="", Created=DateTime.Now, LastModified=DateTime.Now},</v>
      </c>
    </row>
    <row r="500" spans="1:8" x14ac:dyDescent="0.25">
      <c r="A500" s="5" t="s">
        <v>1110</v>
      </c>
      <c r="B500" s="5" t="s">
        <v>1111</v>
      </c>
      <c r="C500" s="11" t="s">
        <v>1111</v>
      </c>
      <c r="D500" s="5" t="s">
        <v>1851</v>
      </c>
      <c r="E500" s="5"/>
      <c r="H500" t="str">
        <f t="shared" si="7"/>
        <v>new cParameter(){ParKod="AOXMUOLD1", HumviLeiras="AOX 1 - műoldat", SajatLeiras="AOX 1 - műoldat", ParamErtek="NULL", ParamTip="", Created=DateTime.Now, LastModified=DateTime.Now},</v>
      </c>
    </row>
    <row r="501" spans="1:8" x14ac:dyDescent="0.25">
      <c r="A501" s="5" t="s">
        <v>1112</v>
      </c>
      <c r="B501" s="5" t="s">
        <v>1113</v>
      </c>
      <c r="C501" s="11" t="s">
        <v>1113</v>
      </c>
      <c r="D501" s="5" t="s">
        <v>1851</v>
      </c>
      <c r="E501" s="5"/>
      <c r="H501" t="str">
        <f t="shared" si="7"/>
        <v>new cParameter(){ParKod="ARZENMUOLD1", HumviLeiras="Arzén 1 - műoldat", SajatLeiras="Arzén 1 - műoldat", ParamErtek="NULL", ParamTip="", Created=DateTime.Now, LastModified=DateTime.Now},</v>
      </c>
    </row>
    <row r="502" spans="1:8" x14ac:dyDescent="0.25">
      <c r="A502" s="5" t="s">
        <v>1114</v>
      </c>
      <c r="B502" s="5" t="s">
        <v>1115</v>
      </c>
      <c r="C502" s="11" t="s">
        <v>1115</v>
      </c>
      <c r="D502" s="5" t="s">
        <v>1851</v>
      </c>
      <c r="E502" s="5"/>
      <c r="H502" t="str">
        <f t="shared" si="7"/>
        <v>new cParameter(){ParKod="ARZENMUOLD2", HumviLeiras="Arzén 2 - műoldat", SajatLeiras="Arzén 2 - műoldat", ParamErtek="NULL", ParamTip="", Created=DateTime.Now, LastModified=DateTime.Now},</v>
      </c>
    </row>
    <row r="503" spans="1:8" x14ac:dyDescent="0.25">
      <c r="A503" s="5" t="s">
        <v>1116</v>
      </c>
      <c r="B503" s="5" t="s">
        <v>1117</v>
      </c>
      <c r="C503" s="11" t="s">
        <v>1117</v>
      </c>
      <c r="D503" s="5" t="s">
        <v>1851</v>
      </c>
      <c r="E503" s="5"/>
      <c r="H503" t="str">
        <f t="shared" si="7"/>
        <v>new cParameter(){ParKod="BENZAPIRMUOLD1", HumviLeiras="Benz(a)pirén 1 - műoldat", SajatLeiras="Benz(a)pirén 1 - műoldat", ParamErtek="NULL", ParamTip="", Created=DateTime.Now, LastModified=DateTime.Now},</v>
      </c>
    </row>
    <row r="504" spans="1:8" x14ac:dyDescent="0.25">
      <c r="A504" s="5" t="s">
        <v>1118</v>
      </c>
      <c r="B504" s="5" t="s">
        <v>1119</v>
      </c>
      <c r="C504" s="11" t="s">
        <v>1119</v>
      </c>
      <c r="D504" s="5" t="s">
        <v>1851</v>
      </c>
      <c r="E504" s="5"/>
      <c r="H504" t="str">
        <f t="shared" si="7"/>
        <v>new cParameter(){ParKod="BENZAPIRMUOLD2", HumviLeiras="Benz(a)pirén 2 - műoldat", SajatLeiras="Benz(a)pirén 2 - műoldat", ParamErtek="NULL", ParamTip="", Created=DateTime.Now, LastModified=DateTime.Now},</v>
      </c>
    </row>
    <row r="505" spans="1:8" x14ac:dyDescent="0.25">
      <c r="A505" s="5" t="s">
        <v>1120</v>
      </c>
      <c r="B505" s="5" t="s">
        <v>1121</v>
      </c>
      <c r="C505" s="11" t="s">
        <v>1121</v>
      </c>
      <c r="D505" s="5" t="s">
        <v>1851</v>
      </c>
      <c r="E505" s="5"/>
      <c r="H505" t="str">
        <f t="shared" si="7"/>
        <v>new cParameter(){ParKod="BENZBFMUOLD1", HumviLeiras="Benz(b)fluorantén 1 - műoldat", SajatLeiras="Benz(b)fluorantén 1 - műoldat", ParamErtek="NULL", ParamTip="", Created=DateTime.Now, LastModified=DateTime.Now},</v>
      </c>
    </row>
    <row r="506" spans="1:8" x14ac:dyDescent="0.25">
      <c r="A506" s="5" t="s">
        <v>1122</v>
      </c>
      <c r="B506" s="5" t="s">
        <v>1123</v>
      </c>
      <c r="C506" s="11" t="s">
        <v>1123</v>
      </c>
      <c r="D506" s="5" t="s">
        <v>1851</v>
      </c>
      <c r="E506" s="5"/>
      <c r="H506" t="str">
        <f t="shared" si="7"/>
        <v>new cParameter(){ParKod="BENZBFMUOLD2", HumviLeiras="Benz(b)fluorantén 2 - műoldat", SajatLeiras="Benz(b)fluorantén 2 - műoldat", ParamErtek="NULL", ParamTip="", Created=DateTime.Now, LastModified=DateTime.Now},</v>
      </c>
    </row>
    <row r="507" spans="1:8" x14ac:dyDescent="0.25">
      <c r="A507" s="5" t="s">
        <v>1124</v>
      </c>
      <c r="B507" s="5" t="s">
        <v>1125</v>
      </c>
      <c r="C507" s="11" t="s">
        <v>1125</v>
      </c>
      <c r="D507" s="5" t="s">
        <v>1851</v>
      </c>
      <c r="E507" s="5"/>
      <c r="H507" t="str">
        <f t="shared" si="7"/>
        <v>new cParameter(){ParKod="BENZGHIPMUOLD1", HumviLeiras="Benz(g,h,i)perilén 1 - műoldat", SajatLeiras="Benz(g,h,i)perilén 1 - műoldat", ParamErtek="NULL", ParamTip="", Created=DateTime.Now, LastModified=DateTime.Now},</v>
      </c>
    </row>
    <row r="508" spans="1:8" x14ac:dyDescent="0.25">
      <c r="A508" s="5" t="s">
        <v>1126</v>
      </c>
      <c r="B508" s="5" t="s">
        <v>1127</v>
      </c>
      <c r="C508" s="11" t="s">
        <v>1127</v>
      </c>
      <c r="D508" s="5" t="s">
        <v>1851</v>
      </c>
      <c r="E508" s="5"/>
      <c r="H508" t="str">
        <f t="shared" si="7"/>
        <v>new cParameter(){ParKod="BENZKFMUOLD1", HumviLeiras="Benz(k)fluorantén 1 - műoldat", SajatLeiras="Benz(k)fluorantén 1 - műoldat", ParamErtek="NULL", ParamTip="", Created=DateTime.Now, LastModified=DateTime.Now},</v>
      </c>
    </row>
    <row r="509" spans="1:8" x14ac:dyDescent="0.25">
      <c r="A509" s="5" t="s">
        <v>1128</v>
      </c>
      <c r="B509" s="5" t="s">
        <v>1129</v>
      </c>
      <c r="C509" s="11" t="s">
        <v>1129</v>
      </c>
      <c r="D509" s="5" t="s">
        <v>1851</v>
      </c>
      <c r="E509" s="5"/>
      <c r="H509" t="str">
        <f t="shared" si="7"/>
        <v>new cParameter(){ParKod="BENZKFMUOLD2", HumviLeiras="Benz(k)fluorantén 2 - műoldat", SajatLeiras="Benz(k)fluorantén 2 - műoldat", ParamErtek="NULL", ParamTip="", Created=DateTime.Now, LastModified=DateTime.Now},</v>
      </c>
    </row>
    <row r="510" spans="1:8" x14ac:dyDescent="0.25">
      <c r="A510" s="5" t="s">
        <v>1130</v>
      </c>
      <c r="B510" s="5" t="s">
        <v>1131</v>
      </c>
      <c r="C510" s="11" t="s">
        <v>1131</v>
      </c>
      <c r="D510" s="5" t="s">
        <v>1851</v>
      </c>
      <c r="E510" s="5"/>
      <c r="H510" t="str">
        <f t="shared" si="7"/>
        <v>new cParameter(){ParKod="BENZOLMUOLD1", HumviLeiras="Benzol 1 - műoldat", SajatLeiras="Benzol 1 - műoldat", ParamErtek="NULL", ParamTip="", Created=DateTime.Now, LastModified=DateTime.Now},</v>
      </c>
    </row>
    <row r="511" spans="1:8" x14ac:dyDescent="0.25">
      <c r="A511" s="5" t="s">
        <v>1132</v>
      </c>
      <c r="B511" s="5" t="s">
        <v>1133</v>
      </c>
      <c r="C511" s="11" t="s">
        <v>1133</v>
      </c>
      <c r="D511" s="5" t="s">
        <v>1851</v>
      </c>
      <c r="E511" s="5"/>
      <c r="H511" t="str">
        <f t="shared" si="7"/>
        <v>new cParameter(){ParKod="BENZOLMUOLD2", HumviLeiras="Benzol 2 - műoldat", SajatLeiras="Benzol 2 - műoldat", ParamErtek="NULL", ParamTip="", Created=DateTime.Now, LastModified=DateTime.Now},</v>
      </c>
    </row>
    <row r="512" spans="1:8" x14ac:dyDescent="0.25">
      <c r="A512" s="5" t="s">
        <v>1134</v>
      </c>
      <c r="B512" s="5" t="s">
        <v>1135</v>
      </c>
      <c r="C512" s="11" t="s">
        <v>1135</v>
      </c>
      <c r="D512" s="5" t="s">
        <v>1851</v>
      </c>
      <c r="E512" s="5"/>
      <c r="H512" t="str">
        <f t="shared" si="7"/>
        <v>new cParameter(){ParKod="BORMUOLD1", HumviLeiras="Bór 1 - műoldat", SajatLeiras="Bór 1 - műoldat", ParamErtek="NULL", ParamTip="", Created=DateTime.Now, LastModified=DateTime.Now},</v>
      </c>
    </row>
    <row r="513" spans="1:8" x14ac:dyDescent="0.25">
      <c r="A513" s="5" t="s">
        <v>1136</v>
      </c>
      <c r="B513" s="5" t="s">
        <v>1137</v>
      </c>
      <c r="C513" s="11" t="s">
        <v>1137</v>
      </c>
      <c r="D513" s="5" t="s">
        <v>1851</v>
      </c>
      <c r="E513" s="5"/>
      <c r="H513" t="str">
        <f t="shared" si="7"/>
        <v>new cParameter(){ParKod="BORMUOLD2", HumviLeiras="Bór 2 - műoldat", SajatLeiras="Bór 2 - műoldat", ParamErtek="NULL", ParamTip="", Created=DateTime.Now, LastModified=DateTime.Now},</v>
      </c>
    </row>
    <row r="514" spans="1:8" x14ac:dyDescent="0.25">
      <c r="A514" s="5" t="s">
        <v>1138</v>
      </c>
      <c r="B514" s="5" t="s">
        <v>1139</v>
      </c>
      <c r="C514" s="11" t="s">
        <v>1139</v>
      </c>
      <c r="D514" s="5" t="s">
        <v>1851</v>
      </c>
      <c r="E514" s="5"/>
      <c r="H514" t="str">
        <f t="shared" si="7"/>
        <v>new cParameter(){ParKod="BRDIKMETMUOLD1", HumviLeiras="Bróm-diklór-metán 1 - műoldat", SajatLeiras="Bróm-diklór-metán 1 - műoldat", ParamErtek="NULL", ParamTip="", Created=DateTime.Now, LastModified=DateTime.Now},</v>
      </c>
    </row>
    <row r="515" spans="1:8" x14ac:dyDescent="0.25">
      <c r="A515" s="5" t="s">
        <v>1140</v>
      </c>
      <c r="B515" s="5" t="s">
        <v>1141</v>
      </c>
      <c r="C515" s="11" t="s">
        <v>1141</v>
      </c>
      <c r="D515" s="5" t="s">
        <v>1851</v>
      </c>
      <c r="E515" s="5"/>
      <c r="H515" t="str">
        <f t="shared" si="7"/>
        <v>new cParameter(){ParKod="BRDIKMETMUOLD2", HumviLeiras="Bróm-diklór-metán 2 - műoldat", SajatLeiras="Bróm-diklór-metán 2 - műoldat", ParamErtek="NULL", ParamTip="", Created=DateTime.Now, LastModified=DateTime.Now},</v>
      </c>
    </row>
    <row r="516" spans="1:8" x14ac:dyDescent="0.25">
      <c r="A516" s="5" t="s">
        <v>1142</v>
      </c>
      <c r="B516" s="5" t="s">
        <v>1143</v>
      </c>
      <c r="C516" s="11" t="s">
        <v>1143</v>
      </c>
      <c r="D516" s="5" t="s">
        <v>1851</v>
      </c>
      <c r="E516" s="5"/>
      <c r="H516" t="str">
        <f t="shared" ref="H516:H579" si="8">CONCATENATE("new cParameter(){ParKod=""",A516,""", HumviLeiras=""",B516,""", SajatLeiras=""",C516,""", ParamErtek=""",D516,""", ParamTip=""",E516,""", Created=DateTime.Now, LastModified=DateTime.Now},")</f>
        <v>new cParameter(){ParKod="BROMOFORMMUOLD1", HumviLeiras="Bromoform 1 - műoldat", SajatLeiras="Bromoform 1 - műoldat", ParamErtek="NULL", ParamTip="", Created=DateTime.Now, LastModified=DateTime.Now},</v>
      </c>
    </row>
    <row r="517" spans="1:8" x14ac:dyDescent="0.25">
      <c r="A517" s="5" t="s">
        <v>1144</v>
      </c>
      <c r="B517" s="5" t="s">
        <v>1145</v>
      </c>
      <c r="C517" s="11" t="s">
        <v>1145</v>
      </c>
      <c r="D517" s="5" t="s">
        <v>1851</v>
      </c>
      <c r="E517" s="5"/>
      <c r="H517" t="str">
        <f t="shared" si="8"/>
        <v>new cParameter(){ParKod="BROMOFORMMUOLD2", HumviLeiras="Bromoform 2 - műoldat", SajatLeiras="Bromoform 2 - műoldat", ParamErtek="NULL", ParamTip="", Created=DateTime.Now, LastModified=DateTime.Now},</v>
      </c>
    </row>
    <row r="518" spans="1:8" x14ac:dyDescent="0.25">
      <c r="A518" s="5" t="s">
        <v>1146</v>
      </c>
      <c r="B518" s="5" t="s">
        <v>1147</v>
      </c>
      <c r="C518" s="11" t="s">
        <v>1147</v>
      </c>
      <c r="D518" s="5" t="s">
        <v>1851</v>
      </c>
      <c r="E518" s="5"/>
      <c r="H518" t="str">
        <f t="shared" si="8"/>
        <v>new cParameter(){ParKod="CIANIDMUOLD1", HumviLeiras="Cianid 1 - műoldat", SajatLeiras="Cianid 1 - műoldat", ParamErtek="NULL", ParamTip="", Created=DateTime.Now, LastModified=DateTime.Now},</v>
      </c>
    </row>
    <row r="519" spans="1:8" x14ac:dyDescent="0.25">
      <c r="A519" s="5" t="s">
        <v>1148</v>
      </c>
      <c r="B519" s="5" t="s">
        <v>1149</v>
      </c>
      <c r="C519" s="11" t="s">
        <v>1149</v>
      </c>
      <c r="D519" s="5" t="s">
        <v>1851</v>
      </c>
      <c r="E519" s="5"/>
      <c r="H519" t="str">
        <f t="shared" si="8"/>
        <v>new cParameter(){ParKod="CIANIDMUOLD2", HumviLeiras="Cianid 2 - műoldat", SajatLeiras="Cianid 2 - műoldat", ParamErtek="NULL", ParamTip="", Created=DateTime.Now, LastModified=DateTime.Now},</v>
      </c>
    </row>
    <row r="520" spans="1:8" x14ac:dyDescent="0.25">
      <c r="A520" s="5" t="s">
        <v>1150</v>
      </c>
      <c r="B520" s="5" t="s">
        <v>1151</v>
      </c>
      <c r="C520" s="11" t="s">
        <v>1151</v>
      </c>
      <c r="D520" s="5" t="s">
        <v>1851</v>
      </c>
      <c r="E520" s="5"/>
      <c r="H520" t="str">
        <f t="shared" si="8"/>
        <v>new cParameter(){ParKod="CINKMUOLD1", HumviLeiras="Cink 1 - műoldat", SajatLeiras="Cink 1 - műoldat", ParamErtek="NULL", ParamTip="", Created=DateTime.Now, LastModified=DateTime.Now},</v>
      </c>
    </row>
    <row r="521" spans="1:8" x14ac:dyDescent="0.25">
      <c r="A521" s="5" t="s">
        <v>1152</v>
      </c>
      <c r="B521" s="5" t="s">
        <v>1153</v>
      </c>
      <c r="C521" s="11" t="s">
        <v>1153</v>
      </c>
      <c r="D521" s="5" t="s">
        <v>1851</v>
      </c>
      <c r="E521" s="5"/>
      <c r="H521" t="str">
        <f t="shared" si="8"/>
        <v>new cParameter(){ParKod="CINKMUOLD2", HumviLeiras="Cink 2 - műoldat", SajatLeiras="Cink 2 - műoldat", ParamErtek="NULL", ParamTip="", Created=DateTime.Now, LastModified=DateTime.Now},</v>
      </c>
    </row>
    <row r="522" spans="1:8" x14ac:dyDescent="0.25">
      <c r="A522" s="5" t="s">
        <v>1154</v>
      </c>
      <c r="B522" s="5" t="s">
        <v>1155</v>
      </c>
      <c r="C522" s="11" t="s">
        <v>1155</v>
      </c>
      <c r="D522" s="5" t="s">
        <v>1851</v>
      </c>
      <c r="E522" s="5"/>
      <c r="H522" t="str">
        <f t="shared" si="8"/>
        <v>new cParameter(){ParKod="BROMIDASV", HumviLeiras="Bromid - ásványvíz minta", SajatLeiras="Bromid - ásványvíz minta", ParamErtek="NULL", ParamTip="", Created=DateTime.Now, LastModified=DateTime.Now},</v>
      </c>
    </row>
    <row r="523" spans="1:8" x14ac:dyDescent="0.25">
      <c r="A523" s="5" t="s">
        <v>1156</v>
      </c>
      <c r="B523" s="5" t="s">
        <v>1157</v>
      </c>
      <c r="C523" s="11" t="s">
        <v>1157</v>
      </c>
      <c r="D523" s="5" t="s">
        <v>1851</v>
      </c>
      <c r="E523" s="5"/>
      <c r="H523" t="str">
        <f t="shared" si="8"/>
        <v>new cParameter(){ParKod="FLUORIDASV", HumviLeiras="Fluorid - ásványvíz minta", SajatLeiras="Fluorid - ásványvíz minta", ParamErtek="NULL", ParamTip="", Created=DateTime.Now, LastModified=DateTime.Now},</v>
      </c>
    </row>
    <row r="524" spans="1:8" x14ac:dyDescent="0.25">
      <c r="A524" s="5" t="s">
        <v>1158</v>
      </c>
      <c r="B524" s="5" t="s">
        <v>1159</v>
      </c>
      <c r="C524" s="11" t="s">
        <v>1159</v>
      </c>
      <c r="D524" s="5" t="s">
        <v>1851</v>
      </c>
      <c r="E524" s="5"/>
      <c r="H524" t="str">
        <f t="shared" si="8"/>
        <v>new cParameter(){ParKod="JODIDASV", HumviLeiras="Jodid - ásványvíz minta", SajatLeiras="Jodid - ásványvíz minta", ParamErtek="NULL", ParamTip="", Created=DateTime.Now, LastModified=DateTime.Now},</v>
      </c>
    </row>
    <row r="525" spans="1:8" x14ac:dyDescent="0.25">
      <c r="A525" s="5" t="s">
        <v>1160</v>
      </c>
      <c r="B525" s="5" t="s">
        <v>1161</v>
      </c>
      <c r="C525" s="11" t="s">
        <v>1161</v>
      </c>
      <c r="D525" s="5" t="s">
        <v>1851</v>
      </c>
      <c r="E525" s="5"/>
      <c r="H525" t="str">
        <f t="shared" si="8"/>
        <v>new cParameter(){ParKod="METAKOASV", HumviLeiras="Metakovasav - ásványvíz minta", SajatLeiras="Metakovasav - ásványvíz minta", ParamErtek="NULL", ParamTip="", Created=DateTime.Now, LastModified=DateTime.Now},</v>
      </c>
    </row>
    <row r="526" spans="1:8" x14ac:dyDescent="0.25">
      <c r="A526" s="5" t="s">
        <v>1162</v>
      </c>
      <c r="B526" s="5" t="s">
        <v>1163</v>
      </c>
      <c r="C526" s="11" t="s">
        <v>1163</v>
      </c>
      <c r="D526" s="5" t="s">
        <v>1851</v>
      </c>
      <c r="E526" s="5"/>
      <c r="H526" t="str">
        <f t="shared" si="8"/>
        <v>new cParameter(){ParKod="KLORIDASV", HumviLeiras="Klorid - ásványvíz minta", SajatLeiras="Klorid - ásványvíz minta", ParamErtek="NULL", ParamTip="", Created=DateTime.Now, LastModified=DateTime.Now},</v>
      </c>
    </row>
    <row r="527" spans="1:8" x14ac:dyDescent="0.25">
      <c r="A527" s="5" t="s">
        <v>1164</v>
      </c>
      <c r="B527" s="5" t="s">
        <v>1165</v>
      </c>
      <c r="C527" s="11" t="s">
        <v>1165</v>
      </c>
      <c r="D527" s="5" t="s">
        <v>1851</v>
      </c>
      <c r="E527" s="5"/>
      <c r="H527" t="str">
        <f t="shared" si="8"/>
        <v>new cParameter(){ParKod="LITIUMASV", HumviLeiras="Lítium - ásványvíz minta", SajatLeiras="Lítium - ásványvíz minta", ParamErtek="NULL", ParamTip="", Created=DateTime.Now, LastModified=DateTime.Now},</v>
      </c>
    </row>
    <row r="528" spans="1:8" x14ac:dyDescent="0.25">
      <c r="A528" s="5" t="s">
        <v>1166</v>
      </c>
      <c r="B528" s="5" t="s">
        <v>1167</v>
      </c>
      <c r="C528" s="11" t="s">
        <v>1167</v>
      </c>
      <c r="D528" s="5" t="s">
        <v>1851</v>
      </c>
      <c r="E528" s="5"/>
      <c r="H528" t="str">
        <f t="shared" si="8"/>
        <v>new cParameter(){ParKod="NATRIUMASV", HumviLeiras="Nátrium - ásványvíz minta", SajatLeiras="Nátrium - ásványvíz minta", ParamErtek="NULL", ParamTip="", Created=DateTime.Now, LastModified=DateTime.Now},</v>
      </c>
    </row>
    <row r="529" spans="1:8" x14ac:dyDescent="0.25">
      <c r="A529" s="5" t="s">
        <v>1168</v>
      </c>
      <c r="B529" s="5" t="s">
        <v>1169</v>
      </c>
      <c r="C529" s="11" t="s">
        <v>1169</v>
      </c>
      <c r="D529" s="5" t="s">
        <v>1851</v>
      </c>
      <c r="E529" s="5"/>
      <c r="H529" t="str">
        <f t="shared" si="8"/>
        <v>new cParameter(){ParKod="HIDROKARBASV", HumviLeiras="Hidrogénkarbonát - ásványvíz minta", SajatLeiras="Hidrogénkarbonát - ásványvíz minta", ParamErtek="NULL", ParamTip="", Created=DateTime.Now, LastModified=DateTime.Now},</v>
      </c>
    </row>
    <row r="530" spans="1:8" x14ac:dyDescent="0.25">
      <c r="A530" s="5" t="s">
        <v>1170</v>
      </c>
      <c r="B530" s="5" t="s">
        <v>1171</v>
      </c>
      <c r="C530" s="11" t="s">
        <v>1171</v>
      </c>
      <c r="D530" s="5" t="s">
        <v>1851</v>
      </c>
      <c r="E530" s="5"/>
      <c r="H530" t="str">
        <f t="shared" si="8"/>
        <v>new cParameter(){ParKod="IZZITASMASV", HumviLeiras="Izzítási maradék - ásványvíz minta", SajatLeiras="Izzítási maradék - ásványvíz minta", ParamErtek="NULL", ParamTip="", Created=DateTime.Now, LastModified=DateTime.Now},</v>
      </c>
    </row>
    <row r="531" spans="1:8" x14ac:dyDescent="0.25">
      <c r="A531" s="5" t="s">
        <v>1172</v>
      </c>
      <c r="B531" s="5" t="s">
        <v>1173</v>
      </c>
      <c r="C531" s="11" t="s">
        <v>1173</v>
      </c>
      <c r="D531" s="5" t="s">
        <v>1851</v>
      </c>
      <c r="E531" s="5"/>
      <c r="H531" t="str">
        <f t="shared" si="8"/>
        <v>new cParameter(){ParKod="PHHSZ", HumviLeiras="pH (helyszíni)", SajatLeiras="pH (helyszíni)", ParamErtek="NULL", ParamTip="", Created=DateTime.Now, LastModified=DateTime.Now},</v>
      </c>
    </row>
    <row r="532" spans="1:8" x14ac:dyDescent="0.25">
      <c r="A532" s="5" t="s">
        <v>1174</v>
      </c>
      <c r="B532" s="5" t="s">
        <v>1175</v>
      </c>
      <c r="C532" s="11" t="s">
        <v>1175</v>
      </c>
      <c r="D532" s="5" t="s">
        <v>1851</v>
      </c>
      <c r="E532" s="5"/>
      <c r="H532" t="str">
        <f t="shared" si="8"/>
        <v>new cParameter(){ParKod="VIZHOMHSZ", HumviLeiras="Víz hőmérséklet (helyszíni)", SajatLeiras="Víz hőmérséklet (helyszíni)", ParamErtek="NULL", ParamTip="", Created=DateTime.Now, LastModified=DateTime.Now},</v>
      </c>
    </row>
    <row r="533" spans="1:8" x14ac:dyDescent="0.25">
      <c r="A533" s="5" t="s">
        <v>1176</v>
      </c>
      <c r="B533" s="5" t="s">
        <v>1177</v>
      </c>
      <c r="C533" s="11" t="s">
        <v>1177</v>
      </c>
      <c r="D533" s="5" t="s">
        <v>1851</v>
      </c>
      <c r="E533" s="5"/>
      <c r="H533" t="str">
        <f t="shared" si="8"/>
        <v>new cParameter(){ParKod="ZAVAROSSAGMHSZ", HumviLeiras="Zavarosság műszeres (helyszíni)", SajatLeiras="Zavarosság műszeres (helyszíni)", ParamErtek="NULL", ParamTip="", Created=DateTime.Now, LastModified=DateTime.Now},</v>
      </c>
    </row>
    <row r="534" spans="1:8" x14ac:dyDescent="0.25">
      <c r="A534" s="5" t="s">
        <v>1178</v>
      </c>
      <c r="B534" s="5" t="s">
        <v>1179</v>
      </c>
      <c r="C534" s="5" t="s">
        <v>1777</v>
      </c>
      <c r="D534" s="5" t="s">
        <v>1765</v>
      </c>
      <c r="E534" s="5"/>
      <c r="H534" t="str">
        <f t="shared" si="8"/>
        <v>new cParameter(){ParKod="EGYEBSZERV", HumviLeiras="Egyéb (gerinctelen) szervezetek", SajatLeiras="Egyéb(gerinctelen)szervezetek", ParamErtek="0", ParamTip="", Created=DateTime.Now, LastModified=DateTime.Now},</v>
      </c>
    </row>
    <row r="535" spans="1:8" x14ac:dyDescent="0.25">
      <c r="A535" s="5" t="s">
        <v>1180</v>
      </c>
      <c r="B535" s="5" t="s">
        <v>1181</v>
      </c>
      <c r="C535" s="5" t="s">
        <v>1181</v>
      </c>
      <c r="D535" s="5" t="s">
        <v>1810</v>
      </c>
      <c r="E535" s="5"/>
      <c r="H535" t="str">
        <f t="shared" si="8"/>
        <v>new cParameter(){ParKod="GLIFOZAT", HumviLeiras="Glifozát", SajatLeiras="Glifozát", ParamErtek="0,10", ParamTip="", Created=DateTime.Now, LastModified=DateTime.Now},</v>
      </c>
    </row>
    <row r="536" spans="1:8" x14ac:dyDescent="0.25">
      <c r="A536" s="5" t="s">
        <v>1182</v>
      </c>
      <c r="B536" s="5" t="s">
        <v>1183</v>
      </c>
      <c r="C536" s="5" t="s">
        <v>1183</v>
      </c>
      <c r="D536" s="5" t="s">
        <v>1810</v>
      </c>
      <c r="E536" s="5"/>
      <c r="H536" t="str">
        <f t="shared" si="8"/>
        <v>new cParameter(){ParKod="KLORTALONIL", HumviLeiras="Klórtalonil", SajatLeiras="Klórtalonil", ParamErtek="0,10", ParamTip="", Created=DateTime.Now, LastModified=DateTime.Now},</v>
      </c>
    </row>
    <row r="537" spans="1:8" x14ac:dyDescent="0.25">
      <c r="A537" s="5" t="s">
        <v>1184</v>
      </c>
      <c r="B537" s="5" t="s">
        <v>1185</v>
      </c>
      <c r="C537" s="11" t="s">
        <v>1185</v>
      </c>
      <c r="D537" s="5" t="s">
        <v>1851</v>
      </c>
      <c r="E537" s="5"/>
      <c r="H537" t="str">
        <f t="shared" si="8"/>
        <v>new cParameter(){ParKod="VALPH", HumviLeiras="VALPH (C5-C12)", SajatLeiras="VALPH (C5-C12)", ParamErtek="NULL", ParamTip="", Created=DateTime.Now, LastModified=DateTime.Now},</v>
      </c>
    </row>
    <row r="538" spans="1:8" x14ac:dyDescent="0.25">
      <c r="A538" s="5" t="s">
        <v>1186</v>
      </c>
      <c r="B538" s="5" t="s">
        <v>1187</v>
      </c>
      <c r="C538" s="11" t="s">
        <v>1187</v>
      </c>
      <c r="D538" s="5" t="s">
        <v>1851</v>
      </c>
      <c r="E538" s="5"/>
      <c r="H538" t="str">
        <f t="shared" si="8"/>
        <v>new cParameter(){ParKod="HEXAKLÓRBUTADIÉN", HumviLeiras="Hexaklórbutadién", SajatLeiras="Hexaklórbutadién", ParamErtek="NULL", ParamTip="", Created=DateTime.Now, LastModified=DateTime.Now},</v>
      </c>
    </row>
    <row r="539" spans="1:8" x14ac:dyDescent="0.25">
      <c r="A539" s="5" t="s">
        <v>1188</v>
      </c>
      <c r="B539" s="5" t="s">
        <v>1189</v>
      </c>
      <c r="C539" s="11" t="s">
        <v>1189</v>
      </c>
      <c r="D539" s="5" t="s">
        <v>1851</v>
      </c>
      <c r="E539" s="5"/>
      <c r="H539" t="str">
        <f t="shared" si="8"/>
        <v>new cParameter(){ParKod="ATRAZIN2", HumviLeiras="Atrazin 2 - műoldat", SajatLeiras="Atrazin 2 - műoldat", ParamErtek="NULL", ParamTip="", Created=DateTime.Now, LastModified=DateTime.Now},</v>
      </c>
    </row>
    <row r="540" spans="1:8" x14ac:dyDescent="0.25">
      <c r="A540" s="5" t="s">
        <v>1190</v>
      </c>
      <c r="B540" s="5" t="s">
        <v>1191</v>
      </c>
      <c r="C540" s="11" t="s">
        <v>1191</v>
      </c>
      <c r="D540" s="5" t="s">
        <v>1851</v>
      </c>
      <c r="E540" s="5"/>
      <c r="H540" t="str">
        <f t="shared" si="8"/>
        <v>new cParameter(){ParKod="DEZETIL-ATRAZIN1", HumviLeiras="Dezetil-atrazin 1 - műoldat", SajatLeiras="Dezetil-atrazin 1 - műoldat", ParamErtek="NULL", ParamTip="", Created=DateTime.Now, LastModified=DateTime.Now},</v>
      </c>
    </row>
    <row r="541" spans="1:8" x14ac:dyDescent="0.25">
      <c r="A541" s="5" t="s">
        <v>1192</v>
      </c>
      <c r="B541" s="5" t="s">
        <v>1193</v>
      </c>
      <c r="C541" s="11" t="s">
        <v>1193</v>
      </c>
      <c r="D541" s="5" t="s">
        <v>1851</v>
      </c>
      <c r="E541" s="5"/>
      <c r="H541" t="str">
        <f t="shared" si="8"/>
        <v>new cParameter(){ParKod="DELTA-HCH2", HumviLeiras="delta-HCH 2 - műoldat", SajatLeiras="delta-HCH 2 - műoldat", ParamErtek="NULL", ParamTip="", Created=DateTime.Now, LastModified=DateTime.Now},</v>
      </c>
    </row>
    <row r="542" spans="1:8" x14ac:dyDescent="0.25">
      <c r="A542" s="5" t="s">
        <v>1194</v>
      </c>
      <c r="B542" s="5" t="s">
        <v>1195</v>
      </c>
      <c r="C542" s="11" t="s">
        <v>1195</v>
      </c>
      <c r="D542" s="5" t="s">
        <v>1851</v>
      </c>
      <c r="E542" s="5"/>
      <c r="H542" t="str">
        <f t="shared" si="8"/>
        <v>new cParameter(){ParKod="ALDRIN1", HumviLeiras="Aldrin 1 - műoldat", SajatLeiras="Aldrin 1 - műoldat", ParamErtek="NULL", ParamTip="", Created=DateTime.Now, LastModified=DateTime.Now},</v>
      </c>
    </row>
    <row r="543" spans="1:8" x14ac:dyDescent="0.25">
      <c r="A543" s="5" t="s">
        <v>1196</v>
      </c>
      <c r="B543" s="5" t="s">
        <v>1197</v>
      </c>
      <c r="C543" s="11" t="s">
        <v>1197</v>
      </c>
      <c r="D543" s="5" t="s">
        <v>1851</v>
      </c>
      <c r="E543" s="5"/>
      <c r="H543" t="str">
        <f t="shared" si="8"/>
        <v>new cParameter(){ParKod="HEPTAKLOR1", HumviLeiras="Heptaklór 1 - műoldat", SajatLeiras="Heptaklór 1 - műoldat", ParamErtek="NULL", ParamTip="", Created=DateTime.Now, LastModified=DateTime.Now},</v>
      </c>
    </row>
    <row r="544" spans="1:8" x14ac:dyDescent="0.25">
      <c r="A544" s="5" t="s">
        <v>1198</v>
      </c>
      <c r="B544" s="5" t="s">
        <v>1199</v>
      </c>
      <c r="C544" s="11" t="s">
        <v>1199</v>
      </c>
      <c r="D544" s="5" t="s">
        <v>1851</v>
      </c>
      <c r="E544" s="5"/>
      <c r="H544" t="str">
        <f t="shared" si="8"/>
        <v>new cParameter(){ParKod="KLORIT1", HumviLeiras="Klorit 1 - műoldat", SajatLeiras="Klorit 1 - műoldat", ParamErtek="NULL", ParamTip="", Created=DateTime.Now, LastModified=DateTime.Now},</v>
      </c>
    </row>
    <row r="545" spans="1:8" x14ac:dyDescent="0.25">
      <c r="A545" s="5" t="s">
        <v>1200</v>
      </c>
      <c r="B545" s="5" t="s">
        <v>1201</v>
      </c>
      <c r="C545" s="11" t="s">
        <v>1201</v>
      </c>
      <c r="D545" s="5" t="s">
        <v>1851</v>
      </c>
      <c r="E545" s="5"/>
      <c r="H545" t="str">
        <f t="shared" si="8"/>
        <v>new cParameter(){ParKod="KLORAT1", HumviLeiras="Klorát 1 - műoldat", SajatLeiras="Klorát 1 - műoldat", ParamErtek="NULL", ParamTip="", Created=DateTime.Now, LastModified=DateTime.Now},</v>
      </c>
    </row>
    <row r="546" spans="1:8" x14ac:dyDescent="0.25">
      <c r="A546" s="5" t="s">
        <v>1202</v>
      </c>
      <c r="B546" s="5" t="s">
        <v>1203</v>
      </c>
      <c r="C546" s="11" t="s">
        <v>1203</v>
      </c>
      <c r="D546" s="5" t="s">
        <v>1851</v>
      </c>
      <c r="E546" s="5"/>
      <c r="H546" t="str">
        <f t="shared" si="8"/>
        <v>new cParameter(){ParKod="VALACETOKLOR1", HumviLeiras="Acetoklór 1 - val", SajatLeiras="Acetoklór 1 - val", ParamErtek="NULL", ParamTip="", Created=DateTime.Now, LastModified=DateTime.Now},</v>
      </c>
    </row>
    <row r="547" spans="1:8" x14ac:dyDescent="0.25">
      <c r="A547" s="5" t="s">
        <v>1204</v>
      </c>
      <c r="B547" s="5" t="s">
        <v>1205</v>
      </c>
      <c r="C547" s="11" t="s">
        <v>1205</v>
      </c>
      <c r="D547" s="5" t="s">
        <v>1851</v>
      </c>
      <c r="E547" s="5"/>
      <c r="H547" t="str">
        <f t="shared" si="8"/>
        <v>new cParameter(){ParKod="VAL4,4-DDD2", HumviLeiras="4,4-DDD 2 - val", SajatLeiras="4,4-DDD 2 - val", ParamErtek="NULL", ParamTip="", Created=DateTime.Now, LastModified=DateTime.Now},</v>
      </c>
    </row>
    <row r="548" spans="1:8" x14ac:dyDescent="0.25">
      <c r="A548" s="5" t="s">
        <v>1206</v>
      </c>
      <c r="B548" s="5" t="s">
        <v>1207</v>
      </c>
      <c r="C548" s="11" t="s">
        <v>1207</v>
      </c>
      <c r="D548" s="5" t="s">
        <v>1851</v>
      </c>
      <c r="E548" s="5"/>
      <c r="H548" t="str">
        <f t="shared" si="8"/>
        <v>new cParameter(){ParKod="VALDELTA-HCH2", HumviLeiras="delta-HCH 2 - val", SajatLeiras="delta-HCH 2 - val", ParamErtek="NULL", ParamTip="", Created=DateTime.Now, LastModified=DateTime.Now},</v>
      </c>
    </row>
    <row r="549" spans="1:8" x14ac:dyDescent="0.25">
      <c r="A549" s="5" t="s">
        <v>1208</v>
      </c>
      <c r="B549" s="5" t="s">
        <v>1209</v>
      </c>
      <c r="C549" s="11" t="s">
        <v>1209</v>
      </c>
      <c r="D549" s="5" t="s">
        <v>1851</v>
      </c>
      <c r="E549" s="5"/>
      <c r="H549" t="str">
        <f t="shared" si="8"/>
        <v>new cParameter(){ParKod="VAL4,4 DDE1", HumviLeiras="4,4 DDE 1 - val", SajatLeiras="4,4 DDE 1 - val", ParamErtek="NULL", ParamTip="", Created=DateTime.Now, LastModified=DateTime.Now},</v>
      </c>
    </row>
    <row r="550" spans="1:8" x14ac:dyDescent="0.25">
      <c r="A550" s="5" t="s">
        <v>1210</v>
      </c>
      <c r="B550" s="5" t="s">
        <v>1211</v>
      </c>
      <c r="C550" s="11" t="s">
        <v>1211</v>
      </c>
      <c r="D550" s="5" t="s">
        <v>1851</v>
      </c>
      <c r="E550" s="5"/>
      <c r="H550" t="str">
        <f t="shared" si="8"/>
        <v>new cParameter(){ParKod="TERBACIL", HumviLeiras="Terbacil", SajatLeiras="Terbacil", ParamErtek="NULL", ParamTip="", Created=DateTime.Now, LastModified=DateTime.Now},</v>
      </c>
    </row>
    <row r="551" spans="1:8" x14ac:dyDescent="0.25">
      <c r="A551" s="5" t="s">
        <v>1212</v>
      </c>
      <c r="B551" s="5" t="s">
        <v>1213</v>
      </c>
      <c r="C551" s="11" t="s">
        <v>1213</v>
      </c>
      <c r="D551" s="5" t="s">
        <v>1851</v>
      </c>
      <c r="E551" s="5"/>
      <c r="H551" t="str">
        <f t="shared" si="8"/>
        <v>new cParameter(){ParKod="BENZOLASVANYVIZ", HumviLeiras="Benzol - ásványvíz minta", SajatLeiras="Benzol - ásványvíz minta", ParamErtek="NULL", ParamTip="", Created=DateTime.Now, LastModified=DateTime.Now},</v>
      </c>
    </row>
    <row r="552" spans="1:8" x14ac:dyDescent="0.25">
      <c r="A552" s="5" t="s">
        <v>1214</v>
      </c>
      <c r="B552" s="5" t="s">
        <v>1215</v>
      </c>
      <c r="C552" s="11" t="s">
        <v>1215</v>
      </c>
      <c r="D552" s="5" t="s">
        <v>1851</v>
      </c>
      <c r="E552" s="5"/>
      <c r="H552" t="str">
        <f t="shared" si="8"/>
        <v>new cParameter(){ParKod="KLOROFFURDO", HumviLeiras="Kloroform - fürdővíz", SajatLeiras="Kloroform - fürdővíz", ParamErtek="NULL", ParamTip="", Created=DateTime.Now, LastModified=DateTime.Now},</v>
      </c>
    </row>
    <row r="553" spans="1:8" x14ac:dyDescent="0.25">
      <c r="A553" s="5" t="s">
        <v>1216</v>
      </c>
      <c r="B553" s="5" t="s">
        <v>1217</v>
      </c>
      <c r="C553" s="11" t="s">
        <v>1217</v>
      </c>
      <c r="D553" s="5" t="s">
        <v>1851</v>
      </c>
      <c r="E553" s="5"/>
      <c r="H553" t="str">
        <f t="shared" si="8"/>
        <v>new cParameter(){ParKod="BISETOXIETILFTALAT", HumviLeiras="bis-etoxi-etil-ftalát", SajatLeiras="bis-etoxi-etil-ftalát", ParamErtek="NULL", ParamTip="", Created=DateTime.Now, LastModified=DateTime.Now},</v>
      </c>
    </row>
    <row r="554" spans="1:8" x14ac:dyDescent="0.25">
      <c r="A554" s="5" t="s">
        <v>1218</v>
      </c>
      <c r="B554" s="5" t="s">
        <v>1219</v>
      </c>
      <c r="C554" s="11" t="s">
        <v>1219</v>
      </c>
      <c r="D554" s="5" t="s">
        <v>1851</v>
      </c>
      <c r="E554" s="5"/>
      <c r="H554" t="str">
        <f t="shared" si="8"/>
        <v>new cParameter(){ParKod="TRIKLECETMUOLD2", HumviLeiras="Triklór-ecetsav 2 - műoldat", SajatLeiras="Triklór-ecetsav 2 - műoldat", ParamErtek="NULL", ParamTip="", Created=DateTime.Now, LastModified=DateTime.Now},</v>
      </c>
    </row>
    <row r="555" spans="1:8" x14ac:dyDescent="0.25">
      <c r="A555" s="5" t="s">
        <v>1220</v>
      </c>
      <c r="B555" s="5" t="s">
        <v>1221</v>
      </c>
      <c r="C555" s="11" t="s">
        <v>1221</v>
      </c>
      <c r="D555" s="5" t="s">
        <v>1851</v>
      </c>
      <c r="E555" s="5"/>
      <c r="H555" t="str">
        <f t="shared" si="8"/>
        <v>new cParameter(){ParKod="VALPIRÉNMUOLD1", HumviLeiras="Pirén 1 - val", SajatLeiras="Pirén 1 - val", ParamErtek="NULL", ParamTip="", Created=DateTime.Now, LastModified=DateTime.Now},</v>
      </c>
    </row>
    <row r="556" spans="1:8" x14ac:dyDescent="0.25">
      <c r="A556" s="5" t="s">
        <v>1222</v>
      </c>
      <c r="B556" s="5" t="s">
        <v>1223</v>
      </c>
      <c r="C556" s="11" t="s">
        <v>1223</v>
      </c>
      <c r="D556" s="5" t="s">
        <v>1851</v>
      </c>
      <c r="E556" s="5"/>
      <c r="H556" t="str">
        <f t="shared" si="8"/>
        <v>new cParameter(){ParKod="MCPA2", HumviLeiras="MCPA 2 - műoldat", SajatLeiras="MCPA 2 - műoldat", ParamErtek="NULL", ParamTip="", Created=DateTime.Now, LastModified=DateTime.Now},</v>
      </c>
    </row>
    <row r="557" spans="1:8" x14ac:dyDescent="0.25">
      <c r="A557" s="5" t="s">
        <v>1224</v>
      </c>
      <c r="B557" s="5" t="s">
        <v>1225</v>
      </c>
      <c r="C557" s="11" t="s">
        <v>1225</v>
      </c>
      <c r="D557" s="5" t="s">
        <v>1851</v>
      </c>
      <c r="E557" s="5"/>
      <c r="H557" t="str">
        <f t="shared" si="8"/>
        <v>new cParameter(){ParKod="4,4 DDT2", HumviLeiras="4,4 DDT 2 - műoldat", SajatLeiras="4,4 DDT 2 - műoldat", ParamErtek="NULL", ParamTip="", Created=DateTime.Now, LastModified=DateTime.Now},</v>
      </c>
    </row>
    <row r="558" spans="1:8" x14ac:dyDescent="0.25">
      <c r="A558" s="5" t="s">
        <v>1226</v>
      </c>
      <c r="B558" s="5" t="s">
        <v>1227</v>
      </c>
      <c r="C558" s="11" t="s">
        <v>1227</v>
      </c>
      <c r="D558" s="5" t="s">
        <v>1851</v>
      </c>
      <c r="E558" s="5"/>
      <c r="H558" t="str">
        <f t="shared" si="8"/>
        <v>new cParameter(){ParKod="4,4-DDD2", HumviLeiras="4,4-DDD 2 - műoldat", SajatLeiras="4,4-DDD 2 - műoldat", ParamErtek="NULL", ParamTip="", Created=DateTime.Now, LastModified=DateTime.Now},</v>
      </c>
    </row>
    <row r="559" spans="1:8" x14ac:dyDescent="0.25">
      <c r="A559" s="5" t="s">
        <v>1228</v>
      </c>
      <c r="B559" s="5" t="s">
        <v>1229</v>
      </c>
      <c r="C559" s="11" t="s">
        <v>1229</v>
      </c>
      <c r="D559" s="5" t="s">
        <v>1851</v>
      </c>
      <c r="E559" s="5"/>
      <c r="H559" t="str">
        <f t="shared" si="8"/>
        <v>new cParameter(){ParKod="ENDOSZULFANSZUL2", HumviLeiras="Endoszulfán-szulfát 2 - műoldat", SajatLeiras="Endoszulfán-szulfát 2 - műoldat", ParamErtek="NULL", ParamTip="", Created=DateTime.Now, LastModified=DateTime.Now},</v>
      </c>
    </row>
    <row r="560" spans="1:8" x14ac:dyDescent="0.25">
      <c r="A560" s="5" t="s">
        <v>1230</v>
      </c>
      <c r="B560" s="5" t="s">
        <v>1231</v>
      </c>
      <c r="C560" s="11" t="s">
        <v>1231</v>
      </c>
      <c r="D560" s="5" t="s">
        <v>1851</v>
      </c>
      <c r="E560" s="5"/>
      <c r="H560" t="str">
        <f t="shared" si="8"/>
        <v>new cParameter(){ParKod="ALFA-HCH1", HumviLeiras="alfa-HCH - 1 - műoldat", SajatLeiras="alfa-HCH - 1 - műoldat", ParamErtek="NULL", ParamTip="", Created=DateTime.Now, LastModified=DateTime.Now},</v>
      </c>
    </row>
    <row r="561" spans="1:8" x14ac:dyDescent="0.25">
      <c r="A561" s="5" t="s">
        <v>1232</v>
      </c>
      <c r="B561" s="5" t="s">
        <v>1233</v>
      </c>
      <c r="C561" s="11" t="s">
        <v>1233</v>
      </c>
      <c r="D561" s="5" t="s">
        <v>1851</v>
      </c>
      <c r="E561" s="5"/>
      <c r="H561" t="str">
        <f t="shared" si="8"/>
        <v>new cParameter(){ParKod="KLORAT2", HumviLeiras="Klorát 2 - műoldat", SajatLeiras="Klorát 2 - műoldat", ParamErtek="NULL", ParamTip="", Created=DateTime.Now, LastModified=DateTime.Now},</v>
      </c>
    </row>
    <row r="562" spans="1:8" x14ac:dyDescent="0.25">
      <c r="A562" s="5" t="s">
        <v>1234</v>
      </c>
      <c r="B562" s="5" t="s">
        <v>1235</v>
      </c>
      <c r="C562" s="11" t="s">
        <v>1235</v>
      </c>
      <c r="D562" s="5" t="s">
        <v>1851</v>
      </c>
      <c r="E562" s="5"/>
      <c r="H562" t="str">
        <f t="shared" si="8"/>
        <v>new cParameter(){ParKod="VALHEPTAKLOR2", HumviLeiras="Heptaklór 2 - val", SajatLeiras="Heptaklór 2 - val", ParamErtek="NULL", ParamTip="", Created=DateTime.Now, LastModified=DateTime.Now},</v>
      </c>
    </row>
    <row r="563" spans="1:8" x14ac:dyDescent="0.25">
      <c r="A563" s="5" t="s">
        <v>1236</v>
      </c>
      <c r="B563" s="5" t="s">
        <v>1237</v>
      </c>
      <c r="C563" s="11" t="s">
        <v>1237</v>
      </c>
      <c r="D563" s="5" t="s">
        <v>1851</v>
      </c>
      <c r="E563" s="5"/>
      <c r="H563" t="str">
        <f t="shared" si="8"/>
        <v>new cParameter(){ParKod="ETILBENZOLASVANYVIZ", HumviLeiras="Etil-benzol -ásványvíz minta", SajatLeiras="Etil-benzol -ásványvíz minta", ParamErtek="NULL", ParamTip="", Created=DateTime.Now, LastModified=DateTime.Now},</v>
      </c>
    </row>
    <row r="564" spans="1:8" x14ac:dyDescent="0.25">
      <c r="A564" s="5" t="s">
        <v>1238</v>
      </c>
      <c r="B564" s="5" t="s">
        <v>1239</v>
      </c>
      <c r="C564" s="11" t="s">
        <v>1239</v>
      </c>
      <c r="D564" s="5" t="s">
        <v>1851</v>
      </c>
      <c r="E564" s="5"/>
      <c r="H564" t="str">
        <f t="shared" si="8"/>
        <v>new cParameter(){ParKod="DIBROMKLMFURDO", HumviLeiras="Dibróm-klór-metán - fürdővíz", SajatLeiras="Dibróm-klór-metán - fürdővíz", ParamErtek="NULL", ParamTip="", Created=DateTime.Now, LastModified=DateTime.Now},</v>
      </c>
    </row>
    <row r="565" spans="1:8" x14ac:dyDescent="0.25">
      <c r="A565" s="5" t="s">
        <v>1240</v>
      </c>
      <c r="B565" s="5" t="s">
        <v>1241</v>
      </c>
      <c r="C565" s="11" t="s">
        <v>1241</v>
      </c>
      <c r="D565" s="5" t="s">
        <v>1851</v>
      </c>
      <c r="E565" s="5"/>
      <c r="H565" t="str">
        <f t="shared" si="8"/>
        <v>new cParameter(){ParKod="KLÓRTALONIL 2", HumviLeiras="Klórtalonil 2 - val", SajatLeiras="Klórtalonil 2 - val", ParamErtek="NULL", ParamTip="", Created=DateTime.Now, LastModified=DateTime.Now},</v>
      </c>
    </row>
    <row r="566" spans="1:8" x14ac:dyDescent="0.25">
      <c r="A566" s="5" t="s">
        <v>1242</v>
      </c>
      <c r="B566" s="5" t="s">
        <v>1243</v>
      </c>
      <c r="C566" s="11" t="s">
        <v>1243</v>
      </c>
      <c r="D566" s="5" t="s">
        <v>1851</v>
      </c>
      <c r="E566" s="5"/>
      <c r="H566" t="str">
        <f t="shared" si="8"/>
        <v>new cParameter(){ParKod="MONOKLOR_E", HumviLeiras="monoklór-ecetsav", SajatLeiras="monoklór-ecetsav", ParamErtek="NULL", ParamTip="", Created=DateTime.Now, LastModified=DateTime.Now},</v>
      </c>
    </row>
    <row r="567" spans="1:8" x14ac:dyDescent="0.25">
      <c r="A567" s="5" t="s">
        <v>1244</v>
      </c>
      <c r="B567" s="5" t="s">
        <v>1245</v>
      </c>
      <c r="C567" s="11" t="s">
        <v>1245</v>
      </c>
      <c r="D567" s="5" t="s">
        <v>1851</v>
      </c>
      <c r="E567" s="5"/>
      <c r="H567" t="str">
        <f t="shared" si="8"/>
        <v>new cParameter(){ParKod="OSSZKEMASV", HumviLeiras="Összes keménység - ásványvíz minta", SajatLeiras="Összes keménység - ásványvíz minta", ParamErtek="NULL", ParamTip="", Created=DateTime.Now, LastModified=DateTime.Now},</v>
      </c>
    </row>
    <row r="568" spans="1:8" x14ac:dyDescent="0.25">
      <c r="A568" s="5" t="s">
        <v>1246</v>
      </c>
      <c r="B568" s="5" t="s">
        <v>1247</v>
      </c>
      <c r="C568" s="11" t="s">
        <v>1247</v>
      </c>
      <c r="D568" s="5" t="s">
        <v>1851</v>
      </c>
      <c r="E568" s="5"/>
      <c r="H568" t="str">
        <f t="shared" si="8"/>
        <v>new cParameter(){ParKod="AMMONIUMASV", HumviLeiras="Ammónium - ásványvíz minta", SajatLeiras="Ammónium - ásványvíz minta", ParamErtek="NULL", ParamTip="", Created=DateTime.Now, LastModified=DateTime.Now},</v>
      </c>
    </row>
    <row r="569" spans="1:8" x14ac:dyDescent="0.25">
      <c r="A569" s="5" t="s">
        <v>1248</v>
      </c>
      <c r="B569" s="5" t="s">
        <v>1249</v>
      </c>
      <c r="C569" s="11" t="s">
        <v>1249</v>
      </c>
      <c r="D569" s="5" t="s">
        <v>1851</v>
      </c>
      <c r="E569" s="5"/>
      <c r="H569" t="str">
        <f t="shared" si="8"/>
        <v>new cParameter(){ParKod="SZULFATASV", HumviLeiras="Szulfát - ásványvíz minta", SajatLeiras="Szulfát - ásványvíz minta", ParamErtek="NULL", ParamTip="", Created=DateTime.Now, LastModified=DateTime.Now},</v>
      </c>
    </row>
    <row r="570" spans="1:8" x14ac:dyDescent="0.25">
      <c r="A570" s="5" t="s">
        <v>1250</v>
      </c>
      <c r="B570" s="5" t="s">
        <v>1251</v>
      </c>
      <c r="C570" s="11" t="s">
        <v>1251</v>
      </c>
      <c r="D570" s="5" t="s">
        <v>1851</v>
      </c>
      <c r="E570" s="5"/>
      <c r="H570" t="str">
        <f t="shared" si="8"/>
        <v>new cParameter(){ParKod="DEZIZOPRATRAZIN1", HumviLeiras="Dezizopropil-atrazin 1 - műoldat", SajatLeiras="Dezizopropil-atrazin 1 - műoldat", ParamErtek="NULL", ParamTip="", Created=DateTime.Now, LastModified=DateTime.Now},</v>
      </c>
    </row>
    <row r="571" spans="1:8" x14ac:dyDescent="0.25">
      <c r="A571" s="5" t="s">
        <v>1252</v>
      </c>
      <c r="B571" s="5" t="s">
        <v>1253</v>
      </c>
      <c r="C571" s="11" t="s">
        <v>1253</v>
      </c>
      <c r="D571" s="5" t="s">
        <v>1851</v>
      </c>
      <c r="E571" s="5"/>
      <c r="H571" t="str">
        <f t="shared" si="8"/>
        <v>new cParameter(){ParKod="TERBUTILAZIN1", HumviLeiras="Terbutilazin 1 - műoldat", SajatLeiras="Terbutilazin 1 - műoldat", ParamErtek="NULL", ParamTip="", Created=DateTime.Now, LastModified=DateTime.Now},</v>
      </c>
    </row>
    <row r="572" spans="1:8" x14ac:dyDescent="0.25">
      <c r="A572" s="5" t="s">
        <v>1254</v>
      </c>
      <c r="B572" s="5" t="s">
        <v>1255</v>
      </c>
      <c r="C572" s="11" t="s">
        <v>1255</v>
      </c>
      <c r="D572" s="5" t="s">
        <v>1851</v>
      </c>
      <c r="E572" s="5"/>
      <c r="H572" t="str">
        <f t="shared" si="8"/>
        <v>new cParameter(){ParKod="ALFA-HCH2", HumviLeiras="alfa-HCH - 2 - műoldat", SajatLeiras="alfa-HCH - 2 - műoldat", ParamErtek="NULL", ParamTip="", Created=DateTime.Now, LastModified=DateTime.Now},</v>
      </c>
    </row>
    <row r="573" spans="1:8" x14ac:dyDescent="0.25">
      <c r="A573" s="5" t="s">
        <v>1256</v>
      </c>
      <c r="B573" s="5" t="s">
        <v>1257</v>
      </c>
      <c r="C573" s="11" t="s">
        <v>1257</v>
      </c>
      <c r="D573" s="5" t="s">
        <v>1851</v>
      </c>
      <c r="E573" s="5"/>
      <c r="H573" t="str">
        <f t="shared" si="8"/>
        <v>new cParameter(){ParKod="BETA-HCH2", HumviLeiras="béta-HCH 2 - műoldat", SajatLeiras="béta-HCH 2 - műoldat", ParamErtek="NULL", ParamTip="", Created=DateTime.Now, LastModified=DateTime.Now},</v>
      </c>
    </row>
    <row r="574" spans="1:8" x14ac:dyDescent="0.25">
      <c r="A574" s="5" t="s">
        <v>1258</v>
      </c>
      <c r="B574" s="5" t="s">
        <v>1259</v>
      </c>
      <c r="C574" s="11" t="s">
        <v>1259</v>
      </c>
      <c r="D574" s="5" t="s">
        <v>1851</v>
      </c>
      <c r="E574" s="5"/>
      <c r="H574" t="str">
        <f t="shared" si="8"/>
        <v>new cParameter(){ParKod="HEPTACLEPOXID1", HumviLeiras="Heptaklór-epoxid 1 - műoldat", SajatLeiras="Heptaklór-epoxid 1 - műoldat", ParamErtek="NULL", ParamTip="", Created=DateTime.Now, LastModified=DateTime.Now},</v>
      </c>
    </row>
    <row r="575" spans="1:8" x14ac:dyDescent="0.25">
      <c r="A575" s="5" t="s">
        <v>1260</v>
      </c>
      <c r="B575" s="5" t="s">
        <v>1261</v>
      </c>
      <c r="C575" s="11" t="s">
        <v>1261</v>
      </c>
      <c r="D575" s="5" t="s">
        <v>1851</v>
      </c>
      <c r="E575" s="5"/>
      <c r="H575" t="str">
        <f t="shared" si="8"/>
        <v>new cParameter(){ParKod="KLORIT2", HumviLeiras="Klorit 2 - műoldat", SajatLeiras="Klorit 2 - műoldat", ParamErtek="NULL", ParamTip="", Created=DateTime.Now, LastModified=DateTime.Now},</v>
      </c>
    </row>
    <row r="576" spans="1:8" x14ac:dyDescent="0.25">
      <c r="A576" s="5" t="s">
        <v>1262</v>
      </c>
      <c r="B576" s="5" t="s">
        <v>1263</v>
      </c>
      <c r="C576" s="11" t="s">
        <v>1263</v>
      </c>
      <c r="D576" s="5" t="s">
        <v>1851</v>
      </c>
      <c r="E576" s="5"/>
      <c r="H576" t="str">
        <f t="shared" si="8"/>
        <v>new cParameter(){ParKod="VAL4,4 DDT2", HumviLeiras="4,4 DDT 2 - val", SajatLeiras="4,4 DDT 2 - val", ParamErtek="NULL", ParamTip="", Created=DateTime.Now, LastModified=DateTime.Now},</v>
      </c>
    </row>
    <row r="577" spans="1:8" x14ac:dyDescent="0.25">
      <c r="A577" s="5" t="s">
        <v>1264</v>
      </c>
      <c r="B577" s="5" t="s">
        <v>1265</v>
      </c>
      <c r="C577" s="11" t="s">
        <v>1265</v>
      </c>
      <c r="D577" s="5" t="s">
        <v>1851</v>
      </c>
      <c r="E577" s="5"/>
      <c r="H577" t="str">
        <f t="shared" si="8"/>
        <v>new cParameter(){ParKod="VALENDOSZULFAN2-2", HumviLeiras="Endoszulfán II - 2 - val", SajatLeiras="Endoszulfán II - 2 - val", ParamErtek="NULL", ParamTip="", Created=DateTime.Now, LastModified=DateTime.Now},</v>
      </c>
    </row>
    <row r="578" spans="1:8" x14ac:dyDescent="0.25">
      <c r="A578" s="5" t="s">
        <v>1266</v>
      </c>
      <c r="B578" s="5" t="s">
        <v>1267</v>
      </c>
      <c r="C578" s="11" t="s">
        <v>1267</v>
      </c>
      <c r="D578" s="5" t="s">
        <v>1851</v>
      </c>
      <c r="E578" s="5"/>
      <c r="H578" t="str">
        <f t="shared" si="8"/>
        <v>new cParameter(){ParKod="VALBETA-HCH1", HumviLeiras="béta-HCH 1 - val", SajatLeiras="béta-HCH 1 - val", ParamErtek="NULL", ParamTip="", Created=DateTime.Now, LastModified=DateTime.Now},</v>
      </c>
    </row>
    <row r="579" spans="1:8" x14ac:dyDescent="0.25">
      <c r="A579" s="5" t="s">
        <v>1268</v>
      </c>
      <c r="B579" s="5" t="s">
        <v>1269</v>
      </c>
      <c r="C579" s="11" t="s">
        <v>1269</v>
      </c>
      <c r="D579" s="5" t="s">
        <v>1851</v>
      </c>
      <c r="E579" s="5"/>
      <c r="H579" t="str">
        <f t="shared" si="8"/>
        <v>new cParameter(){ParKod="VALFLUORÉNMUOLD2", HumviLeiras="Fluorén 2 - val", SajatLeiras="Fluorén 2 - val", ParamErtek="NULL", ParamTip="", Created=DateTime.Now, LastModified=DateTime.Now},</v>
      </c>
    </row>
    <row r="580" spans="1:8" x14ac:dyDescent="0.25">
      <c r="A580" s="5" t="s">
        <v>1270</v>
      </c>
      <c r="B580" s="5" t="s">
        <v>1271</v>
      </c>
      <c r="C580" s="11" t="s">
        <v>1271</v>
      </c>
      <c r="D580" s="5" t="s">
        <v>1851</v>
      </c>
      <c r="E580" s="5"/>
      <c r="H580" t="str">
        <f t="shared" ref="H580:H643" si="9">CONCATENATE("new cParameter(){ParKod=""",A580,""", HumviLeiras=""",B580,""", SajatLeiras=""",C580,""", ParamErtek=""",D580,""", ParamTip=""",E580,""", Created=DateTime.Now, LastModified=DateTime.Now},")</f>
        <v>new cParameter(){ParKod="VALNAFTALINMUOLD1", HumviLeiras="Naftalin 1 - val", SajatLeiras="Naftalin 1 - val", ParamErtek="NULL", ParamTip="", Created=DateTime.Now, LastModified=DateTime.Now},</v>
      </c>
    </row>
    <row r="581" spans="1:8" x14ac:dyDescent="0.25">
      <c r="A581" s="5" t="s">
        <v>1272</v>
      </c>
      <c r="B581" s="5" t="s">
        <v>1273</v>
      </c>
      <c r="C581" s="11" t="s">
        <v>1273</v>
      </c>
      <c r="D581" s="5" t="s">
        <v>1851</v>
      </c>
      <c r="E581" s="5"/>
      <c r="H581" t="str">
        <f t="shared" si="9"/>
        <v>new cParameter(){ParKod="URAN", HumviLeiras="urán", SajatLeiras="urán", ParamErtek="NULL", ParamTip="", Created=DateTime.Now, LastModified=DateTime.Now},</v>
      </c>
    </row>
    <row r="582" spans="1:8" x14ac:dyDescent="0.25">
      <c r="A582" s="5" t="s">
        <v>1274</v>
      </c>
      <c r="B582" s="5" t="s">
        <v>1275</v>
      </c>
      <c r="C582" s="11" t="s">
        <v>1275</v>
      </c>
      <c r="D582" s="5" t="s">
        <v>1851</v>
      </c>
      <c r="E582" s="5"/>
      <c r="H582" t="str">
        <f t="shared" si="9"/>
        <v>new cParameter(){ParKod="BISZFENOL_A", HumviLeiras="biszfenol-A", SajatLeiras="biszfenol-A", ParamErtek="NULL", ParamTip="", Created=DateTime.Now, LastModified=DateTime.Now},</v>
      </c>
    </row>
    <row r="583" spans="1:8" x14ac:dyDescent="0.25">
      <c r="A583" s="5" t="s">
        <v>1276</v>
      </c>
      <c r="B583" s="5" t="s">
        <v>1277</v>
      </c>
      <c r="C583" s="11" t="s">
        <v>1277</v>
      </c>
      <c r="D583" s="5" t="s">
        <v>1851</v>
      </c>
      <c r="E583" s="5"/>
      <c r="H583" t="str">
        <f t="shared" si="9"/>
        <v>new cParameter(){ParKod="PERFLBUT_SZULFONSAV", HumviLeiras="perfluorbután-szulfonsav", SajatLeiras="perfluorbután-szulfonsav", ParamErtek="NULL", ParamTip="", Created=DateTime.Now, LastModified=DateTime.Now},</v>
      </c>
    </row>
    <row r="584" spans="1:8" x14ac:dyDescent="0.25">
      <c r="A584" s="5" t="s">
        <v>1278</v>
      </c>
      <c r="B584" s="5" t="s">
        <v>1279</v>
      </c>
      <c r="C584" s="11" t="s">
        <v>1279</v>
      </c>
      <c r="D584" s="5" t="s">
        <v>1851</v>
      </c>
      <c r="E584" s="5"/>
      <c r="H584" t="str">
        <f t="shared" si="9"/>
        <v>new cParameter(){ParKod="MDIETILBENZ", HumviLeiras="m-dietil-benzol", SajatLeiras="m-dietil-benzol", ParamErtek="NULL", ParamTip="", Created=DateTime.Now, LastModified=DateTime.Now},</v>
      </c>
    </row>
    <row r="585" spans="1:8" x14ac:dyDescent="0.25">
      <c r="A585" s="5" t="s">
        <v>1280</v>
      </c>
      <c r="B585" s="5" t="s">
        <v>1281</v>
      </c>
      <c r="C585" s="11" t="s">
        <v>1281</v>
      </c>
      <c r="D585" s="5" t="s">
        <v>1851</v>
      </c>
      <c r="E585" s="5"/>
      <c r="H585" t="str">
        <f t="shared" si="9"/>
        <v>new cParameter(){ParKod="KOIPSASV", HumviLeiras="KOIps - ásványvíz minta", SajatLeiras="KOIps - ásványvíz minta", ParamErtek="NULL", ParamTip="", Created=DateTime.Now, LastModified=DateTime.Now},</v>
      </c>
    </row>
    <row r="586" spans="1:8" x14ac:dyDescent="0.25">
      <c r="A586" s="5" t="s">
        <v>1282</v>
      </c>
      <c r="B586" s="5" t="s">
        <v>1283</v>
      </c>
      <c r="C586" s="11" t="s">
        <v>1283</v>
      </c>
      <c r="D586" s="5" t="s">
        <v>1851</v>
      </c>
      <c r="E586" s="5"/>
      <c r="H586" t="str">
        <f t="shared" si="9"/>
        <v>new cParameter(){ParKod="NITRATASV", HumviLeiras="Nitrát - ásványvíz minta", SajatLeiras="Nitrát - ásványvíz minta", ParamErtek="NULL", ParamTip="", Created=DateTime.Now, LastModified=DateTime.Now},</v>
      </c>
    </row>
    <row r="587" spans="1:8" x14ac:dyDescent="0.25">
      <c r="A587" s="5" t="s">
        <v>1284</v>
      </c>
      <c r="B587" s="5" t="s">
        <v>1285</v>
      </c>
      <c r="C587" s="5" t="s">
        <v>1827</v>
      </c>
      <c r="D587" s="5" t="s">
        <v>1810</v>
      </c>
      <c r="E587" s="5"/>
      <c r="H587" t="str">
        <f t="shared" si="9"/>
        <v>new cParameter(){ParKod="METAZAKLOR", HumviLeiras="Metazaklór", SajatLeiras="metazaklór", ParamErtek="0,10", ParamTip="", Created=DateTime.Now, LastModified=DateTime.Now},</v>
      </c>
    </row>
    <row r="588" spans="1:8" x14ac:dyDescent="0.25">
      <c r="A588" s="5" t="s">
        <v>1286</v>
      </c>
      <c r="B588" s="5" t="s">
        <v>1286</v>
      </c>
      <c r="C588" s="5" t="s">
        <v>1813</v>
      </c>
      <c r="D588" s="5" t="s">
        <v>1810</v>
      </c>
      <c r="E588" s="5"/>
      <c r="H588" t="str">
        <f t="shared" si="9"/>
        <v>new cParameter(){ParKod="P,P-DDT", HumviLeiras="P,P-DDT", SajatLeiras="4,4'-DDT", ParamErtek="0,10", ParamTip="", Created=DateTime.Now, LastModified=DateTime.Now},</v>
      </c>
    </row>
    <row r="589" spans="1:8" x14ac:dyDescent="0.25">
      <c r="A589" s="5" t="s">
        <v>1287</v>
      </c>
      <c r="B589" s="5" t="s">
        <v>1287</v>
      </c>
      <c r="C589" s="5" t="s">
        <v>1815</v>
      </c>
      <c r="D589" s="5" t="s">
        <v>1810</v>
      </c>
      <c r="E589" s="5"/>
      <c r="H589" t="str">
        <f t="shared" si="9"/>
        <v>new cParameter(){ParKod="P,P-DDD", HumviLeiras="P,P-DDD", SajatLeiras="4,4'-DDD", ParamErtek="0,10", ParamTip="", Created=DateTime.Now, LastModified=DateTime.Now},</v>
      </c>
    </row>
    <row r="590" spans="1:8" x14ac:dyDescent="0.25">
      <c r="A590" s="5" t="s">
        <v>1288</v>
      </c>
      <c r="B590" s="5" t="s">
        <v>1288</v>
      </c>
      <c r="C590" s="5" t="s">
        <v>1816</v>
      </c>
      <c r="D590" s="5" t="s">
        <v>1810</v>
      </c>
      <c r="E590" s="5"/>
      <c r="H590" t="str">
        <f t="shared" si="9"/>
        <v>new cParameter(){ParKod="O,P-DDE", HumviLeiras="O,P-DDE", SajatLeiras="2,4'-DDE", ParamErtek="0,10", ParamTip="", Created=DateTime.Now, LastModified=DateTime.Now},</v>
      </c>
    </row>
    <row r="591" spans="1:8" x14ac:dyDescent="0.25">
      <c r="A591" s="5" t="s">
        <v>1289</v>
      </c>
      <c r="B591" s="5" t="s">
        <v>1289</v>
      </c>
      <c r="C591" s="5" t="s">
        <v>1817</v>
      </c>
      <c r="D591" s="5" t="s">
        <v>1810</v>
      </c>
      <c r="E591" s="5"/>
      <c r="H591" t="str">
        <f t="shared" si="9"/>
        <v>new cParameter(){ParKod="P,P-DDE", HumviLeiras="P,P-DDE", SajatLeiras="4,4'-DDE", ParamErtek="0,10", ParamTip="", Created=DateTime.Now, LastModified=DateTime.Now},</v>
      </c>
    </row>
    <row r="592" spans="1:8" x14ac:dyDescent="0.25">
      <c r="A592" s="5" t="s">
        <v>1290</v>
      </c>
      <c r="B592" s="5" t="s">
        <v>1290</v>
      </c>
      <c r="C592" s="5" t="s">
        <v>1823</v>
      </c>
      <c r="D592" s="5" t="s">
        <v>1810</v>
      </c>
      <c r="E592" s="5"/>
      <c r="H592" t="str">
        <f t="shared" si="9"/>
        <v>new cParameter(){ParKod="ALFA-HCH", HumviLeiras="ALFA-HCH", SajatLeiras="alfa-HCH", ParamErtek="0,10", ParamTip="", Created=DateTime.Now, LastModified=DateTime.Now},</v>
      </c>
    </row>
    <row r="593" spans="1:8" x14ac:dyDescent="0.25">
      <c r="A593" s="5" t="s">
        <v>1291</v>
      </c>
      <c r="B593" s="5" t="s">
        <v>1292</v>
      </c>
      <c r="C593" s="11" t="s">
        <v>1292</v>
      </c>
      <c r="D593" s="5" t="s">
        <v>1851</v>
      </c>
      <c r="E593" s="5"/>
      <c r="H593" t="str">
        <f t="shared" si="9"/>
        <v>new cParameter(){ParKod="ACETOKLOR1", HumviLeiras="Acetoklór 1 - műoldat", SajatLeiras="Acetoklór 1 - műoldat", ParamErtek="NULL", ParamTip="", Created=DateTime.Now, LastModified=DateTime.Now},</v>
      </c>
    </row>
    <row r="594" spans="1:8" x14ac:dyDescent="0.25">
      <c r="A594" s="5" t="s">
        <v>1293</v>
      </c>
      <c r="B594" s="5" t="s">
        <v>1294</v>
      </c>
      <c r="C594" s="11" t="s">
        <v>1294</v>
      </c>
      <c r="D594" s="5" t="s">
        <v>1851</v>
      </c>
      <c r="E594" s="5"/>
      <c r="H594" t="str">
        <f t="shared" si="9"/>
        <v>new cParameter(){ParKod="DEZIZOPRATRAZIN2", HumviLeiras="Dezizopropil-atrazin 2 - műoldat", SajatLeiras="Dezizopropil-atrazin 2 - műoldat", ParamErtek="NULL", ParamTip="", Created=DateTime.Now, LastModified=DateTime.Now},</v>
      </c>
    </row>
    <row r="595" spans="1:8" x14ac:dyDescent="0.25">
      <c r="A595" s="5" t="s">
        <v>1295</v>
      </c>
      <c r="B595" s="5" t="s">
        <v>1296</v>
      </c>
      <c r="C595" s="11" t="s">
        <v>1296</v>
      </c>
      <c r="D595" s="5" t="s">
        <v>1851</v>
      </c>
      <c r="E595" s="5"/>
      <c r="H595" t="str">
        <f t="shared" si="9"/>
        <v>new cParameter(){ParKod="TERBUTILAZIN2", HumviLeiras="Terbutilazin 2 - műoldat", SajatLeiras="Terbutilazin 2 - műoldat", ParamErtek="NULL", ParamTip="", Created=DateTime.Now, LastModified=DateTime.Now},</v>
      </c>
    </row>
    <row r="596" spans="1:8" x14ac:dyDescent="0.25">
      <c r="A596" s="5" t="s">
        <v>1297</v>
      </c>
      <c r="B596" s="5" t="s">
        <v>1298</v>
      </c>
      <c r="C596" s="11" t="s">
        <v>1298</v>
      </c>
      <c r="D596" s="5" t="s">
        <v>1851</v>
      </c>
      <c r="E596" s="5"/>
      <c r="H596" t="str">
        <f t="shared" si="9"/>
        <v>new cParameter(){ParKod="2_4_D1", HumviLeiras="2,4-diklór-fenoxi-ecetsav 1 - műoldat", SajatLeiras="2,4-diklór-fenoxi-ecetsav 1 - műoldat", ParamErtek="NULL", ParamTip="", Created=DateTime.Now, LastModified=DateTime.Now},</v>
      </c>
    </row>
    <row r="597" spans="1:8" x14ac:dyDescent="0.25">
      <c r="A597" s="5" t="s">
        <v>1299</v>
      </c>
      <c r="B597" s="5" t="s">
        <v>1300</v>
      </c>
      <c r="C597" s="11" t="s">
        <v>1300</v>
      </c>
      <c r="D597" s="5" t="s">
        <v>1851</v>
      </c>
      <c r="E597" s="5"/>
      <c r="H597" t="str">
        <f t="shared" si="9"/>
        <v>new cParameter(){ParKod="2_4_D2", HumviLeiras="2,4-diklór-fenoxi-ecetsav 2 - műoldat", SajatLeiras="2,4-diklór-fenoxi-ecetsav 2 - műoldat", ParamErtek="NULL", ParamTip="", Created=DateTime.Now, LastModified=DateTime.Now},</v>
      </c>
    </row>
    <row r="598" spans="1:8" x14ac:dyDescent="0.25">
      <c r="A598" s="5" t="s">
        <v>1301</v>
      </c>
      <c r="B598" s="5" t="s">
        <v>1302</v>
      </c>
      <c r="C598" s="11" t="s">
        <v>1302</v>
      </c>
      <c r="D598" s="5" t="s">
        <v>1851</v>
      </c>
      <c r="E598" s="5"/>
      <c r="H598" t="str">
        <f t="shared" si="9"/>
        <v>new cParameter(){ParKod="BENTAZON1", HumviLeiras="Bentazon 1 - műoldat", SajatLeiras="Bentazon 1 - műoldat", ParamErtek="NULL", ParamTip="", Created=DateTime.Now, LastModified=DateTime.Now},</v>
      </c>
    </row>
    <row r="599" spans="1:8" x14ac:dyDescent="0.25">
      <c r="A599" s="5" t="s">
        <v>1303</v>
      </c>
      <c r="B599" s="5" t="s">
        <v>1304</v>
      </c>
      <c r="C599" s="11" t="s">
        <v>1304</v>
      </c>
      <c r="D599" s="5" t="s">
        <v>1851</v>
      </c>
      <c r="E599" s="5"/>
      <c r="H599" t="str">
        <f t="shared" si="9"/>
        <v>new cParameter(){ParKod="METAZAKLOR1", HumviLeiras="Metazaklór 1 - műoldat", SajatLeiras="Metazaklór 1 - műoldat", ParamErtek="NULL", ParamTip="", Created=DateTime.Now, LastModified=DateTime.Now},</v>
      </c>
    </row>
    <row r="600" spans="1:8" x14ac:dyDescent="0.25">
      <c r="A600" s="5" t="s">
        <v>1305</v>
      </c>
      <c r="B600" s="5" t="s">
        <v>1306</v>
      </c>
      <c r="C600" s="11" t="s">
        <v>1306</v>
      </c>
      <c r="D600" s="5" t="s">
        <v>1851</v>
      </c>
      <c r="E600" s="5"/>
      <c r="H600" t="str">
        <f t="shared" si="9"/>
        <v>new cParameter(){ParKod="METAZAKLOR2", HumviLeiras="Metazaklór 2 - műoldat", SajatLeiras="Metazaklór 2 - műoldat", ParamErtek="NULL", ParamTip="", Created=DateTime.Now, LastModified=DateTime.Now},</v>
      </c>
    </row>
    <row r="601" spans="1:8" x14ac:dyDescent="0.25">
      <c r="A601" s="5" t="s">
        <v>1307</v>
      </c>
      <c r="B601" s="5" t="s">
        <v>1308</v>
      </c>
      <c r="C601" s="11" t="s">
        <v>1308</v>
      </c>
      <c r="D601" s="5" t="s">
        <v>1851</v>
      </c>
      <c r="E601" s="5"/>
      <c r="H601" t="str">
        <f t="shared" si="9"/>
        <v>new cParameter(){ParKod="MCPA1", HumviLeiras="MCPA 1 - műoldat", SajatLeiras="MCPA 1 - műoldat", ParamErtek="NULL", ParamTip="", Created=DateTime.Now, LastModified=DateTime.Now},</v>
      </c>
    </row>
    <row r="602" spans="1:8" x14ac:dyDescent="0.25">
      <c r="A602" s="5" t="s">
        <v>1309</v>
      </c>
      <c r="B602" s="5" t="s">
        <v>1310</v>
      </c>
      <c r="C602" s="11" t="s">
        <v>1310</v>
      </c>
      <c r="D602" s="5" t="s">
        <v>1851</v>
      </c>
      <c r="E602" s="5"/>
      <c r="H602" t="str">
        <f t="shared" si="9"/>
        <v>new cParameter(){ParKod="SIMAZIN2", HumviLeiras="Simazin 2 - műoldat", SajatLeiras="Simazin 2 - műoldat", ParamErtek="NULL", ParamTip="", Created=DateTime.Now, LastModified=DateTime.Now},</v>
      </c>
    </row>
    <row r="603" spans="1:8" x14ac:dyDescent="0.25">
      <c r="A603" s="5" t="s">
        <v>1311</v>
      </c>
      <c r="B603" s="5" t="s">
        <v>1312</v>
      </c>
      <c r="C603" s="11" t="s">
        <v>1312</v>
      </c>
      <c r="D603" s="5" t="s">
        <v>1851</v>
      </c>
      <c r="E603" s="5"/>
      <c r="H603" t="str">
        <f t="shared" si="9"/>
        <v>new cParameter(){ParKod="4,4 DDT1", HumviLeiras="4,4 DDT 1 - műoldat", SajatLeiras="4,4 DDT 1 - műoldat", ParamErtek="NULL", ParamTip="", Created=DateTime.Now, LastModified=DateTime.Now},</v>
      </c>
    </row>
    <row r="604" spans="1:8" x14ac:dyDescent="0.25">
      <c r="A604" s="5" t="s">
        <v>1313</v>
      </c>
      <c r="B604" s="5" t="s">
        <v>1314</v>
      </c>
      <c r="C604" s="11" t="s">
        <v>1314</v>
      </c>
      <c r="D604" s="5" t="s">
        <v>1851</v>
      </c>
      <c r="E604" s="5"/>
      <c r="H604" t="str">
        <f t="shared" si="9"/>
        <v>new cParameter(){ParKod="4,4 DDE1", HumviLeiras="4,4 DDE 1 - műoldat", SajatLeiras="4,4 DDE 1 - műoldat", ParamErtek="NULL", ParamTip="", Created=DateTime.Now, LastModified=DateTime.Now},</v>
      </c>
    </row>
    <row r="605" spans="1:8" x14ac:dyDescent="0.25">
      <c r="A605" s="5" t="s">
        <v>1315</v>
      </c>
      <c r="B605" s="5" t="s">
        <v>1316</v>
      </c>
      <c r="C605" s="11" t="s">
        <v>1316</v>
      </c>
      <c r="D605" s="5" t="s">
        <v>1851</v>
      </c>
      <c r="E605" s="5"/>
      <c r="H605" t="str">
        <f t="shared" si="9"/>
        <v>new cParameter(){ParKod="4,4 DDE2", HumviLeiras="4,4 DDE 2 - műoldat", SajatLeiras="4,4 DDE 2 - műoldat", ParamErtek="NULL", ParamTip="", Created=DateTime.Now, LastModified=DateTime.Now},</v>
      </c>
    </row>
    <row r="606" spans="1:8" x14ac:dyDescent="0.25">
      <c r="A606" s="5" t="s">
        <v>1317</v>
      </c>
      <c r="B606" s="5" t="s">
        <v>1318</v>
      </c>
      <c r="C606" s="11" t="s">
        <v>1318</v>
      </c>
      <c r="D606" s="5" t="s">
        <v>1851</v>
      </c>
      <c r="E606" s="5"/>
      <c r="H606" t="str">
        <f t="shared" si="9"/>
        <v>new cParameter(){ParKod="LINDÁN2", HumviLeiras="Lindán 2 - műoldat", SajatLeiras="Lindán 2 - műoldat", ParamErtek="NULL", ParamTip="", Created=DateTime.Now, LastModified=DateTime.Now},</v>
      </c>
    </row>
    <row r="607" spans="1:8" x14ac:dyDescent="0.25">
      <c r="A607" s="5" t="s">
        <v>1319</v>
      </c>
      <c r="B607" s="5" t="s">
        <v>1320</v>
      </c>
      <c r="C607" s="11" t="s">
        <v>1320</v>
      </c>
      <c r="D607" s="5" t="s">
        <v>1851</v>
      </c>
      <c r="E607" s="5"/>
      <c r="H607" t="str">
        <f t="shared" si="9"/>
        <v>new cParameter(){ParKod="DELTA-HCH1", HumviLeiras="delta-HCH 1 - műoldat", SajatLeiras="delta-HCH 1 - műoldat", ParamErtek="NULL", ParamTip="", Created=DateTime.Now, LastModified=DateTime.Now},</v>
      </c>
    </row>
    <row r="608" spans="1:8" x14ac:dyDescent="0.25">
      <c r="A608" s="5" t="s">
        <v>1321</v>
      </c>
      <c r="B608" s="5" t="s">
        <v>1322</v>
      </c>
      <c r="C608" s="11" t="s">
        <v>1322</v>
      </c>
      <c r="D608" s="5" t="s">
        <v>1851</v>
      </c>
      <c r="E608" s="5"/>
      <c r="H608" t="str">
        <f t="shared" si="9"/>
        <v>new cParameter(){ParKod="ALDRIN2", HumviLeiras="Aldrin 2 - műoldat", SajatLeiras="Aldrin 2 - műoldat", ParamErtek="NULL", ParamTip="", Created=DateTime.Now, LastModified=DateTime.Now},</v>
      </c>
    </row>
    <row r="609" spans="1:8" x14ac:dyDescent="0.25">
      <c r="A609" s="5" t="s">
        <v>1323</v>
      </c>
      <c r="B609" s="5" t="s">
        <v>1324</v>
      </c>
      <c r="C609" s="11" t="s">
        <v>1324</v>
      </c>
      <c r="D609" s="5" t="s">
        <v>1851</v>
      </c>
      <c r="E609" s="5"/>
      <c r="H609" t="str">
        <f t="shared" si="9"/>
        <v>new cParameter(){ParKod="DIELDRIN1", HumviLeiras="Dieldrin 1 - műoldat", SajatLeiras="Dieldrin 1 - műoldat", ParamErtek="NULL", ParamTip="", Created=DateTime.Now, LastModified=DateTime.Now},</v>
      </c>
    </row>
    <row r="610" spans="1:8" x14ac:dyDescent="0.25">
      <c r="A610" s="5" t="s">
        <v>1325</v>
      </c>
      <c r="B610" s="5" t="s">
        <v>1326</v>
      </c>
      <c r="C610" s="11" t="s">
        <v>1326</v>
      </c>
      <c r="D610" s="5" t="s">
        <v>1851</v>
      </c>
      <c r="E610" s="5"/>
      <c r="H610" t="str">
        <f t="shared" si="9"/>
        <v>new cParameter(){ParKod="HEPTAKLOR2", HumviLeiras="Heptaklór 2 - műoldat", SajatLeiras="Heptaklór 2 - műoldat", ParamErtek="NULL", ParamTip="", Created=DateTime.Now, LastModified=DateTime.Now},</v>
      </c>
    </row>
    <row r="611" spans="1:8" x14ac:dyDescent="0.25">
      <c r="A611" s="5" t="s">
        <v>1327</v>
      </c>
      <c r="B611" s="5" t="s">
        <v>1328</v>
      </c>
      <c r="C611" s="11" t="s">
        <v>1328</v>
      </c>
      <c r="D611" s="5" t="s">
        <v>1851</v>
      </c>
      <c r="E611" s="5"/>
      <c r="H611" t="str">
        <f t="shared" si="9"/>
        <v>new cParameter(){ParKod="HOMERSEKLET", HumviLeiras="Hőmérséklet", SajatLeiras="Hőmérséklet", ParamErtek="NULL", ParamTip="", Created=DateTime.Now, LastModified=DateTime.Now},</v>
      </c>
    </row>
    <row r="612" spans="1:8" x14ac:dyDescent="0.25">
      <c r="A612" s="5" t="s">
        <v>1329</v>
      </c>
      <c r="B612" s="5" t="s">
        <v>1330</v>
      </c>
      <c r="C612" s="11" t="s">
        <v>1330</v>
      </c>
      <c r="D612" s="5" t="s">
        <v>1851</v>
      </c>
      <c r="E612" s="5"/>
      <c r="H612" t="str">
        <f t="shared" si="9"/>
        <v>new cParameter(){ParKod="VEZKEPASV", HumviLeiras="Fajlagos vezetőképesség (20°C) - ásványvíz minta", SajatLeiras="Fajlagos vezetőképesség (20°C) - ásványvíz minta", ParamErtek="NULL", ParamTip="", Created=DateTime.Now, LastModified=DateTime.Now},</v>
      </c>
    </row>
    <row r="613" spans="1:8" x14ac:dyDescent="0.25">
      <c r="A613" s="5" t="s">
        <v>1331</v>
      </c>
      <c r="B613" s="5" t="s">
        <v>1332</v>
      </c>
      <c r="C613" s="11" t="s">
        <v>1332</v>
      </c>
      <c r="D613" s="5" t="s">
        <v>1851</v>
      </c>
      <c r="E613" s="5"/>
      <c r="H613" t="str">
        <f t="shared" si="9"/>
        <v>new cParameter(){ParKod="VALALFA-HCH1", HumviLeiras="alfa-HCH 1 - val", SajatLeiras="alfa-HCH 1 - val", ParamErtek="NULL", ParamTip="", Created=DateTime.Now, LastModified=DateTime.Now},</v>
      </c>
    </row>
    <row r="614" spans="1:8" x14ac:dyDescent="0.25">
      <c r="A614" s="5" t="s">
        <v>1333</v>
      </c>
      <c r="B614" s="5" t="s">
        <v>1334</v>
      </c>
      <c r="C614" s="11" t="s">
        <v>1334</v>
      </c>
      <c r="D614" s="5" t="s">
        <v>1851</v>
      </c>
      <c r="E614" s="5"/>
      <c r="H614" t="str">
        <f t="shared" si="9"/>
        <v>new cParameter(){ParKod="NITRITASV", HumviLeiras="Nitrit - ásványvíz minta", SajatLeiras="Nitrit - ásványvíz minta", ParamErtek="NULL", ParamTip="", Created=DateTime.Now, LastModified=DateTime.Now},</v>
      </c>
    </row>
    <row r="615" spans="1:8" x14ac:dyDescent="0.25">
      <c r="A615" s="5" t="s">
        <v>1335</v>
      </c>
      <c r="B615" s="5" t="s">
        <v>1336</v>
      </c>
      <c r="C615" s="5" t="s">
        <v>1826</v>
      </c>
      <c r="D615" s="5" t="s">
        <v>1810</v>
      </c>
      <c r="E615" s="5"/>
      <c r="H615" t="str">
        <f t="shared" si="9"/>
        <v>new cParameter(){ParKod="DIMETENAMID-P", HumviLeiras="Dimeténamid-p", SajatLeiras="Dimeténamid", ParamErtek="0,10", ParamTip="", Created=DateTime.Now, LastModified=DateTime.Now},</v>
      </c>
    </row>
    <row r="616" spans="1:8" x14ac:dyDescent="0.25">
      <c r="A616" s="5" t="s">
        <v>1337</v>
      </c>
      <c r="B616" s="5" t="s">
        <v>1337</v>
      </c>
      <c r="C616" s="5" t="s">
        <v>1824</v>
      </c>
      <c r="D616" s="5" t="s">
        <v>1810</v>
      </c>
      <c r="E616" s="5"/>
      <c r="H616" t="str">
        <f t="shared" si="9"/>
        <v>new cParameter(){ParKod="BETA-HCH", HumviLeiras="BETA-HCH", SajatLeiras="béta-HCH", ParamErtek="0,10", ParamTip="", Created=DateTime.Now, LastModified=DateTime.Now},</v>
      </c>
    </row>
    <row r="617" spans="1:8" x14ac:dyDescent="0.25">
      <c r="A617" s="5" t="s">
        <v>1338</v>
      </c>
      <c r="B617" s="5" t="s">
        <v>1339</v>
      </c>
      <c r="C617" s="11" t="s">
        <v>1339</v>
      </c>
      <c r="D617" s="5" t="s">
        <v>1851</v>
      </c>
      <c r="E617" s="5"/>
      <c r="H617" t="str">
        <f t="shared" si="9"/>
        <v>new cParameter(){ParKod="N-HEXÁN", HumviLeiras="n-hexán", SajatLeiras="n-hexán", ParamErtek="NULL", ParamTip="", Created=DateTime.Now, LastModified=DateTime.Now},</v>
      </c>
    </row>
    <row r="618" spans="1:8" x14ac:dyDescent="0.25">
      <c r="A618" s="5" t="s">
        <v>1340</v>
      </c>
      <c r="B618" s="5" t="s">
        <v>1341</v>
      </c>
      <c r="C618" s="11" t="s">
        <v>1341</v>
      </c>
      <c r="D618" s="5" t="s">
        <v>1851</v>
      </c>
      <c r="E618" s="5"/>
      <c r="H618" t="str">
        <f t="shared" si="9"/>
        <v>new cParameter(){ParKod="METOLAKLOR1", HumviLeiras="Metolaklór - 1 műoldat", SajatLeiras="Metolaklór - 1 műoldat", ParamErtek="NULL", ParamTip="", Created=DateTime.Now, LastModified=DateTime.Now},</v>
      </c>
    </row>
    <row r="619" spans="1:8" x14ac:dyDescent="0.25">
      <c r="A619" s="5" t="s">
        <v>1342</v>
      </c>
      <c r="B619" s="5" t="s">
        <v>1343</v>
      </c>
      <c r="C619" s="11" t="s">
        <v>1343</v>
      </c>
      <c r="D619" s="5" t="s">
        <v>1851</v>
      </c>
      <c r="E619" s="5"/>
      <c r="H619" t="str">
        <f t="shared" si="9"/>
        <v>new cParameter(){ParKod="ENDOSZULFANSZUL1", HumviLeiras="Endoszulfán-szulfát 1 - műoldat", SajatLeiras="Endoszulfán-szulfát 1 - műoldat", ParamErtek="NULL", ParamTip="", Created=DateTime.Now, LastModified=DateTime.Now},</v>
      </c>
    </row>
    <row r="620" spans="1:8" x14ac:dyDescent="0.25">
      <c r="A620" s="5" t="s">
        <v>1344</v>
      </c>
      <c r="B620" s="5" t="s">
        <v>1345</v>
      </c>
      <c r="C620" s="11" t="s">
        <v>1345</v>
      </c>
      <c r="D620" s="5" t="s">
        <v>1851</v>
      </c>
      <c r="E620" s="5"/>
      <c r="H620" t="str">
        <f t="shared" si="9"/>
        <v>new cParameter(){ParKod="DIELDRIN2", HumviLeiras="Dieldrin 2 - műoldat", SajatLeiras="Dieldrin 2 - műoldat", ParamErtek="NULL", ParamTip="", Created=DateTime.Now, LastModified=DateTime.Now},</v>
      </c>
    </row>
    <row r="621" spans="1:8" x14ac:dyDescent="0.25">
      <c r="A621" s="5" t="s">
        <v>1346</v>
      </c>
      <c r="B621" s="5" t="s">
        <v>1347</v>
      </c>
      <c r="C621" s="11" t="s">
        <v>1347</v>
      </c>
      <c r="D621" s="5" t="s">
        <v>1851</v>
      </c>
      <c r="E621" s="5"/>
      <c r="H621" t="str">
        <f t="shared" si="9"/>
        <v>new cParameter(){ParKod="VALALFA-HCH2", HumviLeiras="alfa-HCH 2 - val", SajatLeiras="alfa-HCH 2 - val", ParamErtek="NULL", ParamTip="", Created=DateTime.Now, LastModified=DateTime.Now},</v>
      </c>
    </row>
    <row r="622" spans="1:8" x14ac:dyDescent="0.25">
      <c r="A622" s="5" t="s">
        <v>1348</v>
      </c>
      <c r="B622" s="5" t="s">
        <v>1349</v>
      </c>
      <c r="C622" s="11" t="s">
        <v>1349</v>
      </c>
      <c r="D622" s="5" t="s">
        <v>1851</v>
      </c>
      <c r="E622" s="5"/>
      <c r="H622" t="str">
        <f t="shared" si="9"/>
        <v>new cParameter(){ParKod="FENOLINDEXASVANYVIZ", HumviLeiras="Fenolindex - ásványvíz minta", SajatLeiras="Fenolindex - ásványvíz minta", ParamErtek="NULL", ParamTip="", Created=DateTime.Now, LastModified=DateTime.Now},</v>
      </c>
    </row>
    <row r="623" spans="1:8" x14ac:dyDescent="0.25">
      <c r="A623" s="5" t="s">
        <v>1350</v>
      </c>
      <c r="B623" s="5" t="s">
        <v>1351</v>
      </c>
      <c r="C623" s="11" t="s">
        <v>1351</v>
      </c>
      <c r="D623" s="5" t="s">
        <v>1851</v>
      </c>
      <c r="E623" s="5"/>
      <c r="H623" t="str">
        <f t="shared" si="9"/>
        <v>new cParameter(){ParKod="VALDIELDRIN2", HumviLeiras="Dieldrin 2 - val", SajatLeiras="Dieldrin 2 - val", ParamErtek="NULL", ParamTip="", Created=DateTime.Now, LastModified=DateTime.Now},</v>
      </c>
    </row>
    <row r="624" spans="1:8" x14ac:dyDescent="0.25">
      <c r="A624" s="5" t="s">
        <v>1352</v>
      </c>
      <c r="B624" s="5" t="s">
        <v>1353</v>
      </c>
      <c r="C624" s="11" t="s">
        <v>1353</v>
      </c>
      <c r="D624" s="5" t="s">
        <v>1851</v>
      </c>
      <c r="E624" s="5"/>
      <c r="H624" t="str">
        <f t="shared" si="9"/>
        <v>new cParameter(){ParKod="VALHEPTAKLOR1", HumviLeiras="Heptaklór 1 - val", SajatLeiras="Heptaklór 1 - val", ParamErtek="NULL", ParamTip="", Created=DateTime.Now, LastModified=DateTime.Now},</v>
      </c>
    </row>
    <row r="625" spans="1:8" x14ac:dyDescent="0.25">
      <c r="A625" s="5" t="s">
        <v>1354</v>
      </c>
      <c r="B625" s="5" t="s">
        <v>1355</v>
      </c>
      <c r="C625" s="11" t="s">
        <v>1355</v>
      </c>
      <c r="D625" s="5" t="s">
        <v>1851</v>
      </c>
      <c r="E625" s="5"/>
      <c r="H625" t="str">
        <f t="shared" si="9"/>
        <v>new cParameter(){ParKod="VAL4,4 DDE2", HumviLeiras="4,4 DDE 2 - val", SajatLeiras="4,4 DDE 2 - val", ParamErtek="NULL", ParamTip="", Created=DateTime.Now, LastModified=DateTime.Now},</v>
      </c>
    </row>
    <row r="626" spans="1:8" x14ac:dyDescent="0.25">
      <c r="A626" s="5" t="s">
        <v>1356</v>
      </c>
      <c r="B626" s="5" t="s">
        <v>1357</v>
      </c>
      <c r="C626" s="11" t="s">
        <v>1357</v>
      </c>
      <c r="D626" s="5" t="s">
        <v>1851</v>
      </c>
      <c r="E626" s="5"/>
      <c r="H626" t="str">
        <f t="shared" si="9"/>
        <v>new cParameter(){ParKod="DIMETILFTALAT", HumviLeiras="dimetil-ftalát", SajatLeiras="dimetil-ftalát", ParamErtek="NULL", ParamTip="", Created=DateTime.Now, LastModified=DateTime.Now},</v>
      </c>
    </row>
    <row r="627" spans="1:8" x14ac:dyDescent="0.25">
      <c r="A627" s="5" t="s">
        <v>1358</v>
      </c>
      <c r="B627" s="5" t="s">
        <v>1359</v>
      </c>
      <c r="C627" s="11" t="s">
        <v>1359</v>
      </c>
      <c r="D627" s="5" t="s">
        <v>1851</v>
      </c>
      <c r="E627" s="5"/>
      <c r="H627" t="str">
        <f t="shared" si="9"/>
        <v>new cParameter(){ParKod="DIETILFTALAT", HumviLeiras="dietil-ftalát", SajatLeiras="dietil-ftalát", ParamErtek="NULL", ParamTip="", Created=DateTime.Now, LastModified=DateTime.Now},</v>
      </c>
    </row>
    <row r="628" spans="1:8" x14ac:dyDescent="0.25">
      <c r="A628" s="5" t="s">
        <v>1360</v>
      </c>
      <c r="B628" s="5" t="s">
        <v>1361</v>
      </c>
      <c r="C628" s="11" t="s">
        <v>1361</v>
      </c>
      <c r="D628" s="5" t="s">
        <v>1851</v>
      </c>
      <c r="E628" s="5"/>
      <c r="H628" t="str">
        <f t="shared" si="9"/>
        <v>new cParameter(){ParKod="DINBUTILFTALAT", HumviLeiras="di-n-butil-ftalát", SajatLeiras="di-n-butil-ftalát", ParamErtek="NULL", ParamTip="", Created=DateTime.Now, LastModified=DateTime.Now},</v>
      </c>
    </row>
    <row r="629" spans="1:8" x14ac:dyDescent="0.25">
      <c r="A629" s="5" t="s">
        <v>1362</v>
      </c>
      <c r="B629" s="5" t="s">
        <v>1363</v>
      </c>
      <c r="C629" s="11" t="s">
        <v>1363</v>
      </c>
      <c r="D629" s="5" t="s">
        <v>1851</v>
      </c>
      <c r="E629" s="5"/>
      <c r="H629" t="str">
        <f t="shared" si="9"/>
        <v>new cParameter(){ParKod="DINHEXILFTALAT", HumviLeiras="di-n-hexil-ftalát", SajatLeiras="di-n-hexil-ftalát", ParamErtek="NULL", ParamTip="", Created=DateTime.Now, LastModified=DateTime.Now},</v>
      </c>
    </row>
    <row r="630" spans="1:8" x14ac:dyDescent="0.25">
      <c r="A630" s="5" t="s">
        <v>1364</v>
      </c>
      <c r="B630" s="5" t="s">
        <v>1365</v>
      </c>
      <c r="C630" s="11" t="s">
        <v>1365</v>
      </c>
      <c r="D630" s="5" t="s">
        <v>1851</v>
      </c>
      <c r="E630" s="5"/>
      <c r="H630" t="str">
        <f t="shared" si="9"/>
        <v>new cParameter(){ParKod="DIETILHEXILFTALAT", HumviLeiras="di-2-etilhexil-ftalát", SajatLeiras="di-2-etilhexil-ftalát", ParamErtek="NULL", ParamTip="", Created=DateTime.Now, LastModified=DateTime.Now},</v>
      </c>
    </row>
    <row r="631" spans="1:8" x14ac:dyDescent="0.25">
      <c r="A631" s="5" t="s">
        <v>1366</v>
      </c>
      <c r="B631" s="5" t="s">
        <v>1367</v>
      </c>
      <c r="C631" s="11" t="s">
        <v>1367</v>
      </c>
      <c r="D631" s="5" t="s">
        <v>1851</v>
      </c>
      <c r="E631" s="5"/>
      <c r="H631" t="str">
        <f t="shared" si="9"/>
        <v>new cParameter(){ParKod="DIFENILFTALAT", HumviLeiras="di-fenil-ftalát", SajatLeiras="di-fenil-ftalát", ParamErtek="NULL", ParamTip="", Created=DateTime.Now, LastModified=DateTime.Now},</v>
      </c>
    </row>
    <row r="632" spans="1:8" x14ac:dyDescent="0.25">
      <c r="A632" s="5" t="s">
        <v>1368</v>
      </c>
      <c r="B632" s="5" t="s">
        <v>1369</v>
      </c>
      <c r="C632" s="11" t="s">
        <v>1369</v>
      </c>
      <c r="D632" s="5" t="s">
        <v>1851</v>
      </c>
      <c r="E632" s="5"/>
      <c r="H632" t="str">
        <f t="shared" si="9"/>
        <v>new cParameter(){ParKod="DINOKTILFTALAT", HumviLeiras="di-n-oktil-ftalát", SajatLeiras="di-n-oktil-ftalát", ParamErtek="NULL", ParamTip="", Created=DateTime.Now, LastModified=DateTime.Now},</v>
      </c>
    </row>
    <row r="633" spans="1:8" x14ac:dyDescent="0.25">
      <c r="A633" s="5" t="s">
        <v>1370</v>
      </c>
      <c r="B633" s="5" t="s">
        <v>1371</v>
      </c>
      <c r="C633" s="11" t="s">
        <v>1371</v>
      </c>
      <c r="D633" s="5" t="s">
        <v>1851</v>
      </c>
      <c r="E633" s="5"/>
      <c r="H633" t="str">
        <f t="shared" si="9"/>
        <v>new cParameter(){ParKod="NITRÁTIVÓ", HumviLeiras="Nitrát - ivóvíz", SajatLeiras="Nitrát - ivóvíz", ParamErtek="NULL", ParamTip="", Created=DateTime.Now, LastModified=DateTime.Now},</v>
      </c>
    </row>
    <row r="634" spans="1:8" x14ac:dyDescent="0.25">
      <c r="A634" s="5" t="s">
        <v>1372</v>
      </c>
      <c r="B634" s="5" t="s">
        <v>1373</v>
      </c>
      <c r="C634" s="11" t="s">
        <v>1373</v>
      </c>
      <c r="D634" s="5" t="s">
        <v>1851</v>
      </c>
      <c r="E634" s="5"/>
      <c r="H634" t="str">
        <f t="shared" si="9"/>
        <v>new cParameter(){ParKod="METRIBUZIN 2", HumviLeiras="Metribuzin 2 - val", SajatLeiras="Metribuzin 2 - val", ParamErtek="NULL", ParamTip="", Created=DateTime.Now, LastModified=DateTime.Now},</v>
      </c>
    </row>
    <row r="635" spans="1:8" x14ac:dyDescent="0.25">
      <c r="A635" s="5" t="s">
        <v>1374</v>
      </c>
      <c r="B635" s="5" t="s">
        <v>1375</v>
      </c>
      <c r="C635" s="11" t="s">
        <v>1375</v>
      </c>
      <c r="D635" s="5" t="s">
        <v>1851</v>
      </c>
      <c r="E635" s="5"/>
      <c r="H635" t="str">
        <f t="shared" si="9"/>
        <v>new cParameter(){ParKod="DIKAMBA 1", HumviLeiras="Dikamba 1 - val", SajatLeiras="Dikamba 1 - val", ParamErtek="NULL", ParamTip="", Created=DateTime.Now, LastModified=DateTime.Now},</v>
      </c>
    </row>
    <row r="636" spans="1:8" x14ac:dyDescent="0.25">
      <c r="A636" s="5" t="s">
        <v>1376</v>
      </c>
      <c r="B636" s="5" t="s">
        <v>1377</v>
      </c>
      <c r="C636" s="11" t="s">
        <v>1377</v>
      </c>
      <c r="D636" s="5" t="s">
        <v>1851</v>
      </c>
      <c r="E636" s="5"/>
      <c r="H636" t="str">
        <f t="shared" si="9"/>
        <v>new cParameter(){ParKod="MONOKLECETMUOLD2", HumviLeiras="Monoklór-ecetsav 2 - műoldat", SajatLeiras="Monoklór-ecetsav 2 - műoldat", ParamErtek="NULL", ParamTip="", Created=DateTime.Now, LastModified=DateTime.Now},</v>
      </c>
    </row>
    <row r="637" spans="1:8" x14ac:dyDescent="0.25">
      <c r="A637" s="5" t="s">
        <v>1378</v>
      </c>
      <c r="B637" s="5" t="s">
        <v>1379</v>
      </c>
      <c r="C637" s="11" t="s">
        <v>1379</v>
      </c>
      <c r="D637" s="5" t="s">
        <v>1851</v>
      </c>
      <c r="E637" s="5"/>
      <c r="H637" t="str">
        <f t="shared" si="9"/>
        <v>new cParameter(){ParKod="MONOBRECETMUOLD1", HumviLeiras="Monobróm-ecetsav 1 - műoldat", SajatLeiras="Monobróm-ecetsav 1 - műoldat", ParamErtek="NULL", ParamTip="", Created=DateTime.Now, LastModified=DateTime.Now},</v>
      </c>
    </row>
    <row r="638" spans="1:8" x14ac:dyDescent="0.25">
      <c r="A638" s="5" t="s">
        <v>1380</v>
      </c>
      <c r="B638" s="5" t="s">
        <v>1381</v>
      </c>
      <c r="C638" s="11" t="s">
        <v>1381</v>
      </c>
      <c r="D638" s="5" t="s">
        <v>1851</v>
      </c>
      <c r="E638" s="5"/>
      <c r="H638" t="str">
        <f t="shared" si="9"/>
        <v>new cParameter(){ParKod="KALCIUMASV", HumviLeiras="Kalcium - ásványvíz minta", SajatLeiras="Kalcium - ásványvíz minta", ParamErtek="NULL", ParamTip="", Created=DateTime.Now, LastModified=DateTime.Now},</v>
      </c>
    </row>
    <row r="639" spans="1:8" x14ac:dyDescent="0.25">
      <c r="A639" s="5" t="s">
        <v>1382</v>
      </c>
      <c r="B639" s="5" t="s">
        <v>1383</v>
      </c>
      <c r="C639" s="11" t="s">
        <v>1383</v>
      </c>
      <c r="D639" s="5" t="s">
        <v>1851</v>
      </c>
      <c r="E639" s="5"/>
      <c r="H639" t="str">
        <f t="shared" si="9"/>
        <v>new cParameter(){ParKod="MAGNEZIUMASV", HumviLeiras="Magnézium - ásványvíz minta", SajatLeiras="Magnézium - ásványvíz minta", ParamErtek="NULL", ParamTip="", Created=DateTime.Now, LastModified=DateTime.Now},</v>
      </c>
    </row>
    <row r="640" spans="1:8" x14ac:dyDescent="0.25">
      <c r="A640" s="5" t="s">
        <v>1384</v>
      </c>
      <c r="B640" s="5" t="s">
        <v>1385</v>
      </c>
      <c r="C640" s="11" t="s">
        <v>1385</v>
      </c>
      <c r="D640" s="5" t="s">
        <v>1851</v>
      </c>
      <c r="E640" s="5"/>
      <c r="H640" t="str">
        <f t="shared" si="9"/>
        <v>new cParameter(){ParKod="MONOBRECETMUOLD2", HumviLeiras="Monobróm-ecetsav 2 - műoldat", SajatLeiras="Monobróm-ecetsav 2 - műoldat", ParamErtek="NULL", ParamTip="", Created=DateTime.Now, LastModified=DateTime.Now},</v>
      </c>
    </row>
    <row r="641" spans="1:8" x14ac:dyDescent="0.25">
      <c r="A641" s="5" t="s">
        <v>1386</v>
      </c>
      <c r="B641" s="5" t="s">
        <v>1387</v>
      </c>
      <c r="C641" s="11" t="s">
        <v>1387</v>
      </c>
      <c r="D641" s="5" t="s">
        <v>1851</v>
      </c>
      <c r="E641" s="5"/>
      <c r="H641" t="str">
        <f t="shared" si="9"/>
        <v>new cParameter(){ParKod="DIKLECETMUOLD1", HumviLeiras="Diklór-ecetsav 1 - műoldat", SajatLeiras="Diklór-ecetsav 1 - műoldat", ParamErtek="NULL", ParamTip="", Created=DateTime.Now, LastModified=DateTime.Now},</v>
      </c>
    </row>
    <row r="642" spans="1:8" x14ac:dyDescent="0.25">
      <c r="A642" s="5" t="s">
        <v>1388</v>
      </c>
      <c r="B642" s="5" t="s">
        <v>1389</v>
      </c>
      <c r="C642" s="11" t="s">
        <v>1389</v>
      </c>
      <c r="D642" s="5" t="s">
        <v>1851</v>
      </c>
      <c r="E642" s="5"/>
      <c r="H642" t="str">
        <f t="shared" si="9"/>
        <v>new cParameter(){ParKod="DIKLECETMUOLD2", HumviLeiras="Diklór-ecetsav 2 - műoldat", SajatLeiras="Diklór-ecetsav 2 - műoldat", ParamErtek="NULL", ParamTip="", Created=DateTime.Now, LastModified=DateTime.Now},</v>
      </c>
    </row>
    <row r="643" spans="1:8" x14ac:dyDescent="0.25">
      <c r="A643" s="5" t="s">
        <v>1390</v>
      </c>
      <c r="B643" s="5" t="s">
        <v>1391</v>
      </c>
      <c r="C643" s="11" t="s">
        <v>1391</v>
      </c>
      <c r="D643" s="5" t="s">
        <v>1851</v>
      </c>
      <c r="E643" s="5"/>
      <c r="H643" t="str">
        <f t="shared" si="9"/>
        <v>new cParameter(){ParKod="VALACENAFTÉNMUOLD1", HumviLeiras="Acenaftén 1 - val", SajatLeiras="Acenaftén 1 - val", ParamErtek="NULL", ParamTip="", Created=DateTime.Now, LastModified=DateTime.Now},</v>
      </c>
    </row>
    <row r="644" spans="1:8" x14ac:dyDescent="0.25">
      <c r="A644" s="5" t="s">
        <v>1392</v>
      </c>
      <c r="B644" s="5" t="s">
        <v>1393</v>
      </c>
      <c r="C644" s="11" t="s">
        <v>1393</v>
      </c>
      <c r="D644" s="5" t="s">
        <v>1851</v>
      </c>
      <c r="E644" s="5"/>
      <c r="H644" t="str">
        <f t="shared" ref="H644:H707" si="10">CONCATENATE("new cParameter(){ParKod=""",A644,""", HumviLeiras=""",B644,""", SajatLeiras=""",C644,""", ParamErtek=""",D644,""", ParamTip=""",E644,""", Created=DateTime.Now, LastModified=DateTime.Now},")</f>
        <v>new cParameter(){ParKod="VALACENAFTILÉNMUOLD1", HumviLeiras="Acenaftilén 1 - val", SajatLeiras="Acenaftilén 1 - val", ParamErtek="NULL", ParamTip="", Created=DateTime.Now, LastModified=DateTime.Now},</v>
      </c>
    </row>
    <row r="645" spans="1:8" x14ac:dyDescent="0.25">
      <c r="A645" s="5" t="s">
        <v>1394</v>
      </c>
      <c r="B645" s="5" t="s">
        <v>1395</v>
      </c>
      <c r="C645" s="11" t="s">
        <v>1395</v>
      </c>
      <c r="D645" s="5" t="s">
        <v>1851</v>
      </c>
      <c r="E645" s="5"/>
      <c r="H645" t="str">
        <f t="shared" si="10"/>
        <v>new cParameter(){ParKod="VALBENZAANTRMUOLD1", HumviLeiras="Benz(a)antracén 1 - val", SajatLeiras="Benz(a)antracén 1 - val", ParamErtek="NULL", ParamTip="", Created=DateTime.Now, LastModified=DateTime.Now},</v>
      </c>
    </row>
    <row r="646" spans="1:8" x14ac:dyDescent="0.25">
      <c r="A646" s="5" t="s">
        <v>1396</v>
      </c>
      <c r="B646" s="5" t="s">
        <v>1397</v>
      </c>
      <c r="C646" s="11" t="s">
        <v>1397</v>
      </c>
      <c r="D646" s="5" t="s">
        <v>1851</v>
      </c>
      <c r="E646" s="5"/>
      <c r="H646" t="str">
        <f t="shared" si="10"/>
        <v>new cParameter(){ParKod="VALBENZEPIRMUOLD1", HumviLeiras="Benz(e)pirén 1 - val", SajatLeiras="Benz(e)pirén 1 - val", ParamErtek="NULL", ParamTip="", Created=DateTime.Now, LastModified=DateTime.Now},</v>
      </c>
    </row>
    <row r="647" spans="1:8" x14ac:dyDescent="0.25">
      <c r="A647" s="5" t="s">
        <v>1398</v>
      </c>
      <c r="B647" s="5" t="s">
        <v>1399</v>
      </c>
      <c r="C647" s="11" t="s">
        <v>1399</v>
      </c>
      <c r="D647" s="5" t="s">
        <v>1851</v>
      </c>
      <c r="E647" s="5"/>
      <c r="H647" t="str">
        <f t="shared" si="10"/>
        <v>new cParameter(){ParKod="VALBENZEPIRMUOLD2", HumviLeiras="Benz(e)pirén 2 - val", SajatLeiras="Benz(e)pirén 2 - val", ParamErtek="NULL", ParamTip="", Created=DateTime.Now, LastModified=DateTime.Now},</v>
      </c>
    </row>
    <row r="648" spans="1:8" x14ac:dyDescent="0.25">
      <c r="A648" s="5" t="s">
        <v>1400</v>
      </c>
      <c r="B648" s="5" t="s">
        <v>1401</v>
      </c>
      <c r="C648" s="11" t="s">
        <v>1401</v>
      </c>
      <c r="D648" s="5" t="s">
        <v>1851</v>
      </c>
      <c r="E648" s="5"/>
      <c r="H648" t="str">
        <f t="shared" si="10"/>
        <v>new cParameter(){ParKod="VALFENANTRÉNMUOLD2", HumviLeiras="Fenantrén 2 - val", SajatLeiras="Fenantrén 2 - val", ParamErtek="NULL", ParamTip="", Created=DateTime.Now, LastModified=DateTime.Now},</v>
      </c>
    </row>
    <row r="649" spans="1:8" x14ac:dyDescent="0.25">
      <c r="A649" s="5" t="s">
        <v>1402</v>
      </c>
      <c r="B649" s="5" t="s">
        <v>1403</v>
      </c>
      <c r="C649" s="11" t="s">
        <v>1403</v>
      </c>
      <c r="D649" s="5" t="s">
        <v>1851</v>
      </c>
      <c r="E649" s="5"/>
      <c r="H649" t="str">
        <f t="shared" si="10"/>
        <v>new cParameter(){ParKod="VALNAFTALINMUOLD2", HumviLeiras="Naftalin 2 - val", SajatLeiras="Naftalin 2 - val", ParamErtek="NULL", ParamTip="", Created=DateTime.Now, LastModified=DateTime.Now},</v>
      </c>
    </row>
    <row r="650" spans="1:8" x14ac:dyDescent="0.25">
      <c r="A650" s="5" t="s">
        <v>1404</v>
      </c>
      <c r="B650" s="5" t="s">
        <v>1405</v>
      </c>
      <c r="C650" s="11" t="s">
        <v>1405</v>
      </c>
      <c r="D650" s="5" t="s">
        <v>1851</v>
      </c>
      <c r="E650" s="5"/>
      <c r="H650" t="str">
        <f t="shared" si="10"/>
        <v>new cParameter(){ParKod="VAL2METNAFTMUOLD2", HumviLeiras="2-metil-naftalin 2 - val", SajatLeiras="2-metil-naftalin 2 - val", ParamErtek="NULL", ParamTip="", Created=DateTime.Now, LastModified=DateTime.Now},</v>
      </c>
    </row>
    <row r="651" spans="1:8" x14ac:dyDescent="0.25">
      <c r="A651" s="5" t="s">
        <v>1406</v>
      </c>
      <c r="B651" s="5" t="s">
        <v>1407</v>
      </c>
      <c r="C651" s="11" t="s">
        <v>1407</v>
      </c>
      <c r="D651" s="5" t="s">
        <v>1851</v>
      </c>
      <c r="E651" s="5"/>
      <c r="H651" t="str">
        <f t="shared" si="10"/>
        <v>new cParameter(){ParKod="VAL1METNAFTMUOLD2", HumviLeiras="1-metil-naftalin 2 - val", SajatLeiras="1-metil-naftalin 2 - val", ParamErtek="NULL", ParamTip="", Created=DateTime.Now, LastModified=DateTime.Now},</v>
      </c>
    </row>
    <row r="652" spans="1:8" x14ac:dyDescent="0.25">
      <c r="A652" s="5" t="s">
        <v>1408</v>
      </c>
      <c r="B652" s="5" t="s">
        <v>1409</v>
      </c>
      <c r="C652" s="11" t="s">
        <v>1409</v>
      </c>
      <c r="D652" s="5" t="s">
        <v>1851</v>
      </c>
      <c r="E652" s="5"/>
      <c r="H652" t="str">
        <f t="shared" si="10"/>
        <v>new cParameter(){ParKod="OSSZES_PFA", HumviLeiras="Összes PFA", SajatLeiras="Összes PFA", ParamErtek="NULL", ParamTip="", Created=DateTime.Now, LastModified=DateTime.Now},</v>
      </c>
    </row>
    <row r="653" spans="1:8" x14ac:dyDescent="0.25">
      <c r="A653" s="5" t="s">
        <v>1410</v>
      </c>
      <c r="B653" s="5" t="s">
        <v>1411</v>
      </c>
      <c r="C653" s="11" t="s">
        <v>1411</v>
      </c>
      <c r="D653" s="5" t="s">
        <v>1851</v>
      </c>
      <c r="E653" s="5"/>
      <c r="H653" t="str">
        <f t="shared" si="10"/>
        <v>new cParameter(){ParKod="PERFL_BUTANSAV", HumviLeiras="perfluor-butánsav", SajatLeiras="perfluor-butánsav", ParamErtek="NULL", ParamTip="", Created=DateTime.Now, LastModified=DateTime.Now},</v>
      </c>
    </row>
    <row r="654" spans="1:8" x14ac:dyDescent="0.25">
      <c r="A654" s="5" t="s">
        <v>1412</v>
      </c>
      <c r="B654" s="5" t="s">
        <v>1413</v>
      </c>
      <c r="C654" s="11" t="s">
        <v>1413</v>
      </c>
      <c r="D654" s="5" t="s">
        <v>1851</v>
      </c>
      <c r="E654" s="5"/>
      <c r="H654" t="str">
        <f t="shared" si="10"/>
        <v>new cParameter(){ParKod="PERFL_TRIDEKANSAV", HumviLeiras="perfluor-tridekánsav", SajatLeiras="perfluor-tridekánsav", ParamErtek="NULL", ParamTip="", Created=DateTime.Now, LastModified=DateTime.Now},</v>
      </c>
    </row>
    <row r="655" spans="1:8" x14ac:dyDescent="0.25">
      <c r="A655" s="5" t="s">
        <v>1414</v>
      </c>
      <c r="B655" s="5" t="s">
        <v>1415</v>
      </c>
      <c r="C655" s="11" t="s">
        <v>1415</v>
      </c>
      <c r="D655" s="5" t="s">
        <v>1851</v>
      </c>
      <c r="E655" s="5"/>
      <c r="H655" t="str">
        <f t="shared" si="10"/>
        <v>new cParameter(){ParKod="OSSZESHALO", HumviLeiras="összes haloecetsav", SajatLeiras="összes haloecetsav", ParamErtek="NULL", ParamTip="", Created=DateTime.Now, LastModified=DateTime.Now},</v>
      </c>
    </row>
    <row r="656" spans="1:8" x14ac:dyDescent="0.25">
      <c r="A656" s="5" t="s">
        <v>1416</v>
      </c>
      <c r="B656" s="5" t="s">
        <v>1417</v>
      </c>
      <c r="C656" s="11" t="s">
        <v>1417</v>
      </c>
      <c r="D656" s="5" t="s">
        <v>1851</v>
      </c>
      <c r="E656" s="5"/>
      <c r="H656" t="str">
        <f t="shared" si="10"/>
        <v>new cParameter(){ParKod="DIKLOR_E", HumviLeiras="diklór-ecetsav", SajatLeiras="diklór-ecetsav", ParamErtek="NULL", ParamTip="", Created=DateTime.Now, LastModified=DateTime.Now},</v>
      </c>
    </row>
    <row r="657" spans="1:8" x14ac:dyDescent="0.25">
      <c r="A657" s="5" t="s">
        <v>1418</v>
      </c>
      <c r="B657" s="5" t="s">
        <v>1418</v>
      </c>
      <c r="C657" s="5" t="s">
        <v>1418</v>
      </c>
      <c r="D657" s="5" t="s">
        <v>1810</v>
      </c>
      <c r="E657" s="5"/>
      <c r="H657" t="str">
        <f t="shared" si="10"/>
        <v>new cParameter(){ParKod="DEET", HumviLeiras="DEET", SajatLeiras="DEET", ParamErtek="0,10", ParamTip="", Created=DateTime.Now, LastModified=DateTime.Now},</v>
      </c>
    </row>
    <row r="658" spans="1:8" x14ac:dyDescent="0.25">
      <c r="A658" s="5" t="s">
        <v>1419</v>
      </c>
      <c r="B658" s="5" t="s">
        <v>1420</v>
      </c>
      <c r="C658" s="11" t="s">
        <v>1420</v>
      </c>
      <c r="D658" s="5" t="s">
        <v>1851</v>
      </c>
      <c r="E658" s="5"/>
      <c r="H658" t="str">
        <f t="shared" si="10"/>
        <v>new cParameter(){ParKod="ATLATSZOSAGE", HumviLeiras="Átlátszóság (érzékszervi)", SajatLeiras="Átlátszóság (érzékszervi)", ParamErtek="NULL", ParamTip="", Created=DateTime.Now, LastModified=DateTime.Now},</v>
      </c>
    </row>
    <row r="659" spans="1:8" x14ac:dyDescent="0.25">
      <c r="A659" s="5" t="s">
        <v>1421</v>
      </c>
      <c r="B659" s="5" t="s">
        <v>1422</v>
      </c>
      <c r="C659" s="11" t="s">
        <v>1422</v>
      </c>
      <c r="D659" s="5" t="s">
        <v>1851</v>
      </c>
      <c r="E659" s="5"/>
      <c r="H659" t="str">
        <f t="shared" si="10"/>
        <v>new cParameter(){ParKod="ISOPROPTOL", HumviLeiras="iso-propil-toluol", SajatLeiras="iso-propil-toluol", ParamErtek="NULL", ParamTip="", Created=DateTime.Now, LastModified=DateTime.Now},</v>
      </c>
    </row>
    <row r="660" spans="1:8" x14ac:dyDescent="0.25">
      <c r="A660" s="5" t="s">
        <v>1423</v>
      </c>
      <c r="B660" s="5" t="s">
        <v>1424</v>
      </c>
      <c r="C660" s="11" t="s">
        <v>1424</v>
      </c>
      <c r="D660" s="5" t="s">
        <v>1851</v>
      </c>
      <c r="E660" s="5"/>
      <c r="H660" t="str">
        <f t="shared" si="10"/>
        <v>new cParameter(){ParKod="PHASV", HumviLeiras="pH (20°C) - ásványvíz minta", SajatLeiras="pH (20°C) - ásványvíz minta", ParamErtek="NULL", ParamTip="", Created=DateTime.Now, LastModified=DateTime.Now},</v>
      </c>
    </row>
    <row r="661" spans="1:8" x14ac:dyDescent="0.25">
      <c r="A661" s="5" t="s">
        <v>1425</v>
      </c>
      <c r="B661" s="5" t="s">
        <v>1426</v>
      </c>
      <c r="C661" s="5" t="s">
        <v>1426</v>
      </c>
      <c r="D661" s="5" t="s">
        <v>1810</v>
      </c>
      <c r="E661" s="5"/>
      <c r="H661" t="str">
        <f t="shared" si="10"/>
        <v>new cParameter(){ParKod="TEBUKONAZOL", HumviLeiras="Tebukonazol", SajatLeiras="Tebukonazol", ParamErtek="0,10", ParamTip="", Created=DateTime.Now, LastModified=DateTime.Now},</v>
      </c>
    </row>
    <row r="662" spans="1:8" x14ac:dyDescent="0.25">
      <c r="A662" s="5" t="s">
        <v>1427</v>
      </c>
      <c r="B662" s="5" t="s">
        <v>1427</v>
      </c>
      <c r="C662" s="5" t="s">
        <v>1812</v>
      </c>
      <c r="D662" s="5" t="s">
        <v>1810</v>
      </c>
      <c r="E662" s="5"/>
      <c r="H662" t="str">
        <f t="shared" si="10"/>
        <v>new cParameter(){ParKod="O,P-DDT", HumviLeiras="O,P-DDT", SajatLeiras="2,4'-DDT", ParamErtek="0,10", ParamTip="", Created=DateTime.Now, LastModified=DateTime.Now},</v>
      </c>
    </row>
    <row r="663" spans="1:8" x14ac:dyDescent="0.25">
      <c r="A663" s="5" t="s">
        <v>1428</v>
      </c>
      <c r="B663" s="5" t="s">
        <v>1428</v>
      </c>
      <c r="C663" s="5" t="s">
        <v>1825</v>
      </c>
      <c r="D663" s="5" t="s">
        <v>1810</v>
      </c>
      <c r="E663" s="5"/>
      <c r="H663" t="str">
        <f t="shared" si="10"/>
        <v>new cParameter(){ParKod="DELTA-HCH", HumviLeiras="DELTA-HCH", SajatLeiras="delta-HCH", ParamErtek="0,10", ParamTip="", Created=DateTime.Now, LastModified=DateTime.Now},</v>
      </c>
    </row>
    <row r="664" spans="1:8" x14ac:dyDescent="0.25">
      <c r="A664" s="5" t="s">
        <v>1429</v>
      </c>
      <c r="B664" s="5" t="s">
        <v>1430</v>
      </c>
      <c r="C664" s="11" t="s">
        <v>1430</v>
      </c>
      <c r="D664" s="5" t="s">
        <v>1851</v>
      </c>
      <c r="E664" s="5"/>
      <c r="H664" t="str">
        <f t="shared" si="10"/>
        <v>new cParameter(){ParKod="DEZETIL-ATRAZIN2", HumviLeiras="Dezetil-atrazin 2 - műoldat", SajatLeiras="Dezetil-atrazin 2 - műoldat", ParamErtek="NULL", ParamTip="", Created=DateTime.Now, LastModified=DateTime.Now},</v>
      </c>
    </row>
    <row r="665" spans="1:8" x14ac:dyDescent="0.25">
      <c r="A665" s="5" t="s">
        <v>1431</v>
      </c>
      <c r="B665" s="5" t="s">
        <v>1432</v>
      </c>
      <c r="C665" s="11" t="s">
        <v>1432</v>
      </c>
      <c r="D665" s="5" t="s">
        <v>1851</v>
      </c>
      <c r="E665" s="5"/>
      <c r="H665" t="str">
        <f t="shared" si="10"/>
        <v>new cParameter(){ParKod="SIMAZIN1", HumviLeiras="Simazin 1 - műoldat", SajatLeiras="Simazin 1 - műoldat", ParamErtek="NULL", ParamTip="", Created=DateTime.Now, LastModified=DateTime.Now},</v>
      </c>
    </row>
    <row r="666" spans="1:8" x14ac:dyDescent="0.25">
      <c r="A666" s="5" t="s">
        <v>1433</v>
      </c>
      <c r="B666" s="5" t="s">
        <v>1434</v>
      </c>
      <c r="C666" s="11" t="s">
        <v>1434</v>
      </c>
      <c r="D666" s="5" t="s">
        <v>1851</v>
      </c>
      <c r="E666" s="5"/>
      <c r="H666" t="str">
        <f t="shared" si="10"/>
        <v>new cParameter(){ParKod="METOLAKLOR2", HumviLeiras="Metolaklór - 2 műoldat", SajatLeiras="Metolaklór - 2 műoldat", ParamErtek="NULL", ParamTip="", Created=DateTime.Now, LastModified=DateTime.Now},</v>
      </c>
    </row>
    <row r="667" spans="1:8" x14ac:dyDescent="0.25">
      <c r="A667" s="5" t="s">
        <v>1435</v>
      </c>
      <c r="B667" s="5" t="s">
        <v>1436</v>
      </c>
      <c r="C667" s="11" t="s">
        <v>1436</v>
      </c>
      <c r="D667" s="5" t="s">
        <v>1851</v>
      </c>
      <c r="E667" s="5"/>
      <c r="H667" t="str">
        <f t="shared" si="10"/>
        <v>new cParameter(){ParKod="ACETOKLOR2", HumviLeiras="Acetoklór 2 - műoldat", SajatLeiras="Acetoklór 2 - műoldat", ParamErtek="NULL", ParamTip="", Created=DateTime.Now, LastModified=DateTime.Now},</v>
      </c>
    </row>
    <row r="668" spans="1:8" x14ac:dyDescent="0.25">
      <c r="A668" s="5" t="s">
        <v>1437</v>
      </c>
      <c r="B668" s="5" t="s">
        <v>1438</v>
      </c>
      <c r="C668" s="11" t="s">
        <v>1438</v>
      </c>
      <c r="D668" s="5" t="s">
        <v>1851</v>
      </c>
      <c r="E668" s="5"/>
      <c r="H668" t="str">
        <f t="shared" si="10"/>
        <v>new cParameter(){ParKod="BENTAZON2", HumviLeiras="Bentazon 2 - műoldat", SajatLeiras="Bentazon 2 - műoldat", ParamErtek="NULL", ParamTip="", Created=DateTime.Now, LastModified=DateTime.Now},</v>
      </c>
    </row>
    <row r="669" spans="1:8" x14ac:dyDescent="0.25">
      <c r="A669" s="5" t="s">
        <v>1439</v>
      </c>
      <c r="B669" s="5" t="s">
        <v>1440</v>
      </c>
      <c r="C669" s="11" t="s">
        <v>1440</v>
      </c>
      <c r="D669" s="5" t="s">
        <v>1851</v>
      </c>
      <c r="E669" s="5"/>
      <c r="H669" t="str">
        <f t="shared" si="10"/>
        <v>new cParameter(){ParKod="ENDOSZULFAN1-1", HumviLeiras="Endoszulfán I - 1 - műoldat", SajatLeiras="Endoszulfán I - 1 - műoldat", ParamErtek="NULL", ParamTip="", Created=DateTime.Now, LastModified=DateTime.Now},</v>
      </c>
    </row>
    <row r="670" spans="1:8" x14ac:dyDescent="0.25">
      <c r="A670" s="5" t="s">
        <v>1441</v>
      </c>
      <c r="B670" s="5" t="s">
        <v>1442</v>
      </c>
      <c r="C670" s="11" t="s">
        <v>1442</v>
      </c>
      <c r="D670" s="5" t="s">
        <v>1851</v>
      </c>
      <c r="E670" s="5"/>
      <c r="H670" t="str">
        <f t="shared" si="10"/>
        <v>new cParameter(){ParKod="ENDOSZULFAN1-2", HumviLeiras="Endoszulfán I - 2 - műoldat", SajatLeiras="Endoszulfán I - 2 - műoldat", ParamErtek="NULL", ParamTip="", Created=DateTime.Now, LastModified=DateTime.Now},</v>
      </c>
    </row>
    <row r="671" spans="1:8" x14ac:dyDescent="0.25">
      <c r="A671" s="5" t="s">
        <v>1443</v>
      </c>
      <c r="B671" s="5" t="s">
        <v>1444</v>
      </c>
      <c r="C671" s="11" t="s">
        <v>1444</v>
      </c>
      <c r="D671" s="5" t="s">
        <v>1851</v>
      </c>
      <c r="E671" s="5"/>
      <c r="H671" t="str">
        <f t="shared" si="10"/>
        <v>new cParameter(){ParKod="ENDOSZULFAN2-1", HumviLeiras="Endoszulfán II - 1 - műoldat", SajatLeiras="Endoszulfán II - 1 - műoldat", ParamErtek="NULL", ParamTip="", Created=DateTime.Now, LastModified=DateTime.Now},</v>
      </c>
    </row>
    <row r="672" spans="1:8" x14ac:dyDescent="0.25">
      <c r="A672" s="5" t="s">
        <v>1445</v>
      </c>
      <c r="B672" s="5" t="s">
        <v>1446</v>
      </c>
      <c r="C672" s="11" t="s">
        <v>1446</v>
      </c>
      <c r="D672" s="5" t="s">
        <v>1851</v>
      </c>
      <c r="E672" s="5"/>
      <c r="H672" t="str">
        <f t="shared" si="10"/>
        <v>new cParameter(){ParKod="BETA-HCH1", HumviLeiras="béta-HCH 1 - műoldat", SajatLeiras="béta-HCH 1 - műoldat", ParamErtek="NULL", ParamTip="", Created=DateTime.Now, LastModified=DateTime.Now},</v>
      </c>
    </row>
    <row r="673" spans="1:8" x14ac:dyDescent="0.25">
      <c r="A673" s="5" t="s">
        <v>1447</v>
      </c>
      <c r="B673" s="5" t="s">
        <v>1448</v>
      </c>
      <c r="C673" s="11" t="s">
        <v>1448</v>
      </c>
      <c r="D673" s="5" t="s">
        <v>1851</v>
      </c>
      <c r="E673" s="5"/>
      <c r="H673" t="str">
        <f t="shared" si="10"/>
        <v>new cParameter(){ParKod="VALBENZGHIPMUOLD2", HumviLeiras="Benz(g,h,i)perilén 2 - val", SajatLeiras="Benz(g,h,i)perilén 2 - val", ParamErtek="NULL", ParamTip="", Created=DateTime.Now, LastModified=DateTime.Now},</v>
      </c>
    </row>
    <row r="674" spans="1:8" x14ac:dyDescent="0.25">
      <c r="A674" s="5" t="s">
        <v>1449</v>
      </c>
      <c r="B674" s="5" t="s">
        <v>1450</v>
      </c>
      <c r="C674" s="11" t="s">
        <v>1450</v>
      </c>
      <c r="D674" s="5" t="s">
        <v>1851</v>
      </c>
      <c r="E674" s="5"/>
      <c r="H674" t="str">
        <f t="shared" si="10"/>
        <v>new cParameter(){ParKod="VALDEZIZOPRATRAZIN1", HumviLeiras="Dezizopropil-atrazin 1 - val", SajatLeiras="Dezizopropil-atrazin 1 - val", ParamErtek="NULL", ParamTip="", Created=DateTime.Now, LastModified=DateTime.Now},</v>
      </c>
    </row>
    <row r="675" spans="1:8" x14ac:dyDescent="0.25">
      <c r="A675" s="5" t="s">
        <v>1451</v>
      </c>
      <c r="B675" s="5" t="s">
        <v>1452</v>
      </c>
      <c r="C675" s="11" t="s">
        <v>1452</v>
      </c>
      <c r="D675" s="5" t="s">
        <v>1851</v>
      </c>
      <c r="E675" s="5"/>
      <c r="H675" t="str">
        <f t="shared" si="10"/>
        <v>new cParameter(){ParKod="VALDEZIZOPRATRAZIN2", HumviLeiras="Dezizopropil-atrazin 2 - val", SajatLeiras="Dezizopropil-atrazin 2 - val", ParamErtek="NULL", ParamTip="", Created=DateTime.Now, LastModified=DateTime.Now},</v>
      </c>
    </row>
    <row r="676" spans="1:8" x14ac:dyDescent="0.25">
      <c r="A676" s="5" t="s">
        <v>1453</v>
      </c>
      <c r="B676" s="5" t="s">
        <v>1454</v>
      </c>
      <c r="C676" s="11" t="s">
        <v>1454</v>
      </c>
      <c r="D676" s="5" t="s">
        <v>1851</v>
      </c>
      <c r="E676" s="5"/>
      <c r="H676" t="str">
        <f t="shared" si="10"/>
        <v>new cParameter(){ParKod="VALALDRIN1", HumviLeiras="Aldrin 1 - val", SajatLeiras="Aldrin 1 - val", ParamErtek="NULL", ParamTip="", Created=DateTime.Now, LastModified=DateTime.Now},</v>
      </c>
    </row>
    <row r="677" spans="1:8" x14ac:dyDescent="0.25">
      <c r="A677" s="5" t="s">
        <v>1455</v>
      </c>
      <c r="B677" s="5" t="s">
        <v>1456</v>
      </c>
      <c r="C677" s="11" t="s">
        <v>1456</v>
      </c>
      <c r="D677" s="5" t="s">
        <v>1851</v>
      </c>
      <c r="E677" s="5"/>
      <c r="H677" t="str">
        <f t="shared" si="10"/>
        <v>new cParameter(){ParKod="BROMAT2", HumviLeiras="Bromát 2 - műoldat", SajatLeiras="Bromát 2 - műoldat", ParamErtek="NULL", ParamTip="", Created=DateTime.Now, LastModified=DateTime.Now},</v>
      </c>
    </row>
    <row r="678" spans="1:8" x14ac:dyDescent="0.25">
      <c r="A678" s="5" t="s">
        <v>1457</v>
      </c>
      <c r="B678" s="5" t="s">
        <v>1458</v>
      </c>
      <c r="C678" s="11" t="s">
        <v>1458</v>
      </c>
      <c r="D678" s="5" t="s">
        <v>1851</v>
      </c>
      <c r="E678" s="5"/>
      <c r="H678" t="str">
        <f t="shared" si="10"/>
        <v>new cParameter(){ParKod="GLIFOZÁT1", HumviLeiras="Glifozát 1 - val", SajatLeiras="Glifozát 1 - val", ParamErtek="NULL", ParamTip="", Created=DateTime.Now, LastModified=DateTime.Now},</v>
      </c>
    </row>
    <row r="679" spans="1:8" x14ac:dyDescent="0.25">
      <c r="A679" s="5" t="s">
        <v>1459</v>
      </c>
      <c r="B679" s="5" t="s">
        <v>1460</v>
      </c>
      <c r="C679" s="11" t="s">
        <v>1460</v>
      </c>
      <c r="D679" s="5" t="s">
        <v>1851</v>
      </c>
      <c r="E679" s="5"/>
      <c r="H679" t="str">
        <f t="shared" si="10"/>
        <v>new cParameter(){ParKod="DIMETÉNAMID-P 2", HumviLeiras="Dimeténamid-p 2 - val", SajatLeiras="Dimeténamid-p 2 - val", ParamErtek="NULL", ParamTip="", Created=DateTime.Now, LastModified=DateTime.Now},</v>
      </c>
    </row>
    <row r="680" spans="1:8" x14ac:dyDescent="0.25">
      <c r="A680" s="5" t="s">
        <v>1461</v>
      </c>
      <c r="B680" s="5" t="s">
        <v>1462</v>
      </c>
      <c r="C680" s="11" t="s">
        <v>1462</v>
      </c>
      <c r="D680" s="5" t="s">
        <v>1851</v>
      </c>
      <c r="E680" s="5"/>
      <c r="H680" t="str">
        <f t="shared" si="10"/>
        <v>new cParameter(){ParKod="DIKAMBA 2", HumviLeiras="Dikamba 2 - val", SajatLeiras="Dikamba 2 - val", ParamErtek="NULL", ParamTip="", Created=DateTime.Now, LastModified=DateTime.Now},</v>
      </c>
    </row>
    <row r="681" spans="1:8" x14ac:dyDescent="0.25">
      <c r="A681" s="5" t="s">
        <v>1463</v>
      </c>
      <c r="B681" s="5" t="s">
        <v>1464</v>
      </c>
      <c r="C681" s="11" t="s">
        <v>1464</v>
      </c>
      <c r="D681" s="5" t="s">
        <v>1851</v>
      </c>
      <c r="E681" s="5"/>
      <c r="H681" t="str">
        <f t="shared" si="10"/>
        <v>new cParameter(){ParKod="AMMÓNIVÓ", HumviLeiras="Ammónium - ivóvíz", SajatLeiras="Ammónium - ivóvíz", ParamErtek="NULL", ParamTip="", Created=DateTime.Now, LastModified=DateTime.Now},</v>
      </c>
    </row>
    <row r="682" spans="1:8" x14ac:dyDescent="0.25">
      <c r="A682" s="5" t="s">
        <v>1465</v>
      </c>
      <c r="B682" s="5" t="s">
        <v>1466</v>
      </c>
      <c r="C682" s="11" t="s">
        <v>1466</v>
      </c>
      <c r="D682" s="5" t="s">
        <v>1851</v>
      </c>
      <c r="E682" s="5"/>
      <c r="H682" t="str">
        <f t="shared" si="10"/>
        <v>new cParameter(){ParKod="VALDIBAHANTMUOLD2", HumviLeiras="Dibenz(a,h)antracén 2 - val", SajatLeiras="Dibenz(a,h)antracén 2 - val", ParamErtek="NULL", ParamTip="", Created=DateTime.Now, LastModified=DateTime.Now},</v>
      </c>
    </row>
    <row r="683" spans="1:8" x14ac:dyDescent="0.25">
      <c r="A683" s="5" t="s">
        <v>1467</v>
      </c>
      <c r="B683" s="5" t="s">
        <v>1468</v>
      </c>
      <c r="C683" s="11" t="s">
        <v>1468</v>
      </c>
      <c r="D683" s="5" t="s">
        <v>1851</v>
      </c>
      <c r="E683" s="5"/>
      <c r="H683" t="str">
        <f t="shared" si="10"/>
        <v>new cParameter(){ParKod="VALFENANTRÉNMUOLD1", HumviLeiras="Fenantrén 1 - val", SajatLeiras="Fenantrén 1 - val", ParamErtek="NULL", ParamTip="", Created=DateTime.Now, LastModified=DateTime.Now},</v>
      </c>
    </row>
    <row r="684" spans="1:8" x14ac:dyDescent="0.25">
      <c r="A684" s="5" t="s">
        <v>1469</v>
      </c>
      <c r="B684" s="5" t="s">
        <v>1470</v>
      </c>
      <c r="C684" s="11" t="s">
        <v>1470</v>
      </c>
      <c r="D684" s="5" t="s">
        <v>1851</v>
      </c>
      <c r="E684" s="5"/>
      <c r="H684" t="str">
        <f t="shared" si="10"/>
        <v>new cParameter(){ParKod="PERFL_HEXANSAV", HumviLeiras="perfluor-hexánsav", SajatLeiras="perfluor-hexánsav", ParamErtek="NULL", ParamTip="", Created=DateTime.Now, LastModified=DateTime.Now},</v>
      </c>
    </row>
    <row r="685" spans="1:8" x14ac:dyDescent="0.25">
      <c r="A685" s="5" t="s">
        <v>1471</v>
      </c>
      <c r="B685" s="5" t="s">
        <v>1472</v>
      </c>
      <c r="C685" s="11" t="s">
        <v>1472</v>
      </c>
      <c r="D685" s="5" t="s">
        <v>1851</v>
      </c>
      <c r="E685" s="5"/>
      <c r="H685" t="str">
        <f t="shared" si="10"/>
        <v>new cParameter(){ParKod="PERFLOKT_SZULFONSAV", HumviLeiras="perfluoroktán-szulfonsav", SajatLeiras="perfluoroktán-szulfonsav", ParamErtek="NULL", ParamTip="", Created=DateTime.Now, LastModified=DateTime.Now},</v>
      </c>
    </row>
    <row r="686" spans="1:8" x14ac:dyDescent="0.25">
      <c r="A686" s="5" t="s">
        <v>1473</v>
      </c>
      <c r="B686" s="5" t="s">
        <v>1474</v>
      </c>
      <c r="C686" s="11" t="s">
        <v>1474</v>
      </c>
      <c r="D686" s="5" t="s">
        <v>1851</v>
      </c>
      <c r="E686" s="5"/>
      <c r="H686" t="str">
        <f t="shared" si="10"/>
        <v>new cParameter(){ParKod="TRIKLOR_E", HumviLeiras="triklór-ecetsav", SajatLeiras="triklór-ecetsav", ParamErtek="NULL", ParamTip="", Created=DateTime.Now, LastModified=DateTime.Now},</v>
      </c>
    </row>
    <row r="687" spans="1:8" x14ac:dyDescent="0.25">
      <c r="A687" s="5" t="s">
        <v>1475</v>
      </c>
      <c r="B687" s="5" t="s">
        <v>1476</v>
      </c>
      <c r="C687" s="11" t="s">
        <v>1476</v>
      </c>
      <c r="D687" s="5" t="s">
        <v>1851</v>
      </c>
      <c r="E687" s="5"/>
      <c r="H687" t="str">
        <f t="shared" si="10"/>
        <v>new cParameter(){ParKod="MONOBROM_E", HumviLeiras="monobróm-ecetsav", SajatLeiras="monobróm-ecetsav", ParamErtek="NULL", ParamTip="", Created=DateTime.Now, LastModified=DateTime.Now},</v>
      </c>
    </row>
    <row r="688" spans="1:8" x14ac:dyDescent="0.25">
      <c r="A688" s="5" t="s">
        <v>1477</v>
      </c>
      <c r="B688" s="5" t="s">
        <v>1478</v>
      </c>
      <c r="C688" s="11" t="s">
        <v>1478</v>
      </c>
      <c r="D688" s="5" t="s">
        <v>1851</v>
      </c>
      <c r="E688" s="5"/>
      <c r="H688" t="str">
        <f t="shared" si="10"/>
        <v>new cParameter(){ParKod="4,4-DDD1", HumviLeiras="4,4-DDD 1 - műoldat", SajatLeiras="4,4-DDD 1 - műoldat", ParamErtek="NULL", ParamTip="", Created=DateTime.Now, LastModified=DateTime.Now},</v>
      </c>
    </row>
    <row r="689" spans="1:8" x14ac:dyDescent="0.25">
      <c r="A689" s="5" t="s">
        <v>1479</v>
      </c>
      <c r="B689" s="5" t="s">
        <v>1480</v>
      </c>
      <c r="C689" s="11" t="s">
        <v>1480</v>
      </c>
      <c r="D689" s="5" t="s">
        <v>1851</v>
      </c>
      <c r="E689" s="5"/>
      <c r="H689" t="str">
        <f t="shared" si="10"/>
        <v>new cParameter(){ParKod="ENDOSZULFAN2-2", HumviLeiras="Endoszulfán II - 2 - műoldat", SajatLeiras="Endoszulfán II - 2 - műoldat", ParamErtek="NULL", ParamTip="", Created=DateTime.Now, LastModified=DateTime.Now},</v>
      </c>
    </row>
    <row r="690" spans="1:8" x14ac:dyDescent="0.25">
      <c r="A690" s="5" t="s">
        <v>1481</v>
      </c>
      <c r="B690" s="5" t="s">
        <v>1482</v>
      </c>
      <c r="C690" s="11" t="s">
        <v>1482</v>
      </c>
      <c r="D690" s="5" t="s">
        <v>1851</v>
      </c>
      <c r="E690" s="5"/>
      <c r="H690" t="str">
        <f t="shared" si="10"/>
        <v>new cParameter(){ParKod="LINDAN1", HumviLeiras="Lindán 1 - műoldat", SajatLeiras="Lindán 1 - műoldat", ParamErtek="NULL", ParamTip="", Created=DateTime.Now, LastModified=DateTime.Now},</v>
      </c>
    </row>
    <row r="691" spans="1:8" x14ac:dyDescent="0.25">
      <c r="A691" s="5" t="s">
        <v>1483</v>
      </c>
      <c r="B691" s="5" t="s">
        <v>1484</v>
      </c>
      <c r="C691" s="11" t="s">
        <v>1484</v>
      </c>
      <c r="D691" s="5" t="s">
        <v>1851</v>
      </c>
      <c r="E691" s="5"/>
      <c r="H691" t="str">
        <f t="shared" si="10"/>
        <v>new cParameter(){ParKod="HEPTACLEPOXID2", HumviLeiras="Heptaklór-epoxid 2 - műoldat", SajatLeiras="Heptaklór-epoxid 2 - műoldat", ParamErtek="NULL", ParamTip="", Created=DateTime.Now, LastModified=DateTime.Now},</v>
      </c>
    </row>
    <row r="692" spans="1:8" x14ac:dyDescent="0.25">
      <c r="A692" s="5" t="s">
        <v>1485</v>
      </c>
      <c r="B692" s="5" t="s">
        <v>1486</v>
      </c>
      <c r="C692" s="11" t="s">
        <v>1486</v>
      </c>
      <c r="D692" s="5" t="s">
        <v>1851</v>
      </c>
      <c r="E692" s="5"/>
      <c r="H692" t="str">
        <f t="shared" si="10"/>
        <v>new cParameter(){ParKod="VALSIMAZIN2", HumviLeiras="Simazin 2 - val", SajatLeiras="Simazin 2 - val", ParamErtek="NULL", ParamTip="", Created=DateTime.Now, LastModified=DateTime.Now},</v>
      </c>
    </row>
    <row r="693" spans="1:8" x14ac:dyDescent="0.25">
      <c r="A693" s="5" t="s">
        <v>1487</v>
      </c>
      <c r="B693" s="5" t="s">
        <v>1488</v>
      </c>
      <c r="C693" s="11" t="s">
        <v>1488</v>
      </c>
      <c r="D693" s="5" t="s">
        <v>1851</v>
      </c>
      <c r="E693" s="5"/>
      <c r="H693" t="str">
        <f t="shared" si="10"/>
        <v>new cParameter(){ParKod="VALHEPTACLEPOXID2", HumviLeiras="Heptaklór-epoxid 2 - val", SajatLeiras="Heptaklór-epoxid 2 - val", ParamErtek="NULL", ParamTip="", Created=DateTime.Now, LastModified=DateTime.Now},</v>
      </c>
    </row>
    <row r="694" spans="1:8" x14ac:dyDescent="0.25">
      <c r="A694" s="5" t="s">
        <v>1489</v>
      </c>
      <c r="B694" s="5" t="s">
        <v>1490</v>
      </c>
      <c r="C694" s="11" t="s">
        <v>1490</v>
      </c>
      <c r="D694" s="5" t="s">
        <v>1851</v>
      </c>
      <c r="E694" s="5"/>
      <c r="H694" t="str">
        <f t="shared" si="10"/>
        <v>new cParameter(){ParKod="VALLINDÁN2", HumviLeiras="Lindán 2 - val", SajatLeiras="Lindán 2 - val", ParamErtek="NULL", ParamTip="", Created=DateTime.Now, LastModified=DateTime.Now},</v>
      </c>
    </row>
    <row r="695" spans="1:8" x14ac:dyDescent="0.25">
      <c r="A695" s="5" t="s">
        <v>1491</v>
      </c>
      <c r="B695" s="5" t="s">
        <v>1492</v>
      </c>
      <c r="C695" s="11" t="s">
        <v>1492</v>
      </c>
      <c r="D695" s="5" t="s">
        <v>1851</v>
      </c>
      <c r="E695" s="5"/>
      <c r="H695" t="str">
        <f t="shared" si="10"/>
        <v>new cParameter(){ParKod="VALACENAFTILÉNMUOLD2", HumviLeiras="Acenaftilén 2 - val", SajatLeiras="Acenaftilén 2 - val", ParamErtek="NULL", ParamTip="", Created=DateTime.Now, LastModified=DateTime.Now},</v>
      </c>
    </row>
    <row r="696" spans="1:8" x14ac:dyDescent="0.25">
      <c r="A696" s="5" t="s">
        <v>1493</v>
      </c>
      <c r="B696" s="5" t="s">
        <v>1494</v>
      </c>
      <c r="C696" s="11" t="s">
        <v>1494</v>
      </c>
      <c r="D696" s="5" t="s">
        <v>1851</v>
      </c>
      <c r="E696" s="5"/>
      <c r="H696" t="str">
        <f t="shared" si="10"/>
        <v>new cParameter(){ParKod="VALANTRACÉNMUOLD2", HumviLeiras="Antracén 2 - val", SajatLeiras="Antracén 2 - val", ParamErtek="NULL", ParamTip="", Created=DateTime.Now, LastModified=DateTime.Now},</v>
      </c>
    </row>
    <row r="697" spans="1:8" x14ac:dyDescent="0.25">
      <c r="A697" s="5" t="s">
        <v>1495</v>
      </c>
      <c r="B697" s="5" t="s">
        <v>1495</v>
      </c>
      <c r="C697" s="5" t="s">
        <v>1814</v>
      </c>
      <c r="D697" s="5" t="s">
        <v>1810</v>
      </c>
      <c r="E697" s="5"/>
      <c r="H697" t="str">
        <f t="shared" si="10"/>
        <v>new cParameter(){ParKod="O,P-DDD", HumviLeiras="O,P-DDD", SajatLeiras="2,4'-DDD", ParamErtek="0,10", ParamTip="", Created=DateTime.Now, LastModified=DateTime.Now},</v>
      </c>
    </row>
    <row r="698" spans="1:8" x14ac:dyDescent="0.25">
      <c r="A698" s="5" t="s">
        <v>1496</v>
      </c>
      <c r="B698" s="5" t="s">
        <v>1497</v>
      </c>
      <c r="C698" s="11" t="s">
        <v>1497</v>
      </c>
      <c r="D698" s="5" t="s">
        <v>1851</v>
      </c>
      <c r="E698" s="5"/>
      <c r="H698" t="str">
        <f t="shared" si="10"/>
        <v>new cParameter(){ParKod="ATRAZIN1", HumviLeiras="Atrazin 1 - műoldat", SajatLeiras="Atrazin 1 - műoldat", ParamErtek="NULL", ParamTip="", Created=DateTime.Now, LastModified=DateTime.Now},</v>
      </c>
    </row>
    <row r="699" spans="1:8" x14ac:dyDescent="0.25">
      <c r="A699" s="5" t="s">
        <v>1498</v>
      </c>
      <c r="B699" s="5" t="s">
        <v>1499</v>
      </c>
      <c r="C699" s="11" t="s">
        <v>1499</v>
      </c>
      <c r="D699" s="5" t="s">
        <v>1851</v>
      </c>
      <c r="E699" s="5"/>
      <c r="H699" t="str">
        <f t="shared" si="10"/>
        <v>new cParameter(){ParKod="VALHEPTACLEPOXID1", HumviLeiras="Heptaklór-epoxid 1 - val", SajatLeiras="Heptaklór-epoxid 1 - val", ParamErtek="NULL", ParamTip="", Created=DateTime.Now, LastModified=DateTime.Now},</v>
      </c>
    </row>
    <row r="700" spans="1:8" x14ac:dyDescent="0.25">
      <c r="A700" s="5" t="s">
        <v>1500</v>
      </c>
      <c r="B700" s="5" t="s">
        <v>1501</v>
      </c>
      <c r="C700" s="11" t="s">
        <v>1501</v>
      </c>
      <c r="D700" s="5" t="s">
        <v>1851</v>
      </c>
      <c r="E700" s="5"/>
      <c r="H700" t="str">
        <f t="shared" si="10"/>
        <v>new cParameter(){ParKod="CLPIRIFOSZ1", HumviLeiras="Klór-pirifosz 1 - műoldat", SajatLeiras="Klór-pirifosz 1 - műoldat", ParamErtek="NULL", ParamTip="", Created=DateTime.Now, LastModified=DateTime.Now},</v>
      </c>
    </row>
    <row r="701" spans="1:8" x14ac:dyDescent="0.25">
      <c r="A701" s="5" t="s">
        <v>1502</v>
      </c>
      <c r="B701" s="5" t="s">
        <v>1503</v>
      </c>
      <c r="C701" s="11" t="s">
        <v>1503</v>
      </c>
      <c r="D701" s="5" t="s">
        <v>1851</v>
      </c>
      <c r="E701" s="5"/>
      <c r="H701" t="str">
        <f t="shared" si="10"/>
        <v>new cParameter(){ParKod="CLPIRIFOSZ2", HumviLeiras="Klór-pirifosz 2 - műoldat", SajatLeiras="Klór-pirifosz 2 - műoldat", ParamErtek="NULL", ParamTip="", Created=DateTime.Now, LastModified=DateTime.Now},</v>
      </c>
    </row>
    <row r="702" spans="1:8" x14ac:dyDescent="0.25">
      <c r="A702" s="5" t="s">
        <v>1504</v>
      </c>
      <c r="B702" s="5" t="s">
        <v>1505</v>
      </c>
      <c r="C702" s="11" t="s">
        <v>1505</v>
      </c>
      <c r="D702" s="5" t="s">
        <v>1851</v>
      </c>
      <c r="E702" s="5"/>
      <c r="H702" t="str">
        <f t="shared" si="10"/>
        <v>new cParameter(){ParKod="BROMOFFURDO", HumviLeiras="Bromoform - fürdővíz", SajatLeiras="Bromoform - fürdővíz", ParamErtek="NULL", ParamTip="", Created=DateTime.Now, LastModified=DateTime.Now},</v>
      </c>
    </row>
    <row r="703" spans="1:8" x14ac:dyDescent="0.25">
      <c r="A703" s="5" t="s">
        <v>1506</v>
      </c>
      <c r="B703" s="5" t="s">
        <v>1507</v>
      </c>
      <c r="C703" s="11" t="s">
        <v>1507</v>
      </c>
      <c r="D703" s="5" t="s">
        <v>1851</v>
      </c>
      <c r="E703" s="5"/>
      <c r="H703" t="str">
        <f t="shared" si="10"/>
        <v>new cParameter(){ParKod="BISNBUTOXIETILFTALAT", HumviLeiras="bis-2-n-butoxietil-ftalát", SajatLeiras="bis-2-n-butoxietil-ftalát", ParamErtek="NULL", ParamTip="", Created=DateTime.Now, LastModified=DateTime.Now},</v>
      </c>
    </row>
    <row r="704" spans="1:8" x14ac:dyDescent="0.25">
      <c r="A704" s="5" t="s">
        <v>1508</v>
      </c>
      <c r="B704" s="5" t="s">
        <v>1509</v>
      </c>
      <c r="C704" s="11" t="s">
        <v>1509</v>
      </c>
      <c r="D704" s="5" t="s">
        <v>1851</v>
      </c>
      <c r="E704" s="5"/>
      <c r="H704" t="str">
        <f t="shared" si="10"/>
        <v>new cParameter(){ParKod="DIMETÉNAMID-P 1", HumviLeiras="Dimeténamid-p 1 - val", SajatLeiras="Dimeténamid-p 1 - val", ParamErtek="NULL", ParamTip="", Created=DateTime.Now, LastModified=DateTime.Now},</v>
      </c>
    </row>
    <row r="705" spans="1:8" x14ac:dyDescent="0.25">
      <c r="A705" s="5" t="s">
        <v>1510</v>
      </c>
      <c r="B705" s="5" t="s">
        <v>1511</v>
      </c>
      <c r="C705" s="11" t="s">
        <v>1511</v>
      </c>
      <c r="D705" s="5" t="s">
        <v>1851</v>
      </c>
      <c r="E705" s="5"/>
      <c r="H705" t="str">
        <f t="shared" si="10"/>
        <v>new cParameter(){ParKod="METRIBUZIN 1", HumviLeiras="Metribuzin 1 - val", SajatLeiras="Metribuzin 1 - val", ParamErtek="NULL", ParamTip="", Created=DateTime.Now, LastModified=DateTime.Now},</v>
      </c>
    </row>
    <row r="706" spans="1:8" x14ac:dyDescent="0.25">
      <c r="A706" s="5" t="s">
        <v>1512</v>
      </c>
      <c r="B706" s="5" t="s">
        <v>1513</v>
      </c>
      <c r="C706" s="11" t="s">
        <v>1513</v>
      </c>
      <c r="D706" s="5" t="s">
        <v>1851</v>
      </c>
      <c r="E706" s="5"/>
      <c r="H706" t="str">
        <f t="shared" si="10"/>
        <v>new cParameter(){ParKod="DIBRECETMUOLD1", HumviLeiras="Dibróm-ecetsav 1 - műoldat", SajatLeiras="Dibróm-ecetsav 1 - műoldat", ParamErtek="NULL", ParamTip="", Created=DateTime.Now, LastModified=DateTime.Now},</v>
      </c>
    </row>
    <row r="707" spans="1:8" x14ac:dyDescent="0.25">
      <c r="A707" s="5" t="s">
        <v>1514</v>
      </c>
      <c r="B707" s="5" t="s">
        <v>1515</v>
      </c>
      <c r="C707" s="11" t="s">
        <v>1515</v>
      </c>
      <c r="D707" s="5" t="s">
        <v>1851</v>
      </c>
      <c r="E707" s="5"/>
      <c r="H707" t="str">
        <f t="shared" si="10"/>
        <v>new cParameter(){ParKod="DIBRECETMUOLD2", HumviLeiras="Dibróm-ecetsav 2 - műoldat", SajatLeiras="Dibróm-ecetsav 2 - műoldat", ParamErtek="NULL", ParamTip="", Created=DateTime.Now, LastModified=DateTime.Now},</v>
      </c>
    </row>
    <row r="708" spans="1:8" x14ac:dyDescent="0.25">
      <c r="A708" s="5" t="s">
        <v>1516</v>
      </c>
      <c r="B708" s="5" t="s">
        <v>1517</v>
      </c>
      <c r="C708" s="11" t="s">
        <v>1517</v>
      </c>
      <c r="D708" s="5" t="s">
        <v>1851</v>
      </c>
      <c r="E708" s="5"/>
      <c r="H708" t="str">
        <f t="shared" ref="H708:H771" si="11">CONCATENATE("new cParameter(){ParKod=""",A708,""", HumviLeiras=""",B708,""", SajatLeiras=""",C708,""", ParamErtek=""",D708,""", ParamTip=""",E708,""", Created=DateTime.Now, LastModified=DateTime.Now},")</f>
        <v>new cParameter(){ParKod="PERFLHEX_SZULFONSAV", HumviLeiras="perfluorhexán-szulfonsav", SajatLeiras="perfluorhexán-szulfonsav", ParamErtek="NULL", ParamTip="", Created=DateTime.Now, LastModified=DateTime.Now},</v>
      </c>
    </row>
    <row r="709" spans="1:8" x14ac:dyDescent="0.25">
      <c r="A709" s="5" t="s">
        <v>1518</v>
      </c>
      <c r="B709" s="5" t="s">
        <v>1519</v>
      </c>
      <c r="C709" s="11" t="s">
        <v>1519</v>
      </c>
      <c r="D709" s="5" t="s">
        <v>1851</v>
      </c>
      <c r="E709" s="5"/>
      <c r="H709" t="str">
        <f t="shared" si="11"/>
        <v>new cParameter(){ParKod="PERFLHEP_SZULFONSAV", HumviLeiras="perfluorheptán-szulfonsav", SajatLeiras="perfluorheptán-szulfonsav", ParamErtek="NULL", ParamTip="", Created=DateTime.Now, LastModified=DateTime.Now},</v>
      </c>
    </row>
    <row r="710" spans="1:8" x14ac:dyDescent="0.25">
      <c r="A710" s="5" t="s">
        <v>1520</v>
      </c>
      <c r="B710" s="5" t="s">
        <v>1521</v>
      </c>
      <c r="C710" s="11" t="s">
        <v>1521</v>
      </c>
      <c r="D710" s="5" t="s">
        <v>1851</v>
      </c>
      <c r="E710" s="5"/>
      <c r="H710" t="str">
        <f t="shared" si="11"/>
        <v>new cParameter(){ParKod="PERFLNON_SZULFONSAV", HumviLeiras="perfluornonán-szulfonsav", SajatLeiras="perfluornonán-szulfonsav", ParamErtek="NULL", ParamTip="", Created=DateTime.Now, LastModified=DateTime.Now},</v>
      </c>
    </row>
    <row r="711" spans="1:8" x14ac:dyDescent="0.25">
      <c r="A711" s="5" t="s">
        <v>1522</v>
      </c>
      <c r="B711" s="5" t="s">
        <v>1523</v>
      </c>
      <c r="C711" s="11" t="s">
        <v>1523</v>
      </c>
      <c r="D711" s="5" t="s">
        <v>1851</v>
      </c>
      <c r="E711" s="5"/>
      <c r="H711" t="str">
        <f t="shared" si="11"/>
        <v>new cParameter(){ParKod="PERFLDEK_SZULFONSAV", HumviLeiras="perfluordekán-szulfonsav", SajatLeiras="perfluordekán-szulfonsav", ParamErtek="NULL", ParamTip="", Created=DateTime.Now, LastModified=DateTime.Now},</v>
      </c>
    </row>
    <row r="712" spans="1:8" x14ac:dyDescent="0.25">
      <c r="A712" s="5" t="s">
        <v>1524</v>
      </c>
      <c r="B712" s="5" t="s">
        <v>1525</v>
      </c>
      <c r="C712" s="11" t="s">
        <v>1525</v>
      </c>
      <c r="D712" s="5" t="s">
        <v>1851</v>
      </c>
      <c r="E712" s="5"/>
      <c r="H712" t="str">
        <f t="shared" si="11"/>
        <v>new cParameter(){ParKod="VAPH", HumviLeiras="VAPH (C6-C12)", SajatLeiras="VAPH (C6-C12)", ParamErtek="NULL", ParamTip="", Created=DateTime.Now, LastModified=DateTime.Now},</v>
      </c>
    </row>
    <row r="713" spans="1:8" x14ac:dyDescent="0.25">
      <c r="A713" s="5" t="s">
        <v>1526</v>
      </c>
      <c r="B713" s="5" t="s">
        <v>1526</v>
      </c>
      <c r="C713" s="5" t="s">
        <v>1526</v>
      </c>
      <c r="D713" s="5" t="s">
        <v>1810</v>
      </c>
      <c r="E713" s="5"/>
      <c r="H713" t="str">
        <f t="shared" si="11"/>
        <v>new cParameter(){ParKod="AMPA", HumviLeiras="AMPA", SajatLeiras="AMPA", ParamErtek="0,10", ParamTip="", Created=DateTime.Now, LastModified=DateTime.Now},</v>
      </c>
    </row>
    <row r="714" spans="1:8" x14ac:dyDescent="0.25">
      <c r="A714" s="5" t="s">
        <v>1527</v>
      </c>
      <c r="B714" s="5" t="s">
        <v>1528</v>
      </c>
      <c r="C714" s="11" t="s">
        <v>1528</v>
      </c>
      <c r="D714" s="5" t="s">
        <v>1851</v>
      </c>
      <c r="E714" s="5"/>
      <c r="H714" t="str">
        <f t="shared" si="11"/>
        <v>new cParameter(){ParKod="NITRITIVÓ", HumviLeiras="Nitrit - ivóvíz", SajatLeiras="Nitrit - ivóvíz", ParamErtek="NULL", ParamTip="", Created=DateTime.Now, LastModified=DateTime.Now},</v>
      </c>
    </row>
    <row r="715" spans="1:8" x14ac:dyDescent="0.25">
      <c r="A715" s="5" t="s">
        <v>1529</v>
      </c>
      <c r="B715" s="5" t="s">
        <v>1530</v>
      </c>
      <c r="C715" s="11" t="s">
        <v>1530</v>
      </c>
      <c r="D715" s="5" t="s">
        <v>1851</v>
      </c>
      <c r="E715" s="5"/>
      <c r="H715" t="str">
        <f t="shared" si="11"/>
        <v>new cParameter(){ParKod="PERFL_HEPTANSAV", HumviLeiras="perfluor-heptánsav", SajatLeiras="perfluor-heptánsav", ParamErtek="NULL", ParamTip="", Created=DateTime.Now, LastModified=DateTime.Now},</v>
      </c>
    </row>
    <row r="716" spans="1:8" x14ac:dyDescent="0.25">
      <c r="A716" s="5" t="s">
        <v>1531</v>
      </c>
      <c r="B716" s="5" t="s">
        <v>1532</v>
      </c>
      <c r="C716" s="11" t="s">
        <v>1532</v>
      </c>
      <c r="D716" s="5" t="s">
        <v>1851</v>
      </c>
      <c r="E716" s="5"/>
      <c r="H716" t="str">
        <f t="shared" si="11"/>
        <v>new cParameter(){ParKod="ZAVAROSSAGASV", HumviLeiras="Zavarosság - ásványvíz minta", SajatLeiras="Zavarosság - ásványvíz minta", ParamErtek="NULL", ParamTip="", Created=DateTime.Now, LastModified=DateTime.Now},</v>
      </c>
    </row>
    <row r="717" spans="1:8" x14ac:dyDescent="0.25">
      <c r="A717" s="5" t="s">
        <v>1533</v>
      </c>
      <c r="B717" s="5" t="s">
        <v>1534</v>
      </c>
      <c r="C717" s="11" t="s">
        <v>1534</v>
      </c>
      <c r="D717" s="5" t="s">
        <v>1851</v>
      </c>
      <c r="E717" s="5"/>
      <c r="H717" t="str">
        <f t="shared" si="11"/>
        <v>new cParameter(){ParKod="OSSZAKTBROM", HumviLeiras="Összes aktív bróm", SajatLeiras="Összes aktív bróm", ParamErtek="NULL", ParamTip="", Created=DateTime.Now, LastModified=DateTime.Now},</v>
      </c>
    </row>
    <row r="718" spans="1:8" x14ac:dyDescent="0.25">
      <c r="A718" s="5" t="s">
        <v>1535</v>
      </c>
      <c r="B718" s="5" t="s">
        <v>1536</v>
      </c>
      <c r="C718" s="11" t="s">
        <v>1536</v>
      </c>
      <c r="D718" s="5" t="s">
        <v>1851</v>
      </c>
      <c r="E718" s="5"/>
      <c r="H718" t="str">
        <f t="shared" si="11"/>
        <v>new cParameter(){ParKod="O3", HumviLeiras="Ózon", SajatLeiras="Ózon", ParamErtek="NULL", ParamTip="", Created=DateTime.Now, LastModified=DateTime.Now},</v>
      </c>
    </row>
    <row r="719" spans="1:8" x14ac:dyDescent="0.25">
      <c r="A719" s="5" t="s">
        <v>1537</v>
      </c>
      <c r="B719" s="5" t="s">
        <v>1538</v>
      </c>
      <c r="C719" s="11" t="s">
        <v>1538</v>
      </c>
      <c r="D719" s="5" t="s">
        <v>1851</v>
      </c>
      <c r="E719" s="5"/>
      <c r="H719" t="str">
        <f t="shared" si="11"/>
        <v>new cParameter(){ParKod="AKTIVO2", HumviLeiras="Aktív oxigén", SajatLeiras="Aktív oxigén", ParamErtek="NULL", ParamTip="", Created=DateTime.Now, LastModified=DateTime.Now},</v>
      </c>
    </row>
    <row r="720" spans="1:8" x14ac:dyDescent="0.25">
      <c r="A720" s="5" t="s">
        <v>1539</v>
      </c>
      <c r="B720" s="5" t="s">
        <v>1540</v>
      </c>
      <c r="C720" s="11" t="s">
        <v>1540</v>
      </c>
      <c r="D720" s="5" t="s">
        <v>1851</v>
      </c>
      <c r="E720" s="5"/>
      <c r="H720" t="str">
        <f t="shared" si="11"/>
        <v>new cParameter(){ParKod="LUGASV", HumviLeiras="Lúgosság - ásványvíz minta", SajatLeiras="Lúgosság - ásványvíz minta", ParamErtek="NULL", ParamTip="", Created=DateTime.Now, LastModified=DateTime.Now},</v>
      </c>
    </row>
    <row r="721" spans="1:8" x14ac:dyDescent="0.25">
      <c r="A721" s="5" t="s">
        <v>1541</v>
      </c>
      <c r="B721" s="5" t="s">
        <v>1542</v>
      </c>
      <c r="C721" s="11" t="s">
        <v>1542</v>
      </c>
      <c r="D721" s="5" t="s">
        <v>1851</v>
      </c>
      <c r="E721" s="5"/>
      <c r="H721" t="str">
        <f t="shared" si="11"/>
        <v>new cParameter(){ParKod="BEPAR180ASV", HumviLeiras="Bepárlási maradék 180°C-on - ásványvíz minta", SajatLeiras="Bepárlási maradék 180°C-on - ásványvíz minta", ParamErtek="NULL", ParamTip="", Created=DateTime.Now, LastModified=DateTime.Now},</v>
      </c>
    </row>
    <row r="722" spans="1:8" x14ac:dyDescent="0.25">
      <c r="A722" s="5" t="s">
        <v>1543</v>
      </c>
      <c r="B722" s="5" t="s">
        <v>1544</v>
      </c>
      <c r="C722" s="11" t="s">
        <v>1544</v>
      </c>
      <c r="D722" s="5" t="s">
        <v>1851</v>
      </c>
      <c r="E722" s="5"/>
      <c r="H722" t="str">
        <f t="shared" si="11"/>
        <v>new cParameter(){ParKod="BEPAR260ASV", HumviLeiras="Bepárlási maradék 260°C-on - ásványvíz minta", SajatLeiras="Bepárlási maradék 260°C-on - ásványvíz minta", ParamErtek="NULL", ParamTip="", Created=DateTime.Now, LastModified=DateTime.Now},</v>
      </c>
    </row>
    <row r="723" spans="1:8" x14ac:dyDescent="0.25">
      <c r="A723" s="5" t="s">
        <v>1545</v>
      </c>
      <c r="B723" s="5" t="s">
        <v>1546</v>
      </c>
      <c r="C723" s="11" t="s">
        <v>1546</v>
      </c>
      <c r="D723" s="5" t="s">
        <v>1851</v>
      </c>
      <c r="E723" s="5"/>
      <c r="H723" t="str">
        <f t="shared" si="11"/>
        <v>new cParameter(){ParKod="ENTERALISKOR", HumviLeiras="Enterális kórokozó", SajatLeiras="Enterális kórokozó", ParamErtek="NULL", ParamTip="", Created=DateTime.Now, LastModified=DateTime.Now},</v>
      </c>
    </row>
    <row r="724" spans="1:8" x14ac:dyDescent="0.25">
      <c r="A724" s="5" t="s">
        <v>1547</v>
      </c>
      <c r="B724" s="5" t="s">
        <v>1548</v>
      </c>
      <c r="C724" s="11" t="s">
        <v>1548</v>
      </c>
      <c r="D724" s="5" t="s">
        <v>1851</v>
      </c>
      <c r="E724" s="5"/>
      <c r="H724" t="str">
        <f t="shared" si="11"/>
        <v>new cParameter(){ParKod="VALDEZETIL-ATRAZIN1", HumviLeiras="Dezetil-atrazin 1 - val", SajatLeiras="Dezetil-atrazin 1 - val", ParamErtek="NULL", ParamTip="", Created=DateTime.Now, LastModified=DateTime.Now},</v>
      </c>
    </row>
    <row r="725" spans="1:8" x14ac:dyDescent="0.25">
      <c r="A725" s="5" t="s">
        <v>1549</v>
      </c>
      <c r="B725" s="5" t="s">
        <v>1550</v>
      </c>
      <c r="C725" s="11" t="s">
        <v>1550</v>
      </c>
      <c r="D725" s="5" t="s">
        <v>1851</v>
      </c>
      <c r="E725" s="5"/>
      <c r="H725" t="str">
        <f t="shared" si="11"/>
        <v>new cParameter(){ParKod="VALMETOLAKLOR1", HumviLeiras="Metolaklór 1 - val", SajatLeiras="Metolaklór 1 - val", ParamErtek="NULL", ParamTip="", Created=DateTime.Now, LastModified=DateTime.Now},</v>
      </c>
    </row>
    <row r="726" spans="1:8" x14ac:dyDescent="0.25">
      <c r="A726" s="5" t="s">
        <v>1551</v>
      </c>
      <c r="B726" s="5" t="s">
        <v>1552</v>
      </c>
      <c r="C726" s="11" t="s">
        <v>1552</v>
      </c>
      <c r="D726" s="5" t="s">
        <v>1851</v>
      </c>
      <c r="E726" s="5"/>
      <c r="H726" t="str">
        <f t="shared" si="11"/>
        <v>new cParameter(){ParKod="VALMETAZAKLOR2", HumviLeiras="Metazaklór 2 - val", SajatLeiras="Metazaklór 2 - val", ParamErtek="NULL", ParamTip="", Created=DateTime.Now, LastModified=DateTime.Now},</v>
      </c>
    </row>
    <row r="727" spans="1:8" x14ac:dyDescent="0.25">
      <c r="A727" s="5" t="s">
        <v>1553</v>
      </c>
      <c r="B727" s="5" t="s">
        <v>1554</v>
      </c>
      <c r="C727" s="11" t="s">
        <v>1554</v>
      </c>
      <c r="D727" s="5" t="s">
        <v>1851</v>
      </c>
      <c r="E727" s="5"/>
      <c r="H727" t="str">
        <f t="shared" si="11"/>
        <v>new cParameter(){ParKod="BISMETOXIETILFTALAT", HumviLeiras="bis-1-metoxietil-ftalát", SajatLeiras="bis-1-metoxietil-ftalát", ParamErtek="NULL", ParamTip="", Created=DateTime.Now, LastModified=DateTime.Now},</v>
      </c>
    </row>
    <row r="728" spans="1:8" x14ac:dyDescent="0.25">
      <c r="A728" s="5" t="s">
        <v>1555</v>
      </c>
      <c r="B728" s="5" t="s">
        <v>1556</v>
      </c>
      <c r="C728" s="11" t="s">
        <v>1556</v>
      </c>
      <c r="D728" s="5" t="s">
        <v>1851</v>
      </c>
      <c r="E728" s="5"/>
      <c r="H728" t="str">
        <f t="shared" si="11"/>
        <v>new cParameter(){ParKod="VALENDOSZULFAN1-1", HumviLeiras="Endoszulfán I - 1 - val", SajatLeiras="Endoszulfán I - 1 - val", ParamErtek="NULL", ParamTip="", Created=DateTime.Now, LastModified=DateTime.Now},</v>
      </c>
    </row>
    <row r="729" spans="1:8" x14ac:dyDescent="0.25">
      <c r="A729" s="5" t="s">
        <v>1557</v>
      </c>
      <c r="B729" s="5" t="s">
        <v>1558</v>
      </c>
      <c r="C729" s="11" t="s">
        <v>1558</v>
      </c>
      <c r="D729" s="5" t="s">
        <v>1851</v>
      </c>
      <c r="E729" s="5"/>
      <c r="H729" t="str">
        <f t="shared" si="11"/>
        <v>new cParameter(){ParKod="TRIAZINOK", HumviLeiras="Triazinok", SajatLeiras="Triazinok", ParamErtek="NULL", ParamTip="", Created=DateTime.Now, LastModified=DateTime.Now},</v>
      </c>
    </row>
    <row r="730" spans="1:8" x14ac:dyDescent="0.25">
      <c r="A730" s="5" t="s">
        <v>1559</v>
      </c>
      <c r="B730" s="5" t="s">
        <v>1560</v>
      </c>
      <c r="C730" s="11" t="s">
        <v>1560</v>
      </c>
      <c r="D730" s="5" t="s">
        <v>1851</v>
      </c>
      <c r="E730" s="5"/>
      <c r="H730" t="str">
        <f t="shared" si="11"/>
        <v>new cParameter(){ParKod="BISMETILPENTILFTALAT", HumviLeiras="bis-4-metil-2-pentil-ftalát", SajatLeiras="bis-4-metil-2-pentil-ftalát", ParamErtek="NULL", ParamTip="", Created=DateTime.Now, LastModified=DateTime.Now},</v>
      </c>
    </row>
    <row r="731" spans="1:8" x14ac:dyDescent="0.25">
      <c r="A731" s="5" t="s">
        <v>1561</v>
      </c>
      <c r="B731" s="5" t="s">
        <v>1562</v>
      </c>
      <c r="C731" s="11" t="s">
        <v>1562</v>
      </c>
      <c r="D731" s="5" t="s">
        <v>1851</v>
      </c>
      <c r="E731" s="5"/>
      <c r="H731" t="str">
        <f t="shared" si="11"/>
        <v>new cParameter(){ParKod="DIPENTILFTALAT", HumviLeiras="di-pentil-ftalát", SajatLeiras="di-pentil-ftalát", ParamErtek="NULL", ParamTip="", Created=DateTime.Now, LastModified=DateTime.Now},</v>
      </c>
    </row>
    <row r="732" spans="1:8" x14ac:dyDescent="0.25">
      <c r="A732" s="5" t="s">
        <v>1563</v>
      </c>
      <c r="B732" s="5" t="s">
        <v>1564</v>
      </c>
      <c r="C732" s="11" t="s">
        <v>1564</v>
      </c>
      <c r="D732" s="5" t="s">
        <v>1851</v>
      </c>
      <c r="E732" s="5"/>
      <c r="H732" t="str">
        <f t="shared" si="11"/>
        <v>new cParameter(){ParKod="BENZILBUTILFTALAT", HumviLeiras="benzil-butil-ftalát", SajatLeiras="benzil-butil-ftalát", ParamErtek="NULL", ParamTip="", Created=DateTime.Now, LastModified=DateTime.Now},</v>
      </c>
    </row>
    <row r="733" spans="1:8" x14ac:dyDescent="0.25">
      <c r="A733" s="5" t="s">
        <v>1565</v>
      </c>
      <c r="B733" s="5" t="s">
        <v>1566</v>
      </c>
      <c r="C733" s="11" t="s">
        <v>1566</v>
      </c>
      <c r="D733" s="5" t="s">
        <v>1851</v>
      </c>
      <c r="E733" s="5"/>
      <c r="H733" t="str">
        <f t="shared" si="11"/>
        <v>new cParameter(){ParKod="KLOROFIVÓ", HumviLeiras="Kloroform - ivóvíz", SajatLeiras="Kloroform - ivóvíz", ParamErtek="NULL", ParamTip="", Created=DateTime.Now, LastModified=DateTime.Now},</v>
      </c>
    </row>
    <row r="734" spans="1:8" x14ac:dyDescent="0.25">
      <c r="A734" s="5" t="s">
        <v>1567</v>
      </c>
      <c r="B734" s="5" t="s">
        <v>1568</v>
      </c>
      <c r="C734" s="11" t="s">
        <v>1568</v>
      </c>
      <c r="D734" s="5" t="s">
        <v>1851</v>
      </c>
      <c r="E734" s="5"/>
      <c r="H734" t="str">
        <f t="shared" si="11"/>
        <v>new cParameter(){ParKod="PENDIMETALIN 1", HumviLeiras="Pendimetalin 1 - val", SajatLeiras="Pendimetalin 1 - val", ParamErtek="NULL", ParamTip="", Created=DateTime.Now, LastModified=DateTime.Now},</v>
      </c>
    </row>
    <row r="735" spans="1:8" x14ac:dyDescent="0.25">
      <c r="A735" s="5" t="s">
        <v>1569</v>
      </c>
      <c r="B735" s="5" t="s">
        <v>1570</v>
      </c>
      <c r="C735" s="11" t="s">
        <v>1570</v>
      </c>
      <c r="D735" s="5" t="s">
        <v>1851</v>
      </c>
      <c r="E735" s="5"/>
      <c r="H735" t="str">
        <f t="shared" si="11"/>
        <v>new cParameter(){ParKod="TEBUKONAZOL 1", HumviLeiras="Tebukonazol 1 - val", SajatLeiras="Tebukonazol 1 - val", ParamErtek="NULL", ParamTip="", Created=DateTime.Now, LastModified=DateTime.Now},</v>
      </c>
    </row>
    <row r="736" spans="1:8" x14ac:dyDescent="0.25">
      <c r="A736" s="5" t="s">
        <v>1571</v>
      </c>
      <c r="B736" s="5" t="s">
        <v>1572</v>
      </c>
      <c r="C736" s="11" t="s">
        <v>1572</v>
      </c>
      <c r="D736" s="5" t="s">
        <v>1851</v>
      </c>
      <c r="E736" s="5"/>
      <c r="H736" t="str">
        <f t="shared" si="11"/>
        <v>new cParameter(){ParKod="VALKRIZÉNMUOLD2", HumviLeiras="Krizén 2 - val", SajatLeiras="Krizén 2 - val", ParamErtek="NULL", ParamTip="", Created=DateTime.Now, LastModified=DateTime.Now},</v>
      </c>
    </row>
    <row r="737" spans="1:8" x14ac:dyDescent="0.25">
      <c r="A737" s="5" t="s">
        <v>1573</v>
      </c>
      <c r="B737" s="5" t="s">
        <v>1574</v>
      </c>
      <c r="C737" s="11" t="s">
        <v>1574</v>
      </c>
      <c r="D737" s="5" t="s">
        <v>1851</v>
      </c>
      <c r="E737" s="5"/>
      <c r="H737" t="str">
        <f t="shared" si="11"/>
        <v>new cParameter(){ParKod="PERFL_PENTANSAV", HumviLeiras="perfluor-pentánsav", SajatLeiras="perfluor-pentánsav", ParamErtek="NULL", ParamTip="", Created=DateTime.Now, LastModified=DateTime.Now},</v>
      </c>
    </row>
    <row r="738" spans="1:8" x14ac:dyDescent="0.25">
      <c r="A738" s="5" t="s">
        <v>1575</v>
      </c>
      <c r="B738" s="5" t="s">
        <v>1576</v>
      </c>
      <c r="C738" s="11" t="s">
        <v>1576</v>
      </c>
      <c r="D738" s="5" t="s">
        <v>1851</v>
      </c>
      <c r="E738" s="5"/>
      <c r="H738" t="str">
        <f t="shared" si="11"/>
        <v>new cParameter(){ParKod="PERFL_OKTANSAV", HumviLeiras="perfluor-oktánsav", SajatLeiras="perfluor-oktánsav", ParamErtek="NULL", ParamTip="", Created=DateTime.Now, LastModified=DateTime.Now},</v>
      </c>
    </row>
    <row r="739" spans="1:8" x14ac:dyDescent="0.25">
      <c r="A739" s="5" t="s">
        <v>1577</v>
      </c>
      <c r="B739" s="5" t="s">
        <v>1578</v>
      </c>
      <c r="C739" s="11" t="s">
        <v>1578</v>
      </c>
      <c r="D739" s="5" t="s">
        <v>1851</v>
      </c>
      <c r="E739" s="5"/>
      <c r="H739" t="str">
        <f t="shared" si="11"/>
        <v>new cParameter(){ParKod="PERFL_NONANSAV", HumviLeiras="perfluor-nonánsav", SajatLeiras="perfluor-nonánsav", ParamErtek="NULL", ParamTip="", Created=DateTime.Now, LastModified=DateTime.Now},</v>
      </c>
    </row>
    <row r="740" spans="1:8" x14ac:dyDescent="0.25">
      <c r="A740" s="5" t="s">
        <v>1579</v>
      </c>
      <c r="B740" s="5" t="s">
        <v>1580</v>
      </c>
      <c r="C740" s="11" t="s">
        <v>1580</v>
      </c>
      <c r="D740" s="5" t="s">
        <v>1851</v>
      </c>
      <c r="E740" s="5"/>
      <c r="H740" t="str">
        <f t="shared" si="11"/>
        <v>new cParameter(){ParKod="PERFL_DODEKANSAV", HumviLeiras="perfluor-dodekánsav", SajatLeiras="perfluor-dodekánsav", ParamErtek="NULL", ParamTip="", Created=DateTime.Now, LastModified=DateTime.Now},</v>
      </c>
    </row>
    <row r="741" spans="1:8" x14ac:dyDescent="0.25">
      <c r="A741" s="5" t="s">
        <v>1581</v>
      </c>
      <c r="B741" s="5" t="s">
        <v>1582</v>
      </c>
      <c r="C741" s="11" t="s">
        <v>1582</v>
      </c>
      <c r="D741" s="5" t="s">
        <v>1851</v>
      </c>
      <c r="E741" s="5"/>
      <c r="H741" t="str">
        <f t="shared" si="11"/>
        <v>new cParameter(){ParKod="URÁNMUOLD1", HumviLeiras="Urán 1 - műoldat", SajatLeiras="Urán 1 - műoldat", ParamErtek="NULL", ParamTip="", Created=DateTime.Now, LastModified=DateTime.Now},</v>
      </c>
    </row>
    <row r="742" spans="1:8" x14ac:dyDescent="0.25">
      <c r="A742" s="5" t="s">
        <v>1583</v>
      </c>
      <c r="B742" s="5" t="s">
        <v>1584</v>
      </c>
      <c r="C742" s="11" t="s">
        <v>1584</v>
      </c>
      <c r="D742" s="5" t="s">
        <v>1851</v>
      </c>
      <c r="E742" s="5"/>
      <c r="H742" t="str">
        <f t="shared" si="11"/>
        <v>new cParameter(){ParKod="URÁNMUOLD2", HumviLeiras="Urán 2 - műoldat", SajatLeiras="Urán 2 - műoldat", ParamErtek="NULL", ParamTip="", Created=DateTime.Now, LastModified=DateTime.Now},</v>
      </c>
    </row>
    <row r="743" spans="1:8" x14ac:dyDescent="0.25">
      <c r="A743" s="5" t="s">
        <v>1585</v>
      </c>
      <c r="B743" s="5" t="s">
        <v>1586</v>
      </c>
      <c r="C743" s="11" t="s">
        <v>1586</v>
      </c>
      <c r="D743" s="5" t="s">
        <v>1851</v>
      </c>
      <c r="E743" s="5"/>
      <c r="H743" t="str">
        <f t="shared" si="11"/>
        <v>new cParameter(){ParKod="VALBENZAPIRMUOLD2", HumviLeiras="Benz(a)pirén 2 - val", SajatLeiras="Benz(a)pirén 2 - val", ParamErtek="NULL", ParamTip="", Created=DateTime.Now, LastModified=DateTime.Now},</v>
      </c>
    </row>
    <row r="744" spans="1:8" x14ac:dyDescent="0.25">
      <c r="A744" s="5" t="s">
        <v>1587</v>
      </c>
      <c r="B744" s="5" t="s">
        <v>1588</v>
      </c>
      <c r="C744" s="11" t="s">
        <v>1588</v>
      </c>
      <c r="D744" s="5" t="s">
        <v>1851</v>
      </c>
      <c r="E744" s="5"/>
      <c r="H744" t="str">
        <f t="shared" si="11"/>
        <v>new cParameter(){ParKod="VALBENZGHIPMUOLD1", HumviLeiras="Benz(g,h,i)perilén 1 - val", SajatLeiras="Benz(g,h,i)perilén 1 - val", ParamErtek="NULL", ParamTip="", Created=DateTime.Now, LastModified=DateTime.Now},</v>
      </c>
    </row>
    <row r="745" spans="1:8" x14ac:dyDescent="0.25">
      <c r="A745" s="5" t="s">
        <v>1589</v>
      </c>
      <c r="B745" s="5" t="s">
        <v>1590</v>
      </c>
      <c r="C745" s="11" t="s">
        <v>1590</v>
      </c>
      <c r="D745" s="5" t="s">
        <v>1851</v>
      </c>
      <c r="E745" s="5"/>
      <c r="H745" t="str">
        <f t="shared" si="11"/>
        <v>new cParameter(){ParKod="VALDEZETIL-ATRAZIN2", HumviLeiras="Dezetil-atrazin 2 - val", SajatLeiras="Dezetil-atrazin 2 - val", ParamErtek="NULL", ParamTip="", Created=DateTime.Now, LastModified=DateTime.Now},</v>
      </c>
    </row>
    <row r="746" spans="1:8" x14ac:dyDescent="0.25">
      <c r="A746" s="5" t="s">
        <v>1591</v>
      </c>
      <c r="B746" s="5" t="s">
        <v>1592</v>
      </c>
      <c r="C746" s="11" t="s">
        <v>1592</v>
      </c>
      <c r="D746" s="5" t="s">
        <v>1851</v>
      </c>
      <c r="E746" s="5"/>
      <c r="H746" t="str">
        <f t="shared" si="11"/>
        <v>new cParameter(){ParKod="pHIVÓ", HumviLeiras="pH (20°C) - ivóvíz (helyszíni)", SajatLeiras="pH (20°C) - ivóvíz (helyszíni)", ParamErtek="NULL", ParamTip="", Created=DateTime.Now, LastModified=DateTime.Now},</v>
      </c>
    </row>
    <row r="747" spans="1:8" x14ac:dyDescent="0.25">
      <c r="A747" s="5" t="s">
        <v>1593</v>
      </c>
      <c r="B747" s="5" t="s">
        <v>1594</v>
      </c>
      <c r="C747" s="11" t="s">
        <v>1594</v>
      </c>
      <c r="D747" s="5" t="s">
        <v>1851</v>
      </c>
      <c r="E747" s="5"/>
      <c r="H747" t="str">
        <f t="shared" si="11"/>
        <v>new cParameter(){ParKod="DIBKLMIVÓ", HumviLeiras="Dibróm-klór-metán - ivóvíz", SajatLeiras="Dibróm-klór-metán - ivóvíz", ParamErtek="NULL", ParamTip="", Created=DateTime.Now, LastModified=DateTime.Now},</v>
      </c>
    </row>
    <row r="748" spans="1:8" x14ac:dyDescent="0.25">
      <c r="A748" s="5" t="s">
        <v>1595</v>
      </c>
      <c r="B748" s="5" t="s">
        <v>1596</v>
      </c>
      <c r="C748" s="11" t="s">
        <v>1596</v>
      </c>
      <c r="D748" s="5" t="s">
        <v>1851</v>
      </c>
      <c r="E748" s="5"/>
      <c r="H748" t="str">
        <f t="shared" si="11"/>
        <v>new cParameter(){ParKod="ÖKIVÓ", HumviLeiras="Összes keménység - ivóvíz", SajatLeiras="Összes keménység - ivóvíz", ParamErtek="NULL", ParamTip="", Created=DateTime.Now, LastModified=DateTime.Now},</v>
      </c>
    </row>
    <row r="749" spans="1:8" x14ac:dyDescent="0.25">
      <c r="A749" s="5" t="s">
        <v>1597</v>
      </c>
      <c r="B749" s="5" t="s">
        <v>1598</v>
      </c>
      <c r="C749" s="11" t="s">
        <v>1598</v>
      </c>
      <c r="D749" s="5" t="s">
        <v>1851</v>
      </c>
      <c r="E749" s="5"/>
      <c r="H749" t="str">
        <f t="shared" si="11"/>
        <v>new cParameter(){ParKod="TOCIVÓ", HumviLeiras="TOC - ivóvíz", SajatLeiras="TOC - ivóvíz", ParamErtek="NULL", ParamTip="", Created=DateTime.Now, LastModified=DateTime.Now},</v>
      </c>
    </row>
    <row r="750" spans="1:8" x14ac:dyDescent="0.25">
      <c r="A750" s="5" t="s">
        <v>1599</v>
      </c>
      <c r="B750" s="5" t="s">
        <v>1600</v>
      </c>
      <c r="C750" s="11" t="s">
        <v>1600</v>
      </c>
      <c r="D750" s="5" t="s">
        <v>1851</v>
      </c>
      <c r="E750" s="5"/>
      <c r="H750" t="str">
        <f t="shared" si="11"/>
        <v>new cParameter(){ParKod="HAZASAMOBAVK", HumviLeiras="házas amőbák - vízmű kimenő", SajatLeiras="házas amőbák - vízmű kimenő", ParamErtek="NULL", ParamTip="", Created=DateTime.Now, LastModified=DateTime.Now},</v>
      </c>
    </row>
    <row r="751" spans="1:8" x14ac:dyDescent="0.25">
      <c r="A751" s="5" t="s">
        <v>1601</v>
      </c>
      <c r="B751" s="5" t="s">
        <v>1602</v>
      </c>
      <c r="C751" s="11" t="s">
        <v>1602</v>
      </c>
      <c r="D751" s="5" t="s">
        <v>1851</v>
      </c>
      <c r="E751" s="5"/>
      <c r="H751" t="str">
        <f t="shared" si="11"/>
        <v>new cParameter(){ParKod="VALBENZBFMUOLD1", HumviLeiras="Benz(b)fluorantén 1 - val", SajatLeiras="Benz(b)fluorantén 1 - val", ParamErtek="NULL", ParamTip="", Created=DateTime.Now, LastModified=DateTime.Now},</v>
      </c>
    </row>
    <row r="752" spans="1:8" x14ac:dyDescent="0.25">
      <c r="A752" s="5" t="s">
        <v>1603</v>
      </c>
      <c r="B752" s="5" t="s">
        <v>1604</v>
      </c>
      <c r="C752" s="11" t="s">
        <v>1604</v>
      </c>
      <c r="D752" s="5" t="s">
        <v>1851</v>
      </c>
      <c r="E752" s="5"/>
      <c r="H752" t="str">
        <f t="shared" si="11"/>
        <v>new cParameter(){ParKod="VALBENZKFMUOLD1", HumviLeiras="Benz(k)fluorantén 1 - val", SajatLeiras="Benz(k)fluorantén 1 - val", ParamErtek="NULL", ParamTip="", Created=DateTime.Now, LastModified=DateTime.Now},</v>
      </c>
    </row>
    <row r="753" spans="1:8" x14ac:dyDescent="0.25">
      <c r="A753" s="5" t="s">
        <v>1605</v>
      </c>
      <c r="B753" s="5" t="s">
        <v>1606</v>
      </c>
      <c r="C753" s="11" t="s">
        <v>1606</v>
      </c>
      <c r="D753" s="5" t="s">
        <v>1851</v>
      </c>
      <c r="E753" s="5"/>
      <c r="H753" t="str">
        <f t="shared" si="11"/>
        <v>new cParameter(){ParKod="VALBENZKFMUOLD2", HumviLeiras="Benz(k)fluorantén 2 - val", SajatLeiras="Benz(k)fluorantén 2 - val", ParamErtek="NULL", ParamTip="", Created=DateTime.Now, LastModified=DateTime.Now},</v>
      </c>
    </row>
    <row r="754" spans="1:8" x14ac:dyDescent="0.25">
      <c r="A754" s="5" t="s">
        <v>1607</v>
      </c>
      <c r="B754" s="5" t="s">
        <v>1608</v>
      </c>
      <c r="C754" s="11" t="s">
        <v>1608</v>
      </c>
      <c r="D754" s="5" t="s">
        <v>1851</v>
      </c>
      <c r="E754" s="5"/>
      <c r="H754" t="str">
        <f t="shared" si="11"/>
        <v>new cParameter(){ParKod="VALINDENO123MUOLD1", HumviLeiras="Indeno(1,2,3-cd)pirén 1 - val", SajatLeiras="Indeno(1,2,3-cd)pirén 1 - val", ParamErtek="NULL", ParamTip="", Created=DateTime.Now, LastModified=DateTime.Now},</v>
      </c>
    </row>
    <row r="755" spans="1:8" x14ac:dyDescent="0.25">
      <c r="A755" s="5" t="s">
        <v>1609</v>
      </c>
      <c r="B755" s="5" t="s">
        <v>1610</v>
      </c>
      <c r="C755" s="11" t="s">
        <v>1610</v>
      </c>
      <c r="D755" s="5" t="s">
        <v>1851</v>
      </c>
      <c r="E755" s="5"/>
      <c r="H755" t="str">
        <f t="shared" si="11"/>
        <v>new cParameter(){ParKod="VALINDENO123MUOLD2", HumviLeiras="Indeno(1,2,3-cd)pirén 2 - val", SajatLeiras="Indeno(1,2,3-cd)pirén 2 - val", ParamErtek="NULL", ParamTip="", Created=DateTime.Now, LastModified=DateTime.Now},</v>
      </c>
    </row>
    <row r="756" spans="1:8" x14ac:dyDescent="0.25">
      <c r="A756" s="5" t="s">
        <v>1611</v>
      </c>
      <c r="B756" s="5" t="s">
        <v>1612</v>
      </c>
      <c r="C756" s="11" t="s">
        <v>1612</v>
      </c>
      <c r="D756" s="5" t="s">
        <v>1851</v>
      </c>
      <c r="E756" s="5"/>
      <c r="H756" t="str">
        <f t="shared" si="11"/>
        <v>new cParameter(){ParKod="VALTERBUTILAZIN1", HumviLeiras="Terbutilazin 1 - val", SajatLeiras="Terbutilazin 1 - val", ParamErtek="NULL", ParamTip="", Created=DateTime.Now, LastModified=DateTime.Now},</v>
      </c>
    </row>
    <row r="757" spans="1:8" x14ac:dyDescent="0.25">
      <c r="A757" s="5" t="s">
        <v>1613</v>
      </c>
      <c r="B757" s="5" t="s">
        <v>1614</v>
      </c>
      <c r="C757" s="11" t="s">
        <v>1614</v>
      </c>
      <c r="D757" s="5" t="s">
        <v>1851</v>
      </c>
      <c r="E757" s="5"/>
      <c r="H757" t="str">
        <f t="shared" si="11"/>
        <v>new cParameter(){ParKod="VAL_2_4_D1", HumviLeiras="2,4-diklór-fenoxi-ecetsav 1 - val", SajatLeiras="2,4-diklór-fenoxi-ecetsav 1 - val", ParamErtek="NULL", ParamTip="", Created=DateTime.Now, LastModified=DateTime.Now},</v>
      </c>
    </row>
    <row r="758" spans="1:8" x14ac:dyDescent="0.25">
      <c r="A758" s="5" t="s">
        <v>1615</v>
      </c>
      <c r="B758" s="5" t="s">
        <v>1616</v>
      </c>
      <c r="C758" s="11" t="s">
        <v>1616</v>
      </c>
      <c r="D758" s="5" t="s">
        <v>1851</v>
      </c>
      <c r="E758" s="5"/>
      <c r="H758" t="str">
        <f t="shared" si="11"/>
        <v>new cParameter(){ParKod="VALBENTAZON1", HumviLeiras="Bentazon 1 - val", SajatLeiras="Bentazon 1 - val", ParamErtek="NULL", ParamTip="", Created=DateTime.Now, LastModified=DateTime.Now},</v>
      </c>
    </row>
    <row r="759" spans="1:8" x14ac:dyDescent="0.25">
      <c r="A759" s="5" t="s">
        <v>1617</v>
      </c>
      <c r="B759" s="5" t="s">
        <v>1618</v>
      </c>
      <c r="C759" s="11" t="s">
        <v>1618</v>
      </c>
      <c r="D759" s="5" t="s">
        <v>1851</v>
      </c>
      <c r="E759" s="5"/>
      <c r="H759" t="str">
        <f t="shared" si="11"/>
        <v>new cParameter(){ParKod="VALBENTAZON2", HumviLeiras="Bentazon 2 - val", SajatLeiras="Bentazon 2 - val", ParamErtek="NULL", ParamTip="", Created=DateTime.Now, LastModified=DateTime.Now},</v>
      </c>
    </row>
    <row r="760" spans="1:8" x14ac:dyDescent="0.25">
      <c r="A760" s="5" t="s">
        <v>1619</v>
      </c>
      <c r="B760" s="5" t="s">
        <v>1620</v>
      </c>
      <c r="C760" s="11" t="s">
        <v>1620</v>
      </c>
      <c r="D760" s="5" t="s">
        <v>1851</v>
      </c>
      <c r="E760" s="5"/>
      <c r="H760" t="str">
        <f t="shared" si="11"/>
        <v>new cParameter(){ParKod="VALMETAZAKLOR1", HumviLeiras="Metazaklór 1 - val", SajatLeiras="Metazaklór 1 - val", ParamErtek="NULL", ParamTip="", Created=DateTime.Now, LastModified=DateTime.Now},</v>
      </c>
    </row>
    <row r="761" spans="1:8" x14ac:dyDescent="0.25">
      <c r="A761" s="5" t="s">
        <v>1621</v>
      </c>
      <c r="B761" s="5" t="s">
        <v>1622</v>
      </c>
      <c r="C761" s="11" t="s">
        <v>1622</v>
      </c>
      <c r="D761" s="5" t="s">
        <v>1851</v>
      </c>
      <c r="E761" s="5"/>
      <c r="H761" t="str">
        <f t="shared" si="11"/>
        <v>new cParameter(){ParKod="VALMCPA1", HumviLeiras="MCPA 1 - val", SajatLeiras="MCPA 1 - val", ParamErtek="NULL", ParamTip="", Created=DateTime.Now, LastModified=DateTime.Now},</v>
      </c>
    </row>
    <row r="762" spans="1:8" x14ac:dyDescent="0.25">
      <c r="A762" s="5" t="s">
        <v>1623</v>
      </c>
      <c r="B762" s="5" t="s">
        <v>1624</v>
      </c>
      <c r="C762" s="11" t="s">
        <v>1624</v>
      </c>
      <c r="D762" s="5" t="s">
        <v>1851</v>
      </c>
      <c r="E762" s="5"/>
      <c r="H762" t="str">
        <f t="shared" si="11"/>
        <v>new cParameter(){ParKod="VALMCPA2", HumviLeiras="MCPA 2 - val", SajatLeiras="MCPA 2 - val", ParamErtek="NULL", ParamTip="", Created=DateTime.Now, LastModified=DateTime.Now},</v>
      </c>
    </row>
    <row r="763" spans="1:8" x14ac:dyDescent="0.25">
      <c r="A763" s="5" t="s">
        <v>1625</v>
      </c>
      <c r="B763" s="5" t="s">
        <v>1626</v>
      </c>
      <c r="C763" s="11" t="s">
        <v>1626</v>
      </c>
      <c r="D763" s="5" t="s">
        <v>1851</v>
      </c>
      <c r="E763" s="5"/>
      <c r="H763" t="str">
        <f t="shared" si="11"/>
        <v>new cParameter(){ParKod="VALENDOSZULFAN1-2", HumviLeiras="Endoszulfán I - 2 - val", SajatLeiras="Endoszulfán I - 2 - val", ParamErtek="NULL", ParamTip="", Created=DateTime.Now, LastModified=DateTime.Now},</v>
      </c>
    </row>
    <row r="764" spans="1:8" x14ac:dyDescent="0.25">
      <c r="A764" s="5" t="s">
        <v>1627</v>
      </c>
      <c r="B764" s="5" t="s">
        <v>1628</v>
      </c>
      <c r="C764" s="11" t="s">
        <v>1628</v>
      </c>
      <c r="D764" s="5" t="s">
        <v>1851</v>
      </c>
      <c r="E764" s="5"/>
      <c r="H764" t="str">
        <f t="shared" si="11"/>
        <v>new cParameter(){ParKod="VALALDRIN2", HumviLeiras="Aldrin 2 - val", SajatLeiras="Aldrin 2 - val", ParamErtek="NULL", ParamTip="", Created=DateTime.Now, LastModified=DateTime.Now},</v>
      </c>
    </row>
    <row r="765" spans="1:8" x14ac:dyDescent="0.25">
      <c r="A765" s="5" t="s">
        <v>1629</v>
      </c>
      <c r="B765" s="5" t="s">
        <v>1630</v>
      </c>
      <c r="C765" s="11" t="s">
        <v>1630</v>
      </c>
      <c r="D765" s="5" t="s">
        <v>1851</v>
      </c>
      <c r="E765" s="5"/>
      <c r="H765" t="str">
        <f t="shared" si="11"/>
        <v>new cParameter(){ParKod="VALDIELDRIN1", HumviLeiras="Dieldrin 1 - val", SajatLeiras="Dieldrin 1 - val", ParamErtek="NULL", ParamTip="", Created=DateTime.Now, LastModified=DateTime.Now},</v>
      </c>
    </row>
    <row r="766" spans="1:8" x14ac:dyDescent="0.25">
      <c r="A766" s="5" t="s">
        <v>1631</v>
      </c>
      <c r="B766" s="5" t="s">
        <v>1632</v>
      </c>
      <c r="C766" s="11" t="s">
        <v>1632</v>
      </c>
      <c r="D766" s="5" t="s">
        <v>1851</v>
      </c>
      <c r="E766" s="5"/>
      <c r="H766" t="str">
        <f t="shared" si="11"/>
        <v>new cParameter(){ParKod="TOLUOLASVANYVIZ", HumviLeiras="Toluol - ásványvíz minta", SajatLeiras="Toluol - ásványvíz minta", ParamErtek="NULL", ParamTip="", Created=DateTime.Now, LastModified=DateTime.Now},</v>
      </c>
    </row>
    <row r="767" spans="1:8" x14ac:dyDescent="0.25">
      <c r="A767" s="5" t="s">
        <v>1633</v>
      </c>
      <c r="B767" s="5" t="s">
        <v>1634</v>
      </c>
      <c r="C767" s="11" t="s">
        <v>1634</v>
      </c>
      <c r="D767" s="5" t="s">
        <v>1851</v>
      </c>
      <c r="E767" s="5"/>
      <c r="H767" t="str">
        <f t="shared" si="11"/>
        <v>new cParameter(){ParKod="VEZKFURDO", HumviLeiras="Fajlagos vezetőképesség (20°C) - fürdővíz (helyszíni)", SajatLeiras="Fajlagos vezetőképesség (20°C) - fürdővíz (helyszíni)", ParamErtek="NULL", ParamTip="", Created=DateTime.Now, LastModified=DateTime.Now},</v>
      </c>
    </row>
    <row r="768" spans="1:8" x14ac:dyDescent="0.25">
      <c r="A768" s="5" t="s">
        <v>1635</v>
      </c>
      <c r="B768" s="5" t="s">
        <v>1636</v>
      </c>
      <c r="C768" s="11" t="s">
        <v>1636</v>
      </c>
      <c r="D768" s="5" t="s">
        <v>1851</v>
      </c>
      <c r="E768" s="5"/>
      <c r="H768" t="str">
        <f t="shared" si="11"/>
        <v>new cParameter(){ParKod="BROMDIKLMFURDO", HumviLeiras="Bróm-diklór-metán - fürdővíz", SajatLeiras="Bróm-diklór-metán - fürdővíz", ParamErtek="NULL", ParamTip="", Created=DateTime.Now, LastModified=DateTime.Now},</v>
      </c>
    </row>
    <row r="769" spans="1:8" x14ac:dyDescent="0.25">
      <c r="A769" s="5" t="s">
        <v>1637</v>
      </c>
      <c r="B769" s="5" t="s">
        <v>1638</v>
      </c>
      <c r="C769" s="11" t="s">
        <v>1638</v>
      </c>
      <c r="D769" s="5" t="s">
        <v>1851</v>
      </c>
      <c r="E769" s="5"/>
      <c r="H769" t="str">
        <f t="shared" si="11"/>
        <v>new cParameter(){ParKod="NITRITFURDO", HumviLeiras="Nitrit - fürdővíz", SajatLeiras="Nitrit - fürdővíz", ParamErtek="NULL", ParamTip="", Created=DateTime.Now, LastModified=DateTime.Now},</v>
      </c>
    </row>
    <row r="770" spans="1:8" x14ac:dyDescent="0.25">
      <c r="A770" s="5" t="s">
        <v>1639</v>
      </c>
      <c r="B770" s="5" t="s">
        <v>1640</v>
      </c>
      <c r="C770" s="11" t="s">
        <v>1640</v>
      </c>
      <c r="D770" s="5" t="s">
        <v>1851</v>
      </c>
      <c r="E770" s="5"/>
      <c r="H770" t="str">
        <f t="shared" si="11"/>
        <v>new cParameter(){ParKod="NITRATFURDO", HumviLeiras="Nitrát - fürdővíz", SajatLeiras="Nitrát - fürdővíz", ParamErtek="NULL", ParamTip="", Created=DateTime.Now, LastModified=DateTime.Now},</v>
      </c>
    </row>
    <row r="771" spans="1:8" x14ac:dyDescent="0.25">
      <c r="A771" s="5" t="s">
        <v>1641</v>
      </c>
      <c r="B771" s="5" t="s">
        <v>1642</v>
      </c>
      <c r="C771" s="11" t="s">
        <v>1642</v>
      </c>
      <c r="D771" s="5" t="s">
        <v>1851</v>
      </c>
      <c r="E771" s="5"/>
      <c r="H771" t="str">
        <f t="shared" si="11"/>
        <v>new cParameter(){ParKod="HOMFURDO", HumviLeiras="Hőmérséklet - fürdővíz (helyszíni)", SajatLeiras="Hőmérséklet - fürdővíz (helyszíni)", ParamErtek="NULL", ParamTip="", Created=DateTime.Now, LastModified=DateTime.Now},</v>
      </c>
    </row>
    <row r="772" spans="1:8" x14ac:dyDescent="0.25">
      <c r="A772" s="5" t="s">
        <v>1643</v>
      </c>
      <c r="B772" s="5" t="s">
        <v>1644</v>
      </c>
      <c r="C772" s="11" t="s">
        <v>1644</v>
      </c>
      <c r="D772" s="5" t="s">
        <v>1851</v>
      </c>
      <c r="E772" s="5"/>
      <c r="H772" t="str">
        <f t="shared" ref="H772:H831" si="12">CONCATENATE("new cParameter(){ParKod=""",A772,""", HumviLeiras=""",B772,""", SajatLeiras=""",C772,""", ParamErtek=""",D772,""", ParamTip=""",E772,""", Created=DateTime.Now, LastModified=DateTime.Now},")</f>
        <v>new cParameter(){ParKod="DIISOBUTILFTALAT", HumviLeiras="di-isobutil-ftalát", SajatLeiras="di-isobutil-ftalát", ParamErtek="NULL", ParamTip="", Created=DateTime.Now, LastModified=DateTime.Now},</v>
      </c>
    </row>
    <row r="773" spans="1:8" x14ac:dyDescent="0.25">
      <c r="A773" s="5" t="s">
        <v>1645</v>
      </c>
      <c r="B773" s="5" t="s">
        <v>1646</v>
      </c>
      <c r="C773" s="11" t="s">
        <v>1646</v>
      </c>
      <c r="D773" s="5" t="s">
        <v>1851</v>
      </c>
      <c r="E773" s="5"/>
      <c r="H773" t="str">
        <f t="shared" si="12"/>
        <v>new cParameter(){ParKod="DICIKLOHEXILFTALAT", HumviLeiras="di-ciklohexil-ftalát", SajatLeiras="di-ciklohexil-ftalát", ParamErtek="NULL", ParamTip="", Created=DateTime.Now, LastModified=DateTime.Now},</v>
      </c>
    </row>
    <row r="774" spans="1:8" x14ac:dyDescent="0.25">
      <c r="A774" s="5" t="s">
        <v>1647</v>
      </c>
      <c r="B774" s="5" t="s">
        <v>1648</v>
      </c>
      <c r="C774" s="11" t="s">
        <v>1648</v>
      </c>
      <c r="D774" s="5" t="s">
        <v>1851</v>
      </c>
      <c r="E774" s="5"/>
      <c r="H774" t="str">
        <f t="shared" si="12"/>
        <v>new cParameter(){ParKod="DEET 1", HumviLeiras="DEET 1 - val", SajatLeiras="DEET 1 - val", ParamErtek="NULL", ParamTip="", Created=DateTime.Now, LastModified=DateTime.Now},</v>
      </c>
    </row>
    <row r="775" spans="1:8" x14ac:dyDescent="0.25">
      <c r="A775" s="5" t="s">
        <v>1649</v>
      </c>
      <c r="B775" s="5" t="s">
        <v>1650</v>
      </c>
      <c r="C775" s="11" t="s">
        <v>1650</v>
      </c>
      <c r="D775" s="5" t="s">
        <v>1851</v>
      </c>
      <c r="E775" s="5"/>
      <c r="H775" t="str">
        <f t="shared" si="12"/>
        <v>new cParameter(){ParKod="VALACETOKLOR2", HumviLeiras="Acetoklór 2 - val", SajatLeiras="Acetoklór 2 - val", ParamErtek="NULL", ParamTip="", Created=DateTime.Now, LastModified=DateTime.Now},</v>
      </c>
    </row>
    <row r="776" spans="1:8" x14ac:dyDescent="0.25">
      <c r="A776" s="5" t="s">
        <v>1651</v>
      </c>
      <c r="B776" s="5" t="s">
        <v>1652</v>
      </c>
      <c r="C776" s="11" t="s">
        <v>1652</v>
      </c>
      <c r="D776" s="5" t="s">
        <v>1851</v>
      </c>
      <c r="E776" s="5"/>
      <c r="H776" t="str">
        <f t="shared" si="12"/>
        <v>new cParameter(){ParKod="VAL4,4 DDT1", HumviLeiras="4,4 DDT 1 - val", SajatLeiras="4,4 DDT 1 - val", ParamErtek="NULL", ParamTip="", Created=DateTime.Now, LastModified=DateTime.Now},</v>
      </c>
    </row>
    <row r="777" spans="1:8" x14ac:dyDescent="0.25">
      <c r="A777" s="5" t="s">
        <v>1653</v>
      </c>
      <c r="B777" s="5" t="s">
        <v>1654</v>
      </c>
      <c r="C777" s="11" t="s">
        <v>1654</v>
      </c>
      <c r="D777" s="5" t="s">
        <v>1851</v>
      </c>
      <c r="E777" s="5"/>
      <c r="H777" t="str">
        <f t="shared" si="12"/>
        <v>new cParameter(){ParKod="VALENDOSZULFANSZUL1", HumviLeiras="Endoszulfán-szulfát 1 - val", SajatLeiras="Endoszulfán-szulfát 1 - val", ParamErtek="NULL", ParamTip="", Created=DateTime.Now, LastModified=DateTime.Now},</v>
      </c>
    </row>
    <row r="778" spans="1:8" x14ac:dyDescent="0.25">
      <c r="A778" s="5" t="s">
        <v>1655</v>
      </c>
      <c r="B778" s="5" t="s">
        <v>1656</v>
      </c>
      <c r="C778" s="11" t="s">
        <v>1656</v>
      </c>
      <c r="D778" s="5" t="s">
        <v>1851</v>
      </c>
      <c r="E778" s="5"/>
      <c r="H778" t="str">
        <f t="shared" si="12"/>
        <v>new cParameter(){ParKod="VALCLPIRIFOSZ1", HumviLeiras="Klór-pirifosz 1 - val", SajatLeiras="Klór-pirifosz 1 - val", ParamErtek="NULL", ParamTip="", Created=DateTime.Now, LastModified=DateTime.Now},</v>
      </c>
    </row>
    <row r="779" spans="1:8" x14ac:dyDescent="0.25">
      <c r="A779" s="5" t="s">
        <v>1657</v>
      </c>
      <c r="B779" s="5" t="s">
        <v>1658</v>
      </c>
      <c r="C779" s="11" t="s">
        <v>1658</v>
      </c>
      <c r="D779" s="5" t="s">
        <v>1851</v>
      </c>
      <c r="E779" s="5"/>
      <c r="H779" t="str">
        <f t="shared" si="12"/>
        <v>new cParameter(){ParKod="VALBETA-HCH2", HumviLeiras="béta-HCH 2 - val", SajatLeiras="béta-HCH 2 - val", ParamErtek="NULL", ParamTip="", Created=DateTime.Now, LastModified=DateTime.Now},</v>
      </c>
    </row>
    <row r="780" spans="1:8" x14ac:dyDescent="0.25">
      <c r="A780" s="5" t="s">
        <v>1659</v>
      </c>
      <c r="B780" s="5" t="s">
        <v>1660</v>
      </c>
      <c r="C780" s="11" t="s">
        <v>1660</v>
      </c>
      <c r="D780" s="5" t="s">
        <v>1851</v>
      </c>
      <c r="E780" s="5"/>
      <c r="H780" t="str">
        <f t="shared" si="12"/>
        <v>new cParameter(){ParKod="VALDELTA-HCH1", HumviLeiras="delta-HCH 1 - val", SajatLeiras="delta-HCH 1 - val", ParamErtek="NULL", ParamTip="", Created=DateTime.Now, LastModified=DateTime.Now},</v>
      </c>
    </row>
    <row r="781" spans="1:8" x14ac:dyDescent="0.25">
      <c r="A781" s="5" t="s">
        <v>1661</v>
      </c>
      <c r="B781" s="5" t="s">
        <v>1662</v>
      </c>
      <c r="C781" s="11" t="s">
        <v>1662</v>
      </c>
      <c r="D781" s="5" t="s">
        <v>1851</v>
      </c>
      <c r="E781" s="5"/>
      <c r="H781" t="str">
        <f t="shared" si="12"/>
        <v>new cParameter(){ParKod="KOIPLASV", HumviLeiras="KOIpl - ásványvíz minta", SajatLeiras="KOIpl - ásványvíz minta", ParamErtek="NULL", ParamTip="", Created=DateTime.Now, LastModified=DateTime.Now},</v>
      </c>
    </row>
    <row r="782" spans="1:8" x14ac:dyDescent="0.25">
      <c r="A782" s="5" t="s">
        <v>1663</v>
      </c>
      <c r="B782" s="5" t="s">
        <v>1664</v>
      </c>
      <c r="C782" s="11" t="s">
        <v>1664</v>
      </c>
      <c r="D782" s="5" t="s">
        <v>1851</v>
      </c>
      <c r="E782" s="5"/>
      <c r="H782" t="str">
        <f t="shared" si="12"/>
        <v>new cParameter(){ParKod="OXILOLASVANYVIZ", HumviLeiras="o-xilol - ásványvíz", SajatLeiras="o-xilol - ásványvíz", ParamErtek="NULL", ParamTip="", Created=DateTime.Now, LastModified=DateTime.Now},</v>
      </c>
    </row>
    <row r="783" spans="1:8" x14ac:dyDescent="0.25">
      <c r="A783" s="5" t="s">
        <v>1665</v>
      </c>
      <c r="B783" s="5" t="s">
        <v>1666</v>
      </c>
      <c r="C783" s="11" t="s">
        <v>1666</v>
      </c>
      <c r="D783" s="5" t="s">
        <v>1851</v>
      </c>
      <c r="E783" s="5"/>
      <c r="H783" t="str">
        <f t="shared" si="12"/>
        <v>new cParameter(){ParKod="TOCFURDO", HumviLeiras="TOC - fürdővíz", SajatLeiras="TOC - fürdővíz", ParamErtek="NULL", ParamTip="", Created=DateTime.Now, LastModified=DateTime.Now},</v>
      </c>
    </row>
    <row r="784" spans="1:8" x14ac:dyDescent="0.25">
      <c r="A784" s="5" t="s">
        <v>1667</v>
      </c>
      <c r="B784" s="5" t="s">
        <v>1668</v>
      </c>
      <c r="C784" s="11" t="s">
        <v>1668</v>
      </c>
      <c r="D784" s="5" t="s">
        <v>1851</v>
      </c>
      <c r="E784" s="5"/>
      <c r="H784" t="str">
        <f t="shared" si="12"/>
        <v>new cParameter(){ParKod="DINONILFTALAT", HumviLeiras="di-nonil-ftalát", SajatLeiras="di-nonil-ftalát", ParamErtek="NULL", ParamTip="", Created=DateTime.Now, LastModified=DateTime.Now},</v>
      </c>
    </row>
    <row r="785" spans="1:8" x14ac:dyDescent="0.25">
      <c r="A785" s="5" t="s">
        <v>1669</v>
      </c>
      <c r="B785" s="5" t="s">
        <v>1670</v>
      </c>
      <c r="C785" s="11" t="s">
        <v>1670</v>
      </c>
      <c r="D785" s="5" t="s">
        <v>1851</v>
      </c>
      <c r="E785" s="5"/>
      <c r="H785" t="str">
        <f t="shared" si="12"/>
        <v>new cParameter(){ParKod="GLIFOZÁT2", HumviLeiras="Glifozát 2 - val", SajatLeiras="Glifozát 2 - val", ParamErtek="NULL", ParamTip="", Created=DateTime.Now, LastModified=DateTime.Now},</v>
      </c>
    </row>
    <row r="786" spans="1:8" x14ac:dyDescent="0.25">
      <c r="A786" s="5" t="s">
        <v>1671</v>
      </c>
      <c r="B786" s="5" t="s">
        <v>1672</v>
      </c>
      <c r="C786" s="11" t="s">
        <v>1672</v>
      </c>
      <c r="D786" s="5" t="s">
        <v>1851</v>
      </c>
      <c r="E786" s="5"/>
      <c r="H786" t="str">
        <f t="shared" si="12"/>
        <v>new cParameter(){ParKod="AMPA2", HumviLeiras="AMPA 2 - val", SajatLeiras="AMPA 2 - val", ParamErtek="NULL", ParamTip="", Created=DateTime.Now, LastModified=DateTime.Now},</v>
      </c>
    </row>
    <row r="787" spans="1:8" x14ac:dyDescent="0.25">
      <c r="A787" s="5" t="s">
        <v>1673</v>
      </c>
      <c r="B787" s="5" t="s">
        <v>1674</v>
      </c>
      <c r="C787" s="11" t="s">
        <v>1674</v>
      </c>
      <c r="D787" s="5" t="s">
        <v>1851</v>
      </c>
      <c r="E787" s="5"/>
      <c r="H787" t="str">
        <f t="shared" si="12"/>
        <v>new cParameter(){ParKod="TEBUKONAZOL 2", HumviLeiras="Tebukonazol 2 - val", SajatLeiras="Tebukonazol 2 - val", ParamErtek="NULL", ParamTip="", Created=DateTime.Now, LastModified=DateTime.Now},</v>
      </c>
    </row>
    <row r="788" spans="1:8" x14ac:dyDescent="0.25">
      <c r="A788" s="5" t="s">
        <v>1675</v>
      </c>
      <c r="B788" s="5" t="s">
        <v>1676</v>
      </c>
      <c r="C788" s="11" t="s">
        <v>1676</v>
      </c>
      <c r="D788" s="5" t="s">
        <v>1851</v>
      </c>
      <c r="E788" s="5"/>
      <c r="H788" t="str">
        <f t="shared" si="12"/>
        <v>new cParameter(){ParKod="KLÓRTALONIL 1", HumviLeiras="Klórtalonil 1 - val", SajatLeiras="Klórtalonil 1 - val", ParamErtek="NULL", ParamTip="", Created=DateTime.Now, LastModified=DateTime.Now},</v>
      </c>
    </row>
    <row r="789" spans="1:8" x14ac:dyDescent="0.25">
      <c r="A789" s="5" t="s">
        <v>1677</v>
      </c>
      <c r="B789" s="5" t="s">
        <v>1678</v>
      </c>
      <c r="C789" s="11" t="s">
        <v>1678</v>
      </c>
      <c r="D789" s="5" t="s">
        <v>1851</v>
      </c>
      <c r="E789" s="5"/>
      <c r="H789" t="str">
        <f t="shared" si="12"/>
        <v>new cParameter(){ParKod="HŐMÉRSÉKLETIVÓ", HumviLeiras="Hőmérséklet - ivóvíz (helyszíni)", SajatLeiras="Hőmérséklet - ivóvíz (helyszíni)", ParamErtek="NULL", ParamTip="", Created=DateTime.Now, LastModified=DateTime.Now},</v>
      </c>
    </row>
    <row r="790" spans="1:8" x14ac:dyDescent="0.25">
      <c r="A790" s="5" t="s">
        <v>1679</v>
      </c>
      <c r="B790" s="5" t="s">
        <v>1680</v>
      </c>
      <c r="C790" s="11" t="s">
        <v>1680</v>
      </c>
      <c r="D790" s="5" t="s">
        <v>1851</v>
      </c>
      <c r="E790" s="5"/>
      <c r="H790" t="str">
        <f t="shared" si="12"/>
        <v>new cParameter(){ParKod="KKLORIVÓ", HumviLeiras="Kötött aktív klór - ivóvíz (helyszíni)", SajatLeiras="Kötött aktív klór - ivóvíz (helyszíni)", ParamErtek="NULL", ParamTip="", Created=DateTime.Now, LastModified=DateTime.Now},</v>
      </c>
    </row>
    <row r="791" spans="1:8" x14ac:dyDescent="0.25">
      <c r="A791" s="5" t="s">
        <v>1681</v>
      </c>
      <c r="B791" s="5" t="s">
        <v>1682</v>
      </c>
      <c r="C791" s="11" t="s">
        <v>1682</v>
      </c>
      <c r="D791" s="5" t="s">
        <v>1851</v>
      </c>
      <c r="E791" s="5"/>
      <c r="H791" t="str">
        <f t="shared" si="12"/>
        <v>new cParameter(){ParKod="VEZKÉPIVÓ", HumviLeiras="Fajlagos vezetőképesség (20°C) - ivóvíz (helyszíni)", SajatLeiras="Fajlagos vezetőképesség (20°C) - ivóvíz (helyszíni)", ParamErtek="NULL", ParamTip="", Created=DateTime.Now, LastModified=DateTime.Now},</v>
      </c>
    </row>
    <row r="792" spans="1:8" x14ac:dyDescent="0.25">
      <c r="A792" s="5" t="s">
        <v>1683</v>
      </c>
      <c r="B792" s="5" t="s">
        <v>1684</v>
      </c>
      <c r="C792" s="11" t="s">
        <v>1684</v>
      </c>
      <c r="D792" s="5" t="s">
        <v>1851</v>
      </c>
      <c r="E792" s="5"/>
      <c r="H792" t="str">
        <f t="shared" si="12"/>
        <v>new cParameter(){ParKod="TRIKLECETMUOLD1", HumviLeiras="Triklór-ecetsav 1 - műoldat", SajatLeiras="Triklór-ecetsav 1 - műoldat", ParamErtek="NULL", ParamTip="", Created=DateTime.Now, LastModified=DateTime.Now},</v>
      </c>
    </row>
    <row r="793" spans="1:8" x14ac:dyDescent="0.25">
      <c r="A793" s="5" t="s">
        <v>1685</v>
      </c>
      <c r="B793" s="5" t="s">
        <v>1686</v>
      </c>
      <c r="C793" s="11" t="s">
        <v>1686</v>
      </c>
      <c r="D793" s="5" t="s">
        <v>1851</v>
      </c>
      <c r="E793" s="5"/>
      <c r="H793" t="str">
        <f t="shared" si="12"/>
        <v>new cParameter(){ParKod="VALACENAFTÉNMUOLD2", HumviLeiras="Acenaftén 2 - val", SajatLeiras="Acenaftén 2 - val", ParamErtek="NULL", ParamTip="", Created=DateTime.Now, LastModified=DateTime.Now},</v>
      </c>
    </row>
    <row r="794" spans="1:8" x14ac:dyDescent="0.25">
      <c r="A794" s="5" t="s">
        <v>1687</v>
      </c>
      <c r="B794" s="5" t="s">
        <v>1688</v>
      </c>
      <c r="C794" s="11" t="s">
        <v>1688</v>
      </c>
      <c r="D794" s="5" t="s">
        <v>1851</v>
      </c>
      <c r="E794" s="5"/>
      <c r="H794" t="str">
        <f t="shared" si="12"/>
        <v>new cParameter(){ParKod="VALANTRACÉNMUOLD1", HumviLeiras="Antracén 1 - val", SajatLeiras="Antracén 1 - val", ParamErtek="NULL", ParamTip="", Created=DateTime.Now, LastModified=DateTime.Now},</v>
      </c>
    </row>
    <row r="795" spans="1:8" x14ac:dyDescent="0.25">
      <c r="A795" s="5" t="s">
        <v>1689</v>
      </c>
      <c r="B795" s="5" t="s">
        <v>1690</v>
      </c>
      <c r="C795" s="11" t="s">
        <v>1690</v>
      </c>
      <c r="D795" s="5" t="s">
        <v>1851</v>
      </c>
      <c r="E795" s="5"/>
      <c r="H795" t="str">
        <f t="shared" si="12"/>
        <v>new cParameter(){ParKod="VALDIBAHANTMUOLD1", HumviLeiras="Dibenz(a,h)antracén 1 - val", SajatLeiras="Dibenz(a,h)antracén 1 - val", ParamErtek="NULL", ParamTip="", Created=DateTime.Now, LastModified=DateTime.Now},</v>
      </c>
    </row>
    <row r="796" spans="1:8" x14ac:dyDescent="0.25">
      <c r="A796" s="5" t="s">
        <v>1691</v>
      </c>
      <c r="B796" s="5" t="s">
        <v>1692</v>
      </c>
      <c r="C796" s="11" t="s">
        <v>1692</v>
      </c>
      <c r="D796" s="5" t="s">
        <v>1851</v>
      </c>
      <c r="E796" s="5"/>
      <c r="H796" t="str">
        <f t="shared" si="12"/>
        <v>new cParameter(){ParKod="VALFLUORANTÉNMUOLD2", HumviLeiras="Fluorantén 2 - val", SajatLeiras="Fluorantén 2 - val", ParamErtek="NULL", ParamTip="", Created=DateTime.Now, LastModified=DateTime.Now},</v>
      </c>
    </row>
    <row r="797" spans="1:8" x14ac:dyDescent="0.25">
      <c r="A797" s="5" t="s">
        <v>1693</v>
      </c>
      <c r="B797" s="5" t="s">
        <v>1694</v>
      </c>
      <c r="C797" s="11" t="s">
        <v>1694</v>
      </c>
      <c r="D797" s="5" t="s">
        <v>1851</v>
      </c>
      <c r="E797" s="5"/>
      <c r="H797" t="str">
        <f t="shared" si="12"/>
        <v>new cParameter(){ParKod="VALFLUORÉNMUOLD1", HumviLeiras="Fluorén 1 - val", SajatLeiras="Fluorén 1 - val", ParamErtek="NULL", ParamTip="", Created=DateTime.Now, LastModified=DateTime.Now},</v>
      </c>
    </row>
    <row r="798" spans="1:8" x14ac:dyDescent="0.25">
      <c r="A798" s="5" t="s">
        <v>1695</v>
      </c>
      <c r="B798" s="5" t="s">
        <v>1696</v>
      </c>
      <c r="C798" s="11" t="s">
        <v>1696</v>
      </c>
      <c r="D798" s="5" t="s">
        <v>1851</v>
      </c>
      <c r="E798" s="5"/>
      <c r="H798" t="str">
        <f t="shared" si="12"/>
        <v>new cParameter(){ParKod="VAL2METNAFTMUOLD1", HumviLeiras="2-metil-naftalin 1 - val", SajatLeiras="2-metil-naftalin 1 - val", ParamErtek="NULL", ParamTip="", Created=DateTime.Now, LastModified=DateTime.Now},</v>
      </c>
    </row>
    <row r="799" spans="1:8" x14ac:dyDescent="0.25">
      <c r="A799" s="5" t="s">
        <v>1697</v>
      </c>
      <c r="B799" s="5" t="s">
        <v>1698</v>
      </c>
      <c r="C799" s="11" t="s">
        <v>1698</v>
      </c>
      <c r="D799" s="5" t="s">
        <v>1851</v>
      </c>
      <c r="E799" s="5"/>
      <c r="H799" t="str">
        <f t="shared" si="12"/>
        <v>new cParameter(){ParKod="VAL1METNAFTMUOLD1", HumviLeiras="1-metil-naftalin 1 - val", SajatLeiras="1-metil-naftalin 1 - val", ParamErtek="NULL", ParamTip="", Created=DateTime.Now, LastModified=DateTime.Now},</v>
      </c>
    </row>
    <row r="800" spans="1:8" x14ac:dyDescent="0.25">
      <c r="A800" s="5" t="s">
        <v>1699</v>
      </c>
      <c r="B800" s="5" t="s">
        <v>1700</v>
      </c>
      <c r="C800" s="11" t="s">
        <v>1700</v>
      </c>
      <c r="D800" s="5" t="s">
        <v>1851</v>
      </c>
      <c r="E800" s="5"/>
      <c r="H800" t="str">
        <f t="shared" si="12"/>
        <v>new cParameter(){ParKod="VALPIRÉNMUOLD2", HumviLeiras="Pirén 2 - val", SajatLeiras="Pirén 2 - val", ParamErtek="NULL", ParamTip="", Created=DateTime.Now, LastModified=DateTime.Now},</v>
      </c>
    </row>
    <row r="801" spans="1:8" x14ac:dyDescent="0.25">
      <c r="A801" s="5" t="s">
        <v>1701</v>
      </c>
      <c r="B801" s="5" t="s">
        <v>1702</v>
      </c>
      <c r="C801" s="11" t="s">
        <v>1702</v>
      </c>
      <c r="D801" s="5" t="s">
        <v>1851</v>
      </c>
      <c r="E801" s="5"/>
      <c r="H801" t="str">
        <f t="shared" si="12"/>
        <v>new cParameter(){ParKod="VALBENZBFMUOLD2", HumviLeiras="Benz(b)fluorantén 2 - val", SajatLeiras="Benz(b)fluorantén 2 - val", ParamErtek="NULL", ParamTip="", Created=DateTime.Now, LastModified=DateTime.Now},</v>
      </c>
    </row>
    <row r="802" spans="1:8" x14ac:dyDescent="0.25">
      <c r="A802" s="5" t="s">
        <v>1703</v>
      </c>
      <c r="B802" s="5" t="s">
        <v>1704</v>
      </c>
      <c r="C802" s="11" t="s">
        <v>1704</v>
      </c>
      <c r="D802" s="5" t="s">
        <v>1851</v>
      </c>
      <c r="E802" s="5"/>
      <c r="H802" t="str">
        <f t="shared" si="12"/>
        <v>new cParameter(){ParKod="VALATRAZIN2", HumviLeiras="Atrazin 2 - val", SajatLeiras="Atrazin 2 - val", ParamErtek="NULL", ParamTip="", Created=DateTime.Now, LastModified=DateTime.Now},</v>
      </c>
    </row>
    <row r="803" spans="1:8" x14ac:dyDescent="0.25">
      <c r="A803" s="5" t="s">
        <v>1705</v>
      </c>
      <c r="B803" s="5" t="s">
        <v>1706</v>
      </c>
      <c r="C803" s="11" t="s">
        <v>1706</v>
      </c>
      <c r="D803" s="5" t="s">
        <v>1851</v>
      </c>
      <c r="E803" s="5"/>
      <c r="H803" t="str">
        <f t="shared" si="12"/>
        <v>new cParameter(){ParKod="MPXILOLASVANYVIZ", HumviLeiras="m+p xilol - ásványvíz", SajatLeiras="m+p xilol - ásványvíz", ParamErtek="NULL", ParamTip="", Created=DateTime.Now, LastModified=DateTime.Now},</v>
      </c>
    </row>
    <row r="804" spans="1:8" x14ac:dyDescent="0.25">
      <c r="A804" s="5" t="s">
        <v>1707</v>
      </c>
      <c r="B804" s="5" t="s">
        <v>1708</v>
      </c>
      <c r="C804" s="11" t="s">
        <v>1708</v>
      </c>
      <c r="D804" s="5" t="s">
        <v>1851</v>
      </c>
      <c r="E804" s="5"/>
      <c r="H804" t="str">
        <f t="shared" si="12"/>
        <v>new cParameter(){ParKod="PHFURDOVIZ", HumviLeiras="pH (20°C) - fürdővíz (helyszíni)", SajatLeiras="pH (20°C) - fürdővíz (helyszíni)", ParamErtek="NULL", ParamTip="", Created=DateTime.Now, LastModified=DateTime.Now},</v>
      </c>
    </row>
    <row r="805" spans="1:8" x14ac:dyDescent="0.25">
      <c r="A805" s="5" t="s">
        <v>1709</v>
      </c>
      <c r="B805" s="5" t="s">
        <v>1710</v>
      </c>
      <c r="C805" s="11" t="s">
        <v>1710</v>
      </c>
      <c r="D805" s="5" t="s">
        <v>1851</v>
      </c>
      <c r="E805" s="5"/>
      <c r="H805" t="str">
        <f t="shared" si="12"/>
        <v>new cParameter(){ParKod="KKLORFURDO", HumviLeiras="Kötött aktív klór - fürdővíz (helyszíni)", SajatLeiras="Kötött aktív klór - fürdővíz (helyszíni)", ParamErtek="NULL", ParamTip="", Created=DateTime.Now, LastModified=DateTime.Now},</v>
      </c>
    </row>
    <row r="806" spans="1:8" x14ac:dyDescent="0.25">
      <c r="A806" s="5" t="s">
        <v>1711</v>
      </c>
      <c r="B806" s="5" t="s">
        <v>1712</v>
      </c>
      <c r="C806" s="11" t="s">
        <v>1712</v>
      </c>
      <c r="D806" s="5" t="s">
        <v>1851</v>
      </c>
      <c r="E806" s="5"/>
      <c r="H806" t="str">
        <f t="shared" si="12"/>
        <v>new cParameter(){ParKod="AMMONIUMFURDO", HumviLeiras="Ammónium - fürdővíz", SajatLeiras="Ammónium - fürdővíz", ParamErtek="NULL", ParamTip="", Created=DateTime.Now, LastModified=DateTime.Now},</v>
      </c>
    </row>
    <row r="807" spans="1:8" x14ac:dyDescent="0.25">
      <c r="A807" s="5" t="s">
        <v>1713</v>
      </c>
      <c r="B807" s="5" t="s">
        <v>1714</v>
      </c>
      <c r="C807" s="11" t="s">
        <v>1714</v>
      </c>
      <c r="D807" s="5" t="s">
        <v>1851</v>
      </c>
      <c r="E807" s="5"/>
      <c r="H807" t="str">
        <f t="shared" si="12"/>
        <v>new cParameter(){ParKod="OSSZESFTALAT", HumviLeiras="összes ftalát", SajatLeiras="összes ftalát", ParamErtek="NULL", ParamTip="", Created=DateTime.Now, LastModified=DateTime.Now},</v>
      </c>
    </row>
    <row r="808" spans="1:8" x14ac:dyDescent="0.25">
      <c r="A808" s="5" t="s">
        <v>1715</v>
      </c>
      <c r="B808" s="5" t="s">
        <v>1716</v>
      </c>
      <c r="C808" s="11" t="s">
        <v>1716</v>
      </c>
      <c r="D808" s="5" t="s">
        <v>1851</v>
      </c>
      <c r="E808" s="5"/>
      <c r="H808" t="str">
        <f t="shared" si="12"/>
        <v>new cParameter(){ParKod="BROMAT1", HumviLeiras="Bromát 1 - műoldat", SajatLeiras="Bromát 1 - műoldat", ParamErtek="NULL", ParamTip="", Created=DateTime.Now, LastModified=DateTime.Now},</v>
      </c>
    </row>
    <row r="809" spans="1:8" x14ac:dyDescent="0.25">
      <c r="A809" s="5" t="s">
        <v>1717</v>
      </c>
      <c r="B809" s="5" t="s">
        <v>1718</v>
      </c>
      <c r="C809" s="11" t="s">
        <v>1718</v>
      </c>
      <c r="D809" s="5" t="s">
        <v>1851</v>
      </c>
      <c r="E809" s="5"/>
      <c r="H809" t="str">
        <f t="shared" si="12"/>
        <v>new cParameter(){ParKod="DEET 2", HumviLeiras="DEET 2 - val", SajatLeiras="DEET 2 - val", ParamErtek="NULL", ParamTip="", Created=DateTime.Now, LastModified=DateTime.Now},</v>
      </c>
    </row>
    <row r="810" spans="1:8" x14ac:dyDescent="0.25">
      <c r="A810" s="5" t="s">
        <v>1719</v>
      </c>
      <c r="B810" s="5" t="s">
        <v>1720</v>
      </c>
      <c r="C810" s="11" t="s">
        <v>1720</v>
      </c>
      <c r="D810" s="5" t="s">
        <v>1851</v>
      </c>
      <c r="E810" s="5"/>
      <c r="H810" t="str">
        <f t="shared" si="12"/>
        <v>new cParameter(){ParKod="BRDIKMIVÓ", HumviLeiras="Bróm-diklór-metán - ivóvíz", SajatLeiras="Bróm-diklór-metán - ivóvíz", ParamErtek="NULL", ParamTip="", Created=DateTime.Now, LastModified=DateTime.Now},</v>
      </c>
    </row>
    <row r="811" spans="1:8" x14ac:dyDescent="0.25">
      <c r="A811" s="5" t="s">
        <v>1721</v>
      </c>
      <c r="B811" s="5" t="s">
        <v>1722</v>
      </c>
      <c r="C811" s="11" t="s">
        <v>1722</v>
      </c>
      <c r="D811" s="5" t="s">
        <v>1851</v>
      </c>
      <c r="E811" s="5"/>
      <c r="H811" t="str">
        <f t="shared" si="12"/>
        <v>new cParameter(){ParKod="LUGIVÓ", HumviLeiras="Lúgosság - ivóvíz", SajatLeiras="Lúgosság - ivóvíz", ParamErtek="NULL", ParamTip="", Created=DateTime.Now, LastModified=DateTime.Now},</v>
      </c>
    </row>
    <row r="812" spans="1:8" x14ac:dyDescent="0.25">
      <c r="A812" s="5" t="s">
        <v>1723</v>
      </c>
      <c r="B812" s="5" t="s">
        <v>1724</v>
      </c>
      <c r="C812" s="11" t="s">
        <v>1724</v>
      </c>
      <c r="D812" s="5" t="s">
        <v>1851</v>
      </c>
      <c r="E812" s="5"/>
      <c r="H812" t="str">
        <f t="shared" si="12"/>
        <v>new cParameter(){ParKod="MONOKLECETMUOLD1", HumviLeiras="Monoklór-ecetsav 1 - műoldat", SajatLeiras="Monoklór-ecetsav 1 - műoldat", ParamErtek="NULL", ParamTip="", Created=DateTime.Now, LastModified=DateTime.Now},</v>
      </c>
    </row>
    <row r="813" spans="1:8" x14ac:dyDescent="0.25">
      <c r="A813" s="5" t="s">
        <v>1725</v>
      </c>
      <c r="B813" s="5" t="s">
        <v>1726</v>
      </c>
      <c r="C813" s="11" t="s">
        <v>1726</v>
      </c>
      <c r="D813" s="5" t="s">
        <v>1851</v>
      </c>
      <c r="E813" s="5"/>
      <c r="H813" t="str">
        <f t="shared" si="12"/>
        <v>new cParameter(){ParKod="VALKRIZÉNMUOLD1", HumviLeiras="Krizén 1 - val", SajatLeiras="Krizén 1 - val", ParamErtek="NULL", ParamTip="", Created=DateTime.Now, LastModified=DateTime.Now},</v>
      </c>
    </row>
    <row r="814" spans="1:8" x14ac:dyDescent="0.25">
      <c r="A814" s="5" t="s">
        <v>1727</v>
      </c>
      <c r="B814" s="5" t="s">
        <v>1728</v>
      </c>
      <c r="C814" s="11" t="s">
        <v>1728</v>
      </c>
      <c r="D814" s="5" t="s">
        <v>1851</v>
      </c>
      <c r="E814" s="5"/>
      <c r="H814" t="str">
        <f t="shared" si="12"/>
        <v>new cParameter(){ParKod="PERFL_DEKANSAV", HumviLeiras="perfluor-dekánsav", SajatLeiras="perfluor-dekánsav", ParamErtek="NULL", ParamTip="", Created=DateTime.Now, LastModified=DateTime.Now},</v>
      </c>
    </row>
    <row r="815" spans="1:8" x14ac:dyDescent="0.25">
      <c r="A815" s="5" t="s">
        <v>1729</v>
      </c>
      <c r="B815" s="5" t="s">
        <v>1730</v>
      </c>
      <c r="C815" s="11" t="s">
        <v>1730</v>
      </c>
      <c r="D815" s="5" t="s">
        <v>1851</v>
      </c>
      <c r="E815" s="5"/>
      <c r="H815" t="str">
        <f t="shared" si="12"/>
        <v>new cParameter(){ParKod="PERFL_UNDEKANSAV", HumviLeiras="perfluor-undekánsav", SajatLeiras="perfluor-undekánsav", ParamErtek="NULL", ParamTip="", Created=DateTime.Now, LastModified=DateTime.Now},</v>
      </c>
    </row>
    <row r="816" spans="1:8" x14ac:dyDescent="0.25">
      <c r="A816" s="5" t="s">
        <v>1731</v>
      </c>
      <c r="B816" s="5" t="s">
        <v>1732</v>
      </c>
      <c r="C816" s="11" t="s">
        <v>1732</v>
      </c>
      <c r="D816" s="5" t="s">
        <v>1851</v>
      </c>
      <c r="E816" s="5"/>
      <c r="H816" t="str">
        <f t="shared" si="12"/>
        <v>new cParameter(){ParKod="PERFLPEN_SZULFONSAV", HumviLeiras="perfluorpentán-szulfonsav", SajatLeiras="perfluorpentán-szulfonsav", ParamErtek="NULL", ParamTip="", Created=DateTime.Now, LastModified=DateTime.Now},</v>
      </c>
    </row>
    <row r="817" spans="1:8" x14ac:dyDescent="0.25">
      <c r="A817" s="5" t="s">
        <v>1733</v>
      </c>
      <c r="B817" s="5" t="s">
        <v>1734</v>
      </c>
      <c r="C817" s="11" t="s">
        <v>1734</v>
      </c>
      <c r="D817" s="5" t="s">
        <v>1851</v>
      </c>
      <c r="E817" s="5"/>
      <c r="H817" t="str">
        <f t="shared" si="12"/>
        <v>new cParameter(){ParKod="PERFLUND_SZULFONSAV", HumviLeiras="perfluorundekán-szulfonsav", SajatLeiras="perfluorundekán-szulfonsav", ParamErtek="NULL", ParamTip="", Created=DateTime.Now, LastModified=DateTime.Now},</v>
      </c>
    </row>
    <row r="818" spans="1:8" x14ac:dyDescent="0.25">
      <c r="A818" s="5" t="s">
        <v>1735</v>
      </c>
      <c r="B818" s="5" t="s">
        <v>1736</v>
      </c>
      <c r="C818" s="11" t="s">
        <v>1736</v>
      </c>
      <c r="D818" s="5" t="s">
        <v>1851</v>
      </c>
      <c r="E818" s="5"/>
      <c r="H818" t="str">
        <f t="shared" si="12"/>
        <v>new cParameter(){ParKod="PERFLDOD_SZULFONSAV", HumviLeiras="perfluordodekán-szulfonsav", SajatLeiras="perfluordodekán-szulfonsav", ParamErtek="NULL", ParamTip="", Created=DateTime.Now, LastModified=DateTime.Now},</v>
      </c>
    </row>
    <row r="819" spans="1:8" x14ac:dyDescent="0.25">
      <c r="A819" s="5" t="s">
        <v>1737</v>
      </c>
      <c r="B819" s="5" t="s">
        <v>1738</v>
      </c>
      <c r="C819" s="11" t="s">
        <v>1738</v>
      </c>
      <c r="D819" s="5" t="s">
        <v>1851</v>
      </c>
      <c r="E819" s="5"/>
      <c r="H819" t="str">
        <f t="shared" si="12"/>
        <v>new cParameter(){ParKod="PERFLTRID_SZULFONSAV", HumviLeiras="perfluortridekán-szulfonsav", SajatLeiras="perfluortridekán-szulfonsav", ParamErtek="NULL", ParamTip="", Created=DateTime.Now, LastModified=DateTime.Now},</v>
      </c>
    </row>
    <row r="820" spans="1:8" x14ac:dyDescent="0.25">
      <c r="A820" s="5" t="s">
        <v>1739</v>
      </c>
      <c r="B820" s="5" t="s">
        <v>1740</v>
      </c>
      <c r="C820" s="11" t="s">
        <v>1740</v>
      </c>
      <c r="D820" s="5" t="s">
        <v>1851</v>
      </c>
      <c r="E820" s="5"/>
      <c r="H820" t="str">
        <f t="shared" si="12"/>
        <v>new cParameter(){ParKod="DIBROM_E", HumviLeiras="dibróm-ecetsav", SajatLeiras="dibróm-ecetsav", ParamErtek="NULL", ParamTip="", Created=DateTime.Now, LastModified=DateTime.Now},</v>
      </c>
    </row>
    <row r="821" spans="1:8" x14ac:dyDescent="0.25">
      <c r="A821" s="5" t="s">
        <v>1741</v>
      </c>
      <c r="B821" s="5" t="s">
        <v>1742</v>
      </c>
      <c r="C821" s="11" t="s">
        <v>1742</v>
      </c>
      <c r="D821" s="5" t="s">
        <v>1851</v>
      </c>
      <c r="E821" s="5"/>
      <c r="H821" t="str">
        <f t="shared" si="12"/>
        <v>new cParameter(){ParKod="VALBENZAPIRMUOLD1", HumviLeiras="Benz(a)pirén 1 - val", SajatLeiras="Benz(a)pirén 1 - val", ParamErtek="NULL", ParamTip="", Created=DateTime.Now, LastModified=DateTime.Now},</v>
      </c>
    </row>
    <row r="822" spans="1:8" x14ac:dyDescent="0.25">
      <c r="A822" s="5" t="s">
        <v>1743</v>
      </c>
      <c r="B822" s="5" t="s">
        <v>1744</v>
      </c>
      <c r="C822" s="11" t="s">
        <v>1744</v>
      </c>
      <c r="D822" s="5" t="s">
        <v>1851</v>
      </c>
      <c r="E822" s="5"/>
      <c r="H822" t="str">
        <f t="shared" si="12"/>
        <v>new cParameter(){ParKod="VALSIMAZIN1", HumviLeiras="Simazin 1 - val", SajatLeiras="Simazin 1 - val", ParamErtek="NULL", ParamTip="", Created=DateTime.Now, LastModified=DateTime.Now},</v>
      </c>
    </row>
    <row r="823" spans="1:8" x14ac:dyDescent="0.25">
      <c r="A823" s="5" t="s">
        <v>1745</v>
      </c>
      <c r="B823" s="5" t="s">
        <v>1746</v>
      </c>
      <c r="C823" s="11" t="s">
        <v>1746</v>
      </c>
      <c r="D823" s="5" t="s">
        <v>1851</v>
      </c>
      <c r="E823" s="5"/>
      <c r="H823" t="str">
        <f t="shared" si="12"/>
        <v>new cParameter(){ParKod="VAL4,4-DDD1", HumviLeiras="4,4-DDD 1 - val", SajatLeiras="4,4-DDD 1 - val", ParamErtek="NULL", ParamTip="", Created=DateTime.Now, LastModified=DateTime.Now},</v>
      </c>
    </row>
    <row r="824" spans="1:8" x14ac:dyDescent="0.25">
      <c r="A824" s="5" t="s">
        <v>1747</v>
      </c>
      <c r="B824" s="5" t="s">
        <v>1748</v>
      </c>
      <c r="C824" s="11" t="s">
        <v>1748</v>
      </c>
      <c r="D824" s="5" t="s">
        <v>1851</v>
      </c>
      <c r="E824" s="5"/>
      <c r="H824" t="str">
        <f t="shared" si="12"/>
        <v>new cParameter(){ParKod="SZKLORFURDO", HumviLeiras="Szabad aktív klór - fürdővíz (helyszíni)", SajatLeiras="Szabad aktív klór - fürdővíz (helyszíni)", ParamErtek="NULL", ParamTip="", Created=DateTime.Now, LastModified=DateTime.Now},</v>
      </c>
    </row>
    <row r="825" spans="1:8" x14ac:dyDescent="0.25">
      <c r="A825" s="5" t="s">
        <v>1749</v>
      </c>
      <c r="B825" s="5" t="s">
        <v>1750</v>
      </c>
      <c r="C825" s="11" t="s">
        <v>1750</v>
      </c>
      <c r="D825" s="5" t="s">
        <v>1851</v>
      </c>
      <c r="E825" s="5"/>
      <c r="H825" t="str">
        <f t="shared" si="12"/>
        <v>new cParameter(){ParKod="AMPA1", HumviLeiras="AMPA 1 - val", SajatLeiras="AMPA 1 - val", ParamErtek="NULL", ParamTip="", Created=DateTime.Now, LastModified=DateTime.Now},</v>
      </c>
    </row>
    <row r="826" spans="1:8" x14ac:dyDescent="0.25">
      <c r="A826" s="5" t="s">
        <v>1751</v>
      </c>
      <c r="B826" s="5" t="s">
        <v>1752</v>
      </c>
      <c r="C826" s="11" t="s">
        <v>1752</v>
      </c>
      <c r="D826" s="5" t="s">
        <v>1851</v>
      </c>
      <c r="E826" s="5"/>
      <c r="H826" t="str">
        <f t="shared" si="12"/>
        <v>new cParameter(){ParKod="PENDIMETALIN 2", HumviLeiras="Pendimetalin 2 - val", SajatLeiras="Pendimetalin 2 - val", ParamErtek="NULL", ParamTip="", Created=DateTime.Now, LastModified=DateTime.Now},</v>
      </c>
    </row>
    <row r="827" spans="1:8" x14ac:dyDescent="0.25">
      <c r="A827" s="5" t="s">
        <v>1753</v>
      </c>
      <c r="B827" s="5" t="s">
        <v>1754</v>
      </c>
      <c r="C827" s="11" t="s">
        <v>1754</v>
      </c>
      <c r="D827" s="5" t="s">
        <v>1851</v>
      </c>
      <c r="E827" s="5"/>
      <c r="H827" t="str">
        <f t="shared" si="12"/>
        <v>new cParameter(){ParKod="SZKLORIVÓ", HumviLeiras="Szabad aktív klór - ivóvíz (helyszíni)", SajatLeiras="Szabad aktív klór - ivóvíz (helyszíni)", ParamErtek="NULL", ParamTip="", Created=DateTime.Now, LastModified=DateTime.Now},</v>
      </c>
    </row>
    <row r="828" spans="1:8" x14ac:dyDescent="0.25">
      <c r="A828" s="5" t="s">
        <v>1755</v>
      </c>
      <c r="B828" s="5" t="s">
        <v>1756</v>
      </c>
      <c r="C828" s="11" t="s">
        <v>1756</v>
      </c>
      <c r="D828" s="5" t="s">
        <v>1851</v>
      </c>
      <c r="E828" s="5"/>
      <c r="H828" t="str">
        <f t="shared" si="12"/>
        <v>new cParameter(){ParKod="BROMOFIVÓ", HumviLeiras="Bromoform - ivóvíz", SajatLeiras="Bromoform - ivóvíz", ParamErtek="NULL", ParamTip="", Created=DateTime.Now, LastModified=DateTime.Now},</v>
      </c>
    </row>
    <row r="829" spans="1:8" x14ac:dyDescent="0.25">
      <c r="A829" s="5" t="s">
        <v>1757</v>
      </c>
      <c r="B829" s="5" t="s">
        <v>1758</v>
      </c>
      <c r="C829" s="11" t="s">
        <v>1758</v>
      </c>
      <c r="D829" s="5" t="s">
        <v>1851</v>
      </c>
      <c r="E829" s="5"/>
      <c r="H829" t="str">
        <f t="shared" si="12"/>
        <v>new cParameter(){ParKod="VALBENZAANTRMUOLD2", HumviLeiras="Benz(a)antracén 2 - val", SajatLeiras="Benz(a)antracén 2 - val", ParamErtek="NULL", ParamTip="", Created=DateTime.Now, LastModified=DateTime.Now},</v>
      </c>
    </row>
    <row r="830" spans="1:8" x14ac:dyDescent="0.25">
      <c r="A830" s="5" t="s">
        <v>1759</v>
      </c>
      <c r="B830" s="5" t="s">
        <v>1760</v>
      </c>
      <c r="C830" s="11" t="s">
        <v>1760</v>
      </c>
      <c r="D830" s="5" t="s">
        <v>1851</v>
      </c>
      <c r="E830" s="5"/>
      <c r="H830" t="str">
        <f t="shared" si="12"/>
        <v>new cParameter(){ParKod="VALFLUORANTÉNMUOLD1", HumviLeiras="Fluorantén 1 - val", SajatLeiras="Fluorantén 1 - val", ParamErtek="NULL", ParamTip="", Created=DateTime.Now, LastModified=DateTime.Now},</v>
      </c>
    </row>
    <row r="831" spans="1:8" x14ac:dyDescent="0.25">
      <c r="A831" s="5" t="s">
        <v>1761</v>
      </c>
      <c r="B831" s="5" t="s">
        <v>1762</v>
      </c>
      <c r="C831" s="11" t="s">
        <v>1762</v>
      </c>
      <c r="D831" s="5" t="s">
        <v>1851</v>
      </c>
      <c r="E831" s="5"/>
      <c r="H831" t="str">
        <f t="shared" si="12"/>
        <v>new cParameter(){ParKod="NEMATODAVK", HumviLeiras="Nematoda - vízmű kimenő", SajatLeiras="Nematoda - vízmű kimenő", ParamErtek="NULL", ParamTip="", Created=DateTime.Now, LastModified=DateTime.Now},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topLeftCell="A29" zoomScale="80" zoomScaleNormal="80" zoomScaleSheetLayoutView="50" workbookViewId="0">
      <selection activeCell="H65" sqref="H65"/>
    </sheetView>
  </sheetViews>
  <sheetFormatPr defaultRowHeight="15" customHeight="1" x14ac:dyDescent="0.25"/>
  <cols>
    <col min="1" max="1" width="13.5703125" style="1" customWidth="1"/>
    <col min="2" max="2" width="26.7109375" customWidth="1"/>
    <col min="3" max="3" width="35.7109375" customWidth="1"/>
    <col min="4" max="4" width="31.7109375" customWidth="1"/>
    <col min="5" max="5" width="11.7109375" bestFit="1" customWidth="1"/>
    <col min="6" max="6" width="10.85546875" bestFit="1" customWidth="1"/>
  </cols>
  <sheetData>
    <row r="1" spans="1:8" ht="15" customHeight="1" x14ac:dyDescent="0.25">
      <c r="A1" s="15" t="s">
        <v>1863</v>
      </c>
    </row>
    <row r="2" spans="1:8" ht="15" customHeight="1" x14ac:dyDescent="0.25">
      <c r="A2" s="23" t="s">
        <v>1</v>
      </c>
      <c r="B2" s="24" t="s">
        <v>1859</v>
      </c>
      <c r="H2" s="34" t="s">
        <v>1990</v>
      </c>
    </row>
    <row r="3" spans="1:8" ht="15" customHeight="1" x14ac:dyDescent="0.25">
      <c r="A3" s="7" t="s">
        <v>14</v>
      </c>
      <c r="B3" s="27" t="s">
        <v>1864</v>
      </c>
      <c r="H3" t="str">
        <f>CONCATENATE("new cHUMVImodul(){ModulKod=""",A3,""", Leiras=""",B3,""", Created=DateTime.Now, LastModified=DateTime.Now},")</f>
        <v>new cHUMVImodul(){ModulKod="IV", Leiras="ivóvíz", Created=DateTime.Now, LastModified=DateTime.Now},</v>
      </c>
    </row>
    <row r="4" spans="1:8" ht="15" customHeight="1" x14ac:dyDescent="0.25">
      <c r="A4" s="7" t="s">
        <v>15</v>
      </c>
      <c r="B4" s="9" t="s">
        <v>1865</v>
      </c>
      <c r="H4" t="str">
        <f>CONCATENATE("new cHUMVImodul(){ModulKod=""",A4,""", Leiras=""",B4,""", Created=DateTime.Now, LastModified=DateTime.Now},")</f>
        <v>new cHUMVImodul(){ModulKod="KUT", Leiras="termelőkút", Created=DateTime.Now, LastModified=DateTime.Now},</v>
      </c>
    </row>
    <row r="5" spans="1:8" ht="15" customHeight="1" x14ac:dyDescent="0.25">
      <c r="A5" s="7" t="s">
        <v>16</v>
      </c>
      <c r="B5" s="9" t="s">
        <v>1866</v>
      </c>
      <c r="H5" t="str">
        <f>CONCATENATE("new cHUMVImodul(){ModulKod=""",A5,""", Leiras=""",B5,""", Created=DateTime.Now, LastModified=DateTime.Now},")</f>
        <v>new cHUMVImodul(){ModulKod="EGYEB", Leiras="egyéb", Created=DateTime.Now, LastModified=DateTime.Now},</v>
      </c>
    </row>
    <row r="6" spans="1:8" ht="15" customHeight="1" x14ac:dyDescent="0.25">
      <c r="A6" s="7" t="s">
        <v>17</v>
      </c>
      <c r="B6" s="9" t="s">
        <v>20</v>
      </c>
      <c r="H6" t="str">
        <f>CONCATENATE("new cHUMVImodul(){ModulKod=""",A6,""", Leiras=""",B6,""", Created=DateTime.Now, LastModified=DateTime.Now},")</f>
        <v>new cHUMVImodul(){ModulKod="na", Leiras="ismeretlen", Created=DateTime.Now, LastModified=DateTime.Now},</v>
      </c>
    </row>
    <row r="7" spans="1:8" ht="15" customHeight="1" x14ac:dyDescent="0.25">
      <c r="A7" s="8" t="s">
        <v>18</v>
      </c>
      <c r="B7" s="8" t="s">
        <v>18</v>
      </c>
    </row>
    <row r="8" spans="1:8" ht="15" customHeight="1" x14ac:dyDescent="0.25">
      <c r="A8"/>
    </row>
    <row r="9" spans="1:8" ht="15" customHeight="1" x14ac:dyDescent="0.25">
      <c r="A9" s="15" t="s">
        <v>1855</v>
      </c>
    </row>
    <row r="10" spans="1:8" ht="15" customHeight="1" x14ac:dyDescent="0.25">
      <c r="A10" s="23" t="s">
        <v>2</v>
      </c>
      <c r="B10" s="10" t="s">
        <v>1856</v>
      </c>
      <c r="C10" s="10" t="s">
        <v>1857</v>
      </c>
      <c r="H10" s="34" t="s">
        <v>1990</v>
      </c>
    </row>
    <row r="11" spans="1:8" ht="15" customHeight="1" x14ac:dyDescent="0.25">
      <c r="A11" s="9">
        <v>20511827</v>
      </c>
      <c r="B11" s="16" t="s">
        <v>19</v>
      </c>
      <c r="C11" s="16" t="s">
        <v>1854</v>
      </c>
      <c r="H11" t="str">
        <f>CONCATENATE("new cHUMVIfelelos(){Felelos=""",A11,""", Nev=""",B11,""", Cim=""",C11,""", Created=DateTime.Now, LastModified=DateTime.Now},")</f>
        <v>new cHUMVIfelelos(){Felelos="20511827", Nev="AQUA Szolgáltató Korlátolt Felelősségű Társaság", Cim="9200 Mosonmagyaróvár, Timföldgyári út 4.", Created=DateTime.Now, LastModified=DateTime.Now},</v>
      </c>
    </row>
    <row r="12" spans="1:8" ht="15" customHeight="1" x14ac:dyDescent="0.25">
      <c r="A12" s="9" t="s">
        <v>17</v>
      </c>
      <c r="B12" s="16" t="s">
        <v>20</v>
      </c>
      <c r="C12" s="16" t="s">
        <v>20</v>
      </c>
      <c r="H12" t="str">
        <f>CONCATENATE("new cHUMVIfelelos(){Felelos=""",A12,""", Nev=""",B12,""", Cim=""",C12,""", Created=DateTime.Now, LastModified=DateTime.Now},")</f>
        <v>new cHUMVIfelelos(){Felelos="na", Nev="ismeretlen", Cim="ismeretlen", Created=DateTime.Now, LastModified=DateTime.Now},</v>
      </c>
    </row>
    <row r="13" spans="1:8" ht="15" customHeight="1" x14ac:dyDescent="0.25">
      <c r="A13" s="8" t="s">
        <v>18</v>
      </c>
      <c r="B13" s="4" t="s">
        <v>18</v>
      </c>
      <c r="C13" s="4" t="s">
        <v>18</v>
      </c>
    </row>
    <row r="15" spans="1:8" ht="15" customHeight="1" x14ac:dyDescent="0.25">
      <c r="A15" s="15" t="s">
        <v>1858</v>
      </c>
      <c r="H15" s="34" t="s">
        <v>1990</v>
      </c>
    </row>
    <row r="16" spans="1:8" ht="15" customHeight="1" x14ac:dyDescent="0.25">
      <c r="A16" s="23" t="s">
        <v>3</v>
      </c>
      <c r="B16" s="24" t="s">
        <v>1859</v>
      </c>
      <c r="H16" t="str">
        <f>CONCATENATE("new cMvTipus(){MvTipusNev=""",A16,""", Leiras=""",B16,""", Created=DateTime.Now, LastModified=DateTime.Now},")</f>
        <v>new cMvTipus(){MvTipusNev="mvtipus", Leiras="leiras", Created=DateTime.Now, LastModified=DateTime.Now},</v>
      </c>
    </row>
    <row r="17" spans="1:8" ht="15" customHeight="1" x14ac:dyDescent="0.25">
      <c r="A17" s="9" t="s">
        <v>21</v>
      </c>
      <c r="B17" s="27" t="s">
        <v>20</v>
      </c>
      <c r="H17" t="str">
        <f>CONCATENATE("new cMvTipus(){MvTipusNev=""",A17,""", Leiras=""",B17,""", Created=DateTime.Now, LastModified=DateTime.Now},")</f>
        <v>new cMvTipus(){MvTipusNev="U", Leiras="ismeretlen", Created=DateTime.Now, LastModified=DateTime.Now},</v>
      </c>
    </row>
    <row r="18" spans="1:8" ht="15" customHeight="1" x14ac:dyDescent="0.25">
      <c r="A18" s="9" t="s">
        <v>17</v>
      </c>
      <c r="B18" s="27" t="s">
        <v>20</v>
      </c>
    </row>
    <row r="19" spans="1:8" ht="15" customHeight="1" x14ac:dyDescent="0.25">
      <c r="A19" s="8" t="s">
        <v>18</v>
      </c>
      <c r="B19" s="8" t="s">
        <v>18</v>
      </c>
    </row>
    <row r="21" spans="1:8" ht="15" customHeight="1" x14ac:dyDescent="0.25">
      <c r="A21" s="15" t="s">
        <v>1860</v>
      </c>
    </row>
    <row r="22" spans="1:8" ht="15" customHeight="1" x14ac:dyDescent="0.25">
      <c r="A22" s="23" t="s">
        <v>5</v>
      </c>
      <c r="B22" s="22" t="s">
        <v>12</v>
      </c>
      <c r="C22" s="10" t="s">
        <v>1856</v>
      </c>
      <c r="D22" s="10" t="s">
        <v>1857</v>
      </c>
      <c r="E22" s="10" t="s">
        <v>1861</v>
      </c>
      <c r="F22" s="10" t="s">
        <v>1862</v>
      </c>
      <c r="H22" s="34" t="s">
        <v>1990</v>
      </c>
    </row>
    <row r="23" spans="1:8" ht="15" customHeight="1" x14ac:dyDescent="0.25">
      <c r="A23" s="9">
        <v>21889495</v>
      </c>
      <c r="B23" s="9" t="s">
        <v>22</v>
      </c>
      <c r="C23" s="16" t="s">
        <v>23</v>
      </c>
      <c r="D23" s="5" t="s">
        <v>1930</v>
      </c>
      <c r="E23" s="45" t="s">
        <v>1991</v>
      </c>
      <c r="F23" s="45" t="s">
        <v>1991</v>
      </c>
      <c r="H23" t="str">
        <f>CONCATENATE("new cVizsgaloLabor(){Labor=""",A23,""", LabAkkrSzam=""",B23,""", Nev=""",C23,""", Cim=""",D23,""", ErvKezdete=DateTime.Parse(""",E23,"""), ErvVege=DateTime.Parse(""",F23,"""), Created=DateTime.Now, LastModified=DateTime.Now},")</f>
        <v>new cVizsgaloLabor(){Labor="21889495", LabAkkrSzam="NAH-1-1650/2019",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4" spans="1:8" ht="15" customHeight="1" x14ac:dyDescent="0.25">
      <c r="A24" s="9">
        <v>21889495</v>
      </c>
      <c r="B24" s="9" t="s">
        <v>1928</v>
      </c>
      <c r="C24" s="16" t="s">
        <v>23</v>
      </c>
      <c r="D24" s="5" t="s">
        <v>1930</v>
      </c>
      <c r="E24" s="45" t="s">
        <v>1992</v>
      </c>
      <c r="F24" s="45" t="s">
        <v>1993</v>
      </c>
      <c r="H24" t="str">
        <f t="shared" ref="H24:H32" si="0">CONCATENATE("new cVizsgaloLabor(){Labor=""",A24,""", LabAkkrSzam=""",B24,""", Nev=""",C24,""", Cim=""",D24,""", ErvKezdete=DateTime.Parse(""",E24,"""), ErvVege=DateTime.Parse(""",F24,"""), Created=DateTime.Now, LastModified=DateTime.Now},")</f>
        <v>new cVizsgaloLabor(){Labor="21889495", LabAkkrSzam="NAH-1-1650/2024",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25" spans="1:8" ht="15" customHeight="1" x14ac:dyDescent="0.25">
      <c r="A25" s="9">
        <v>20479120</v>
      </c>
      <c r="B25" s="9" t="s">
        <v>24</v>
      </c>
      <c r="C25" s="16" t="s">
        <v>25</v>
      </c>
      <c r="D25" s="5" t="s">
        <v>1931</v>
      </c>
      <c r="E25" s="45" t="s">
        <v>1994</v>
      </c>
      <c r="F25" s="45" t="s">
        <v>1995</v>
      </c>
      <c r="H25" t="str">
        <f t="shared" si="0"/>
        <v>new cVizsgaloLabor(){Labor="20479120", LabAkkrSzam="NAH-1-1398/2024",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26" spans="1:8" ht="15" customHeight="1" x14ac:dyDescent="0.25">
      <c r="A26" s="9">
        <v>21889737</v>
      </c>
      <c r="B26" s="9" t="s">
        <v>26</v>
      </c>
      <c r="C26" s="16" t="s">
        <v>27</v>
      </c>
      <c r="D26" s="5" t="s">
        <v>1932</v>
      </c>
      <c r="E26" s="45" t="s">
        <v>1996</v>
      </c>
      <c r="F26" s="45" t="s">
        <v>1997</v>
      </c>
      <c r="H26" t="str">
        <f t="shared" si="0"/>
        <v>new cVizsgaloLabor(){Labor="21889737", LabAkkrSzam="NAH-1-1341/2019",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27" spans="1:8" ht="15" customHeight="1" x14ac:dyDescent="0.25">
      <c r="A27" s="9">
        <v>21884171</v>
      </c>
      <c r="B27" s="9" t="s">
        <v>28</v>
      </c>
      <c r="C27" s="16" t="s">
        <v>29</v>
      </c>
      <c r="D27" s="5" t="s">
        <v>1933</v>
      </c>
      <c r="E27" s="45" t="s">
        <v>1998</v>
      </c>
      <c r="F27" s="45" t="s">
        <v>1999</v>
      </c>
      <c r="H27" t="str">
        <f t="shared" si="0"/>
        <v>new cVizsgaloLabor(){Labor="21884171", LabAkkrSzam="NAH-1-1226/2021",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28" spans="1:8" ht="15" customHeight="1" x14ac:dyDescent="0.25">
      <c r="A28" s="41">
        <v>21889495</v>
      </c>
      <c r="B28" s="41" t="s">
        <v>17</v>
      </c>
      <c r="C28" s="42" t="s">
        <v>23</v>
      </c>
      <c r="D28" s="43" t="s">
        <v>1930</v>
      </c>
      <c r="E28" s="44" t="s">
        <v>1991</v>
      </c>
      <c r="F28" s="44" t="s">
        <v>1991</v>
      </c>
      <c r="H28" t="str">
        <f t="shared" si="0"/>
        <v>new cVizsgaloLabor(){Labor="21889495", LabAkkrSzam="na",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29" spans="1:8" ht="15" customHeight="1" x14ac:dyDescent="0.25">
      <c r="A29" s="41">
        <v>20479120</v>
      </c>
      <c r="B29" s="41" t="s">
        <v>17</v>
      </c>
      <c r="C29" s="42" t="s">
        <v>25</v>
      </c>
      <c r="D29" s="43" t="s">
        <v>1931</v>
      </c>
      <c r="E29" s="44" t="s">
        <v>1991</v>
      </c>
      <c r="F29" s="44" t="s">
        <v>1991</v>
      </c>
      <c r="H29" t="str">
        <f t="shared" si="0"/>
        <v>new cVizsgaloLabor(){Labor="20479120", LabAkkrSzam="na",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30" spans="1:8" ht="15" customHeight="1" x14ac:dyDescent="0.25">
      <c r="A30" s="41">
        <v>21889737</v>
      </c>
      <c r="B30" s="41" t="s">
        <v>17</v>
      </c>
      <c r="C30" s="42" t="s">
        <v>27</v>
      </c>
      <c r="D30" s="43" t="s">
        <v>1932</v>
      </c>
      <c r="E30" s="44" t="s">
        <v>1991</v>
      </c>
      <c r="F30" s="44" t="s">
        <v>1991</v>
      </c>
      <c r="H30" t="str">
        <f t="shared" si="0"/>
        <v>new cVizsgaloLabor(){Labor="21889737", LabAkkrSzam="na",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31" spans="1:8" ht="15" customHeight="1" x14ac:dyDescent="0.25">
      <c r="A31" s="41">
        <v>21884171</v>
      </c>
      <c r="B31" s="41" t="s">
        <v>17</v>
      </c>
      <c r="C31" s="42" t="s">
        <v>29</v>
      </c>
      <c r="D31" s="43" t="s">
        <v>1933</v>
      </c>
      <c r="E31" s="44" t="s">
        <v>1991</v>
      </c>
      <c r="F31" s="44" t="s">
        <v>1991</v>
      </c>
      <c r="H31" t="str">
        <f t="shared" si="0"/>
        <v>new cVizsgaloLabor(){Labor="21884171", LabAkkrSzam="na", Nev="PANNON-VÍZ Zrt. Minőségvizsgáló Laboratórium", Cim="9025 Győr, Gyepszél u. 15.", ErvKezdete=DateTime.Parse("1900-01-01"), ErvVege=DateTime.Parse("1900-01-01"), Created=DateTime.Now, LastModified=DateTime.Now},</v>
      </c>
    </row>
    <row r="32" spans="1:8" ht="15" customHeight="1" x14ac:dyDescent="0.25">
      <c r="A32" s="9" t="s">
        <v>17</v>
      </c>
      <c r="B32" s="9" t="s">
        <v>17</v>
      </c>
      <c r="C32" s="9" t="s">
        <v>17</v>
      </c>
      <c r="D32" s="33" t="s">
        <v>17</v>
      </c>
      <c r="E32" s="45" t="s">
        <v>1991</v>
      </c>
      <c r="F32" s="45" t="s">
        <v>1991</v>
      </c>
      <c r="H32" t="str">
        <f t="shared" si="0"/>
        <v>new cVizsgaloLabor(){Labor="na", LabAkkrSzam="na", Nev="na", Cim="na", ErvKezdete=DateTime.Parse("1900-01-01"), ErvVege=DateTime.Parse("1900-01-01"), Created=DateTime.Now, LastModified=DateTime.Now},</v>
      </c>
    </row>
    <row r="33" spans="1:8" ht="15" customHeight="1" x14ac:dyDescent="0.25">
      <c r="A33" s="4" t="s">
        <v>18</v>
      </c>
      <c r="B33" s="4"/>
      <c r="C33" s="4" t="s">
        <v>18</v>
      </c>
      <c r="D33" s="4" t="s">
        <v>18</v>
      </c>
      <c r="E33" s="4" t="s">
        <v>18</v>
      </c>
      <c r="F33" s="4" t="s">
        <v>18</v>
      </c>
    </row>
    <row r="35" spans="1:8" ht="15" customHeight="1" x14ac:dyDescent="0.25">
      <c r="A35" s="15" t="s">
        <v>1868</v>
      </c>
    </row>
    <row r="36" spans="1:8" ht="15" customHeight="1" x14ac:dyDescent="0.25">
      <c r="A36" s="23" t="s">
        <v>6</v>
      </c>
      <c r="B36" s="24" t="s">
        <v>1859</v>
      </c>
      <c r="H36" s="34" t="s">
        <v>1990</v>
      </c>
    </row>
    <row r="37" spans="1:8" ht="15" customHeight="1" x14ac:dyDescent="0.25">
      <c r="A37" s="27" t="s">
        <v>34</v>
      </c>
      <c r="B37" s="27" t="s">
        <v>41</v>
      </c>
      <c r="H37" t="str">
        <f>CONCATENATE("new cMvOka(){MvOk=""",A37,""", Leiras=""",B37,""", Created=DateTime.Now, LastModified=DateTime.Now},")</f>
        <v>new cMvOka(){MvOk="TERV", Leiras="Tervezett", Created=DateTime.Now, LastModified=DateTime.Now},</v>
      </c>
    </row>
    <row r="38" spans="1:8" ht="15" customHeight="1" x14ac:dyDescent="0.25">
      <c r="A38" s="27" t="s">
        <v>42</v>
      </c>
      <c r="B38" s="27" t="s">
        <v>43</v>
      </c>
      <c r="H38" t="str">
        <f t="shared" ref="H38:H43" si="1">CONCATENATE("new cMvOka(){MvOk=""",A38,""", Leiras=""",B38,""", Created=DateTime.Now, LastModified=DateTime.Now},")</f>
        <v>new cMvOka(){MvOk="KONT", Leiras="Kontroll", Created=DateTime.Now, LastModified=DateTime.Now},</v>
      </c>
    </row>
    <row r="39" spans="1:8" ht="15" customHeight="1" x14ac:dyDescent="0.25">
      <c r="A39" s="27" t="s">
        <v>32</v>
      </c>
      <c r="B39" s="27" t="s">
        <v>44</v>
      </c>
      <c r="H39" t="str">
        <f t="shared" si="1"/>
        <v>new cMvOka(){MvOk="EGY", Leiras="Egyéb", Created=DateTime.Now, LastModified=DateTime.Now},</v>
      </c>
    </row>
    <row r="40" spans="1:8" ht="15" customHeight="1" x14ac:dyDescent="0.25">
      <c r="A40" s="27" t="s">
        <v>17</v>
      </c>
      <c r="B40" s="27" t="s">
        <v>20</v>
      </c>
      <c r="H40" t="str">
        <f t="shared" si="1"/>
        <v>new cMvOka(){MvOk="na", Leiras="ismeretlen", Created=DateTime.Now, LastModified=DateTime.Now},</v>
      </c>
    </row>
    <row r="41" spans="1:8" ht="15" customHeight="1" x14ac:dyDescent="0.25">
      <c r="A41" s="27" t="s">
        <v>35</v>
      </c>
      <c r="B41" s="27" t="s">
        <v>36</v>
      </c>
      <c r="H41" t="str">
        <f t="shared" si="1"/>
        <v>new cMvOka(){MvOk="ENG", Leiras="Engedélyezés", Created=DateTime.Now, LastModified=DateTime.Now},</v>
      </c>
    </row>
    <row r="42" spans="1:8" ht="15" customHeight="1" x14ac:dyDescent="0.25">
      <c r="A42" s="27" t="s">
        <v>37</v>
      </c>
      <c r="B42" s="27" t="s">
        <v>38</v>
      </c>
      <c r="H42" t="str">
        <f t="shared" si="1"/>
        <v>new cMvOka(){MvOk="POT", Leiras="Pótminta", Created=DateTime.Now, LastModified=DateTime.Now},</v>
      </c>
    </row>
    <row r="43" spans="1:8" ht="15" customHeight="1" x14ac:dyDescent="0.25">
      <c r="A43" s="27" t="s">
        <v>39</v>
      </c>
      <c r="B43" s="27" t="s">
        <v>40</v>
      </c>
      <c r="H43" t="str">
        <f t="shared" si="1"/>
        <v>new cMvOka(){MvOk="PAN", Leiras="Panasz", Created=DateTime.Now, LastModified=DateTime.Now},</v>
      </c>
    </row>
    <row r="44" spans="1:8" ht="15" customHeight="1" x14ac:dyDescent="0.25">
      <c r="A44" s="4" t="s">
        <v>18</v>
      </c>
      <c r="B44" s="4" t="s">
        <v>18</v>
      </c>
    </row>
    <row r="46" spans="1:8" ht="15" customHeight="1" x14ac:dyDescent="0.25">
      <c r="A46" s="15" t="s">
        <v>1878</v>
      </c>
    </row>
    <row r="47" spans="1:8" ht="15" customHeight="1" x14ac:dyDescent="0.25">
      <c r="A47" s="22" t="s">
        <v>1879</v>
      </c>
      <c r="B47" s="10" t="s">
        <v>1859</v>
      </c>
      <c r="H47" s="34" t="s">
        <v>1990</v>
      </c>
    </row>
    <row r="48" spans="1:8" ht="15" customHeight="1" x14ac:dyDescent="0.25">
      <c r="A48" s="9" t="s">
        <v>1874</v>
      </c>
      <c r="B48" s="9" t="s">
        <v>1876</v>
      </c>
      <c r="H48" t="str">
        <f>CONCATENATE("new cAkkrMintavetel(){AkkrMintavetelStatusz=""",A48,""", Leiras=""",B48,""", Created=DateTime.Now, LastModified=DateTime.Now},")</f>
        <v>new cAkkrMintavetel(){AkkrMintavetelStatusz="igen", Leiras="akkreditált mintavétel", Created=DateTime.Now, LastModified=DateTime.Now},</v>
      </c>
    </row>
    <row r="49" spans="1:8" ht="15" customHeight="1" x14ac:dyDescent="0.25">
      <c r="A49" s="9" t="s">
        <v>1875</v>
      </c>
      <c r="B49" s="9" t="s">
        <v>1877</v>
      </c>
      <c r="H49" t="str">
        <f t="shared" ref="H49:H50" si="2">CONCATENATE("new cAkkrMintavetel(){AkkrMintavetelStatusz=""",A49,""", Leiras=""",B49,""", Created=DateTime.Now, LastModified=DateTime.Now},")</f>
        <v>new cAkkrMintavetel(){AkkrMintavetelStatusz="nem", Leiras="nem akkreditált mintavétel", Created=DateTime.Now, LastModified=DateTime.Now},</v>
      </c>
    </row>
    <row r="50" spans="1:8" ht="15" customHeight="1" x14ac:dyDescent="0.25">
      <c r="A50" s="9" t="s">
        <v>17</v>
      </c>
      <c r="B50" s="9" t="s">
        <v>20</v>
      </c>
      <c r="H50" t="str">
        <f t="shared" si="2"/>
        <v>new cAkkrMintavetel(){AkkrMintavetelStatusz="na", Leiras="ismeretlen", Created=DateTime.Now, LastModified=DateTime.Now},</v>
      </c>
    </row>
    <row r="51" spans="1:8" ht="15" customHeight="1" x14ac:dyDescent="0.25">
      <c r="A51" s="4" t="s">
        <v>18</v>
      </c>
      <c r="B51" s="4" t="s">
        <v>18</v>
      </c>
    </row>
    <row r="53" spans="1:8" ht="15" customHeight="1" x14ac:dyDescent="0.25">
      <c r="A53" s="15" t="s">
        <v>1880</v>
      </c>
    </row>
    <row r="54" spans="1:8" ht="15" customHeight="1" x14ac:dyDescent="0.25">
      <c r="A54" s="22" t="s">
        <v>8</v>
      </c>
      <c r="B54" s="22" t="s">
        <v>31</v>
      </c>
      <c r="C54" s="10" t="s">
        <v>1856</v>
      </c>
      <c r="D54" s="10" t="s">
        <v>1857</v>
      </c>
      <c r="E54" s="10" t="s">
        <v>1861</v>
      </c>
      <c r="F54" s="10" t="s">
        <v>1862</v>
      </c>
      <c r="H54" s="34" t="s">
        <v>1990</v>
      </c>
    </row>
    <row r="55" spans="1:8" ht="15" customHeight="1" x14ac:dyDescent="0.25">
      <c r="A55" s="9">
        <v>21889495</v>
      </c>
      <c r="B55" s="9" t="s">
        <v>22</v>
      </c>
      <c r="C55" s="16" t="s">
        <v>23</v>
      </c>
      <c r="D55" s="5" t="s">
        <v>1930</v>
      </c>
      <c r="E55" s="45" t="s">
        <v>1991</v>
      </c>
      <c r="F55" s="45" t="s">
        <v>1991</v>
      </c>
      <c r="H55" t="str">
        <f>CONCATENATE("new cMintavevo(){MintavevoAzonosito=""",A55,""", MvAkkrSzam=""",B55,""", Nev=""",C55,""", Cim=""",D55,""", ErvKezdete=DateTime.Parse(""",E55,"""), ErvVege=DateTime.Parse(""",F55,"""), Created=DateTime.Now, LastModified=DateTime.Now},")</f>
        <v>new cMintavevo(){MintavevoAzonosito="21889495", MvAkkrSzam="NAH-1-1650/2019",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56" spans="1:8" ht="15" customHeight="1" x14ac:dyDescent="0.25">
      <c r="A56" s="9">
        <v>21889495</v>
      </c>
      <c r="B56" s="9" t="s">
        <v>1928</v>
      </c>
      <c r="C56" s="16" t="s">
        <v>23</v>
      </c>
      <c r="D56" s="5" t="s">
        <v>1930</v>
      </c>
      <c r="E56" s="45" t="s">
        <v>1992</v>
      </c>
      <c r="F56" s="45" t="s">
        <v>1993</v>
      </c>
      <c r="H56" t="str">
        <f t="shared" ref="H56:H65" si="3">CONCATENATE("new cMintavevo(){MintavevoAzonosito=""",A56,""", MvAkkrSzam=""",B56,""", Nev=""",C56,""", Cim=""",D56,""", ErvKezdete=DateTime.Parse(""",E56,"""), ErvVege=DateTime.Parse(""",F56,"""), Created=DateTime.Now, LastModified=DateTime.Now},")</f>
        <v>new cMintavevo(){MintavevoAzonosito="21889495", MvAkkrSzam="NAH-1-1650/2024", Nev="Aqua Szolgáltató Kft. Vizsgáló-laboratórium", Cim="9200 Mosonmagyaróvár, külterület 0226/2 hrsz.", ErvKezdete=DateTime.Parse("2024-10-17"), ErvVege=DateTime.Parse("2029-10-17"), Created=DateTime.Now, LastModified=DateTime.Now},</v>
      </c>
    </row>
    <row r="57" spans="1:8" ht="15" customHeight="1" x14ac:dyDescent="0.25">
      <c r="A57" s="9">
        <v>20479120</v>
      </c>
      <c r="B57" s="9" t="s">
        <v>24</v>
      </c>
      <c r="C57" s="16" t="s">
        <v>25</v>
      </c>
      <c r="D57" s="5" t="s">
        <v>1931</v>
      </c>
      <c r="E57" s="45" t="s">
        <v>1994</v>
      </c>
      <c r="F57" s="45" t="s">
        <v>1995</v>
      </c>
      <c r="H57" t="str">
        <f t="shared" si="3"/>
        <v>new cMintavevo(){MintavevoAzonosito="20479120", MvAkkrSzam="NAH-1-1398/2024", Nev="Eurofins Analytical Services Hungary Kft. Környezetanalitikai Laboratórium", Cim="1045 Budapest, Anonymus utca 6.", ErvKezdete=DateTime.Parse("2024-10-10"), ErvVege=DateTime.Parse("2029-10-10"), Created=DateTime.Now, LastModified=DateTime.Now},</v>
      </c>
    </row>
    <row r="58" spans="1:8" ht="15" customHeight="1" x14ac:dyDescent="0.25">
      <c r="A58" s="9">
        <v>21889737</v>
      </c>
      <c r="B58" s="9" t="s">
        <v>26</v>
      </c>
      <c r="C58" s="16" t="s">
        <v>27</v>
      </c>
      <c r="D58" s="5" t="s">
        <v>1932</v>
      </c>
      <c r="E58" s="45" t="s">
        <v>1996</v>
      </c>
      <c r="F58" s="45" t="s">
        <v>1997</v>
      </c>
      <c r="H58" t="str">
        <f t="shared" si="3"/>
        <v>new cMintavevo(){MintavevoAzonosito="21889737", MvAkkrSzam="NAH-1-1341/2019", Nev="Győr-Moson-Sopron Vármegyei Kormányhivatal Népegészségügyi Főosztály Laboratóriumi Osztály TEFONAZ Laboratórium", Cim="9024 Győr, Jósika u. 16.", ErvKezdete=DateTime.Parse("2019-11-21"), ErvVege=DateTime.Parse("2024-11-21"), Created=DateTime.Now, LastModified=DateTime.Now},</v>
      </c>
    </row>
    <row r="59" spans="1:8" ht="15" customHeight="1" x14ac:dyDescent="0.25">
      <c r="A59" s="9">
        <v>21884171</v>
      </c>
      <c r="B59" s="9" t="s">
        <v>28</v>
      </c>
      <c r="C59" s="16" t="s">
        <v>29</v>
      </c>
      <c r="D59" s="5" t="s">
        <v>1933</v>
      </c>
      <c r="E59" s="45" t="s">
        <v>1998</v>
      </c>
      <c r="F59" s="45" t="s">
        <v>1999</v>
      </c>
      <c r="H59" t="str">
        <f t="shared" si="3"/>
        <v>new cMintavevo(){MintavevoAzonosito="21884171", MvAkkrSzam="NAH-1-1226/2021", Nev="PANNON-VÍZ Zrt. Minőségvizsgáló Laboratórium", Cim="9025 Győr, Gyepszél u. 15.", ErvKezdete=DateTime.Parse("2021-04-15"), ErvVege=DateTime.Parse("2026-04-15"), Created=DateTime.Now, LastModified=DateTime.Now},</v>
      </c>
    </row>
    <row r="60" spans="1:8" ht="15" customHeight="1" x14ac:dyDescent="0.25">
      <c r="A60" s="41">
        <v>21889495</v>
      </c>
      <c r="B60" s="41" t="s">
        <v>17</v>
      </c>
      <c r="C60" s="42" t="s">
        <v>23</v>
      </c>
      <c r="D60" s="43" t="s">
        <v>1930</v>
      </c>
      <c r="E60" s="44" t="s">
        <v>1991</v>
      </c>
      <c r="F60" s="44" t="s">
        <v>1991</v>
      </c>
      <c r="H60" t="str">
        <f t="shared" si="3"/>
        <v>new cMintavevo(){MintavevoAzonosito="21889495", MvAkkrSzam="na", Nev="Aqua Szolgáltató Kft. Vizsgáló-laboratórium", Cim="9200 Mosonmagyaróvár, külterület 0226/2 hrsz.", ErvKezdete=DateTime.Parse("1900-01-01"), ErvVege=DateTime.Parse("1900-01-01"), Created=DateTime.Now, LastModified=DateTime.Now},</v>
      </c>
    </row>
    <row r="61" spans="1:8" ht="15" customHeight="1" x14ac:dyDescent="0.25">
      <c r="A61" s="41">
        <v>20479120</v>
      </c>
      <c r="B61" s="41" t="s">
        <v>17</v>
      </c>
      <c r="C61" s="42" t="s">
        <v>25</v>
      </c>
      <c r="D61" s="43" t="s">
        <v>1931</v>
      </c>
      <c r="E61" s="44" t="s">
        <v>1991</v>
      </c>
      <c r="F61" s="44" t="s">
        <v>1991</v>
      </c>
      <c r="H61" t="str">
        <f t="shared" si="3"/>
        <v>new cMintavevo(){MintavevoAzonosito="20479120", MvAkkrSzam="na", Nev="Eurofins Analytical Services Hungary Kft. Környezetanalitikai Laboratórium", Cim="1045 Budapest, Anonymus utca 6.", ErvKezdete=DateTime.Parse("1900-01-01"), ErvVege=DateTime.Parse("1900-01-01"), Created=DateTime.Now, LastModified=DateTime.Now},</v>
      </c>
    </row>
    <row r="62" spans="1:8" ht="15" customHeight="1" x14ac:dyDescent="0.25">
      <c r="A62" s="41">
        <v>21889737</v>
      </c>
      <c r="B62" s="41" t="s">
        <v>17</v>
      </c>
      <c r="C62" s="42" t="s">
        <v>27</v>
      </c>
      <c r="D62" s="43" t="s">
        <v>1932</v>
      </c>
      <c r="E62" s="44" t="s">
        <v>1991</v>
      </c>
      <c r="F62" s="44" t="s">
        <v>1991</v>
      </c>
      <c r="H62" t="str">
        <f t="shared" si="3"/>
        <v>new cMintavevo(){MintavevoAzonosito="21889737", MvAkkrSzam="na", Nev="Győr-Moson-Sopron Vármegyei Kormányhivatal Népegészségügyi Főosztály Laboratóriumi Osztály TEFONAZ Laboratórium", Cim="9024 Győr, Jósika u. 16.", ErvKezdete=DateTime.Parse("1900-01-01"), ErvVege=DateTime.Parse("1900-01-01"), Created=DateTime.Now, LastModified=DateTime.Now},</v>
      </c>
    </row>
    <row r="63" spans="1:8" ht="15" customHeight="1" x14ac:dyDescent="0.25">
      <c r="A63" s="41">
        <v>21884171</v>
      </c>
      <c r="B63" s="41" t="s">
        <v>17</v>
      </c>
      <c r="C63" s="42" t="s">
        <v>29</v>
      </c>
      <c r="D63" s="43" t="s">
        <v>1933</v>
      </c>
      <c r="E63" s="44" t="s">
        <v>1991</v>
      </c>
      <c r="F63" s="44" t="s">
        <v>1991</v>
      </c>
      <c r="H63" t="str">
        <f t="shared" si="3"/>
        <v>new cMintavevo(){MintavevoAzonosito="21884171", MvAkkrSzam="na", Nev="PANNON-VÍZ Zrt. Minőségvizsgáló Laboratórium", Cim="9025 Győr, Gyepszél u. 15.", ErvKezdete=DateTime.Parse("1900-01-01"), ErvVege=DateTime.Parse("1900-01-01"), Created=DateTime.Now, LastModified=DateTime.Now},</v>
      </c>
    </row>
    <row r="64" spans="1:8" ht="15" customHeight="1" x14ac:dyDescent="0.25">
      <c r="A64" s="7" t="s">
        <v>30</v>
      </c>
      <c r="B64" s="7" t="s">
        <v>17</v>
      </c>
      <c r="C64" s="19" t="s">
        <v>30</v>
      </c>
      <c r="D64" s="7" t="s">
        <v>17</v>
      </c>
      <c r="E64" s="45" t="s">
        <v>1991</v>
      </c>
      <c r="F64" s="45" t="s">
        <v>1991</v>
      </c>
      <c r="H64" t="str">
        <f t="shared" si="3"/>
        <v>new cMintavevo(){MintavevoAzonosito="Megrendelő", MvAkkrSzam="na", Nev="Megrendelő", Cim="na", ErvKezdete=DateTime.Parse("1900-01-01"), ErvVege=DateTime.Parse("1900-01-01"), Created=DateTime.Now, LastModified=DateTime.Now},</v>
      </c>
    </row>
    <row r="65" spans="1:8" ht="15" customHeight="1" x14ac:dyDescent="0.25">
      <c r="A65" s="7" t="s">
        <v>17</v>
      </c>
      <c r="B65" s="7" t="s">
        <v>17</v>
      </c>
      <c r="C65" s="7" t="s">
        <v>17</v>
      </c>
      <c r="D65" s="7" t="s">
        <v>17</v>
      </c>
      <c r="E65" s="45" t="s">
        <v>1991</v>
      </c>
      <c r="F65" s="45" t="s">
        <v>1991</v>
      </c>
      <c r="H65" t="str">
        <f t="shared" si="3"/>
        <v>new cMintavevo(){MintavevoAzonosito="na", MvAkkrSzam="na", Nev="na", Cim="na", ErvKezdete=DateTime.Parse("1900-01-01"), ErvVege=DateTime.Parse("1900-01-01"), Created=DateTime.Now, LastModified=DateTime.Now},</v>
      </c>
    </row>
    <row r="66" spans="1:8" ht="15" customHeight="1" x14ac:dyDescent="0.25">
      <c r="A66" s="4" t="s">
        <v>18</v>
      </c>
      <c r="B66" s="4"/>
      <c r="C66" s="4" t="s">
        <v>18</v>
      </c>
      <c r="D66" s="4" t="s">
        <v>18</v>
      </c>
      <c r="E66" s="4" t="s">
        <v>18</v>
      </c>
      <c r="F66" s="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Osztályok</vt:lpstr>
      <vt:lpstr>Mintavételi hely</vt:lpstr>
      <vt:lpstr>Mértékegységek</vt:lpstr>
      <vt:lpstr>Paraméterek</vt:lpstr>
      <vt:lpstr>Egyéb táblák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Giczi  Zsolt</dc:creator>
  <cp:lastModifiedBy>Giczi Zsolt</cp:lastModifiedBy>
  <dcterms:created xsi:type="dcterms:W3CDTF">2024-11-16T08:12:45Z</dcterms:created>
  <dcterms:modified xsi:type="dcterms:W3CDTF">2024-11-19T14:39:31Z</dcterms:modified>
</cp:coreProperties>
</file>